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mr053.city.nemuro.hokkaido.jp\ファイルサーバ\05_総務部\財政課\00共通\【共通】財政用務関係\実行予算業務\004決算統計\R05\各種照会回答\財政状況資料集\R6.3月作成(R4年度１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<sst xmlns="http://schemas.openxmlformats.org/spreadsheetml/2006/main" count="1083" uniqueCount="592">
  <si>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</si>
  <si>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</si>
  <si>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</si>
  <si>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</si>
  <si>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</si>
  <si>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</si>
  <si>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</si>
  <si>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</si>
  <si>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</si>
  <si>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</si>
  <si>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</si>
  <si>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</si>
  <si>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</si>
  <si>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</si>
  <si>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</si>
  <si>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</si>
  <si>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</si>
  <si>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</si>
  <si>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</si>
  <si>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</si>
  <si>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</si>
  <si>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</si>
  <si>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</si>
  <si>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</si>
  <si>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</si>
  <si>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</si>
  <si>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</si>
  <si>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</si>
  <si>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</si>
  <si>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</si>
  <si>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</si>
  <si>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</si>
  <si>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</si>
  <si>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</si>
  <si>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</si>
  <si>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</si>
  <si>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</si>
  <si>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</si>
  <si>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</si>
  <si>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</si>
  <si>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</si>
  <si>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</si>
  <si>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</si>
  <si>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</si>
  <si>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</si>
  <si>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</si>
  <si>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</si>
  <si>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</si>
  <si>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</si>
  <si>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</si>
  <si>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</si>
  <si>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</si>
  <si>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</si>
  <si>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</si>
  <si>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</si>
  <si>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</si>
  <si>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</si>
  <si>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</si>
  <si>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</si>
  <si>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</si>
  <si>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</si>
  <si>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</si>
  <si>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</si>
  <si>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</si>
  <si>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</si>
  <si>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</si>
  <si>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</si>
  <si>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</si>
  <si>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</si>
  <si>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</si>
  <si>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</si>
  <si>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</si>
  <si>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</si>
  <si>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</si>
  <si>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</si>
  <si>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</si>
  <si>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</si>
  <si>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</si>
  <si>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</si>
  <si>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</si>
  <si>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</si>
  <si>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</si>
  <si>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</si>
  <si>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</si>
  <si>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</si>
  <si>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</si>
  <si>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</si>
  <si>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</si>
  <si>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</si>
  <si>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</si>
  <si>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</si>
  <si>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</si>
  <si>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</si>
  <si>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</si>
  <si>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</si>
  <si>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</si>
  <si>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</si>
  <si>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</si>
  <si>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</si>
  <si>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根室市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</si>
  <si>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</si>
  <si>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</si>
  <si>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</si>
  <si>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</si>
  <si>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</si>
  <si>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</si>
  <si>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</si>
  <si>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</si>
  <si>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</si>
  <si>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</si>
  <si>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</si>
  <si>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</si>
  <si>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</si>
  <si>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</si>
  <si>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</si>
  <si>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</si>
  <si>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</si>
  <si>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</si>
  <si>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</si>
  <si>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</si>
  <si>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</si>
  <si>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</si>
  <si>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</si>
  <si>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</si>
  <si>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</si>
  <si>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</si>
  <si>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</si>
  <si>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</si>
  <si>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</si>
  <si>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</si>
  <si>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</si>
  <si>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</si>
  <si>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</si>
  <si>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</si>
  <si>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</si>
  <si>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</si>
  <si>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</si>
  <si>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</si>
  <si>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</si>
  <si>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</si>
  <si>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</si>
  <si>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</si>
  <si>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</si>
  <si>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</si>
  <si>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</si>
  <si>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</si>
  <si>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</si>
  <si>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</si>
  <si>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</si>
  <si>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</si>
  <si>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</si>
  <si>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</si>
  <si>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</si>
  <si>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</si>
  <si>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</si>
  <si>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</si>
  <si>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</si>
  <si>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</si>
  <si>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</si>
  <si>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</si>
  <si>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</si>
  <si>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</si>
  <si>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</si>
  <si>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</si>
  <si>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</si>
  <si>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</si>
  <si>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</si>
  <si>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</si>
  <si>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</si>
  <si>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</si>
  <si>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</si>
  <si>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</si>
  <si>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</si>
  <si>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</si>
  <si>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</si>
  <si>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</si>
  <si>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</si>
  <si>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</si>
  <si>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</si>
  <si>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</si>
  <si>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</si>
  <si>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</si>
  <si>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</si>
  <si>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</si>
  <si>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</si>
  <si>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</si>
  <si>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</si>
  <si>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</si>
  <si>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</si>
  <si>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</si>
  <si>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</si>
  <si>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</si>
  <si>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</si>
  <si>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</si>
  <si>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</si>
  <si>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</si>
  <si>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</si>
  <si>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</si>
  <si>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</si>
  <si>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</si>
  <si>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</si>
  <si>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</si>
  <si>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</si>
  <si>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</si>
  <si>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</si>
  <si>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</si>
  <si>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</si>
  <si>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</si>
  <si>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</si>
  <si>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</si>
  <si>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</si>
  <si>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</si>
  <si>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</si>
  <si>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</si>
  <si>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</si>
  <si>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</si>
  <si>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</si>
  <si>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</si>
  <si>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</si>
  <si>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</si>
  <si>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</si>
  <si>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北海道根室市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</si>
  <si>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</si>
  <si>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</si>
  <si>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</si>
  <si>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</si>
  <si>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</si>
  <si>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</si>
  <si>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</si>
  <si>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</si>
  <si>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</si>
  <si>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</si>
  <si>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</si>
  <si>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</si>
  <si>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</si>
  <si>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</si>
  <si>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</si>
  <si>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</si>
  <si>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</si>
  <si>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</si>
  <si>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</si>
  <si>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</si>
  <si>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</si>
  <si>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</si>
  <si>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</si>
  <si>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</si>
  <si>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</si>
  <si>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</si>
  <si>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</si>
  <si>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</si>
  <si>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</si>
  <si>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</si>
  <si>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</si>
  <si>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</si>
  <si>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</si>
  <si>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</si>
  <si>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</si>
  <si>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</si>
  <si>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</si>
  <si>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</si>
  <si>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</si>
  <si>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</si>
  <si>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</si>
  <si>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</si>
  <si>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</si>
  <si>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</si>
  <si>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</si>
  <si>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</si>
  <si>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</si>
  <si>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</si>
  <si>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</si>
  <si>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</si>
  <si>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</si>
  <si>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</si>
  <si>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</si>
  <si>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</si>
  <si>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</si>
  <si>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</si>
  <si>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</si>
  <si>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</si>
  <si>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</si>
  <si>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</si>
  <si>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</si>
  <si>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</si>
  <si>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</si>
  <si>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</si>
  <si>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</si>
  <si>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</si>
  <si>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</si>
  <si>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</si>
  <si>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</si>
  <si>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</si>
  <si>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</si>
  <si>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</si>
  <si>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</si>
  <si>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</si>
  <si>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</si>
  <si>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</si>
  <si>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</si>
  <si>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</si>
  <si>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</si>
  <si>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</si>
  <si>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</si>
  <si>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</si>
  <si>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</si>
  <si>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</si>
  <si>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</si>
  <si>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</si>
  <si>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</si>
  <si>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</si>
  <si>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</si>
  <si>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</si>
  <si>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</si>
  <si>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</si>
  <si>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</si>
  <si>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</si>
  <si>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</si>
  <si>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</si>
  <si>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</si>
  <si>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</si>
  <si>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</si>
  <si>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</si>
  <si>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</si>
  <si>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</si>
  <si>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</si>
  <si>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</si>
  <si>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</si>
  <si>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</si>
  <si>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</si>
  <si>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</si>
  <si>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</si>
  <si>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</si>
  <si>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</si>
  <si>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</si>
  <si>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</si>
  <si>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</si>
  <si>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</si>
  <si>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</si>
  <si>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</si>
  <si>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</si>
  <si>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</si>
  <si>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</si>
  <si>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</si>
  <si>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</si>
  <si>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</si>
  <si>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</si>
  <si>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</si>
  <si>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</si>
  <si>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</si>
  <si>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</si>
  <si>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</si>
  <si>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</si>
  <si>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</si>
  <si>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</si>
  <si>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</si>
  <si>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</si>
  <si>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</si>
  <si>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</si>
  <si>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</si>
  <si>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</si>
  <si>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</si>
  <si>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</si>
  <si>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</si>
  <si>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</si>
  <si>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</si>
  <si>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</si>
  <si>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</si>
  <si>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</si>
  <si>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</si>
  <si>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</si>
  <si>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</si>
  <si>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</si>
  <si>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</si>
  <si>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</si>
  <si>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北海道根室市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</si>
  <si>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</si>
  <si>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</si>
  <si>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</si>
  <si>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</si>
  <si>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</si>
  <si>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</si>
  <si>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</si>
  <si>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</si>
  <si>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</si>
  <si>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</si>
  <si>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</si>
  <si>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</si>
  <si>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</si>
  <si>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</si>
  <si>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</si>
  <si>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</si>
  <si>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</si>
  <si>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</si>
  <si>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</si>
  <si>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</si>
  <si>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流通加工センター汚水処理事業特別会計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</si>
  <si>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</si>
  <si>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</si>
  <si>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</si>
  <si>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</si>
  <si>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</si>
  <si>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</si>
  <si>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</si>
  <si>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</si>
  <si>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</si>
  <si>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</si>
  <si>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</si>
  <si>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</si>
  <si>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</si>
  <si>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</si>
  <si>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</si>
  <si>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</si>
  <si>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</si>
  <si>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市民交通傷害共済事業特別会計</t>
    <phoneticPr fontId="5"/>
  </si>
  <si>
    <t>根室市水道事業会計</t>
    <phoneticPr fontId="5"/>
  </si>
  <si>
    <t>根室市下水道事業会計</t>
    <phoneticPr fontId="5"/>
  </si>
  <si>
    <t>根室市病院事業会計</t>
    <phoneticPr fontId="5"/>
  </si>
  <si>
    <t>根室市港湾整備事業会計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</si>
  <si>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</si>
  <si>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</si>
  <si>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</si>
  <si>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</si>
  <si>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</si>
  <si>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</si>
  <si>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</si>
  <si>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</si>
  <si>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</si>
  <si>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</si>
  <si>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</si>
  <si>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</si>
  <si>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</si>
  <si>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</si>
  <si>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</si>
  <si>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</si>
  <si>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</si>
  <si>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</si>
  <si>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</si>
  <si>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</si>
  <si>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</si>
  <si>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</si>
  <si>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</si>
  <si>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</si>
  <si>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</si>
  <si>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</si>
  <si>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</si>
  <si>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</si>
  <si>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</si>
  <si>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</si>
  <si>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</si>
  <si>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</si>
  <si>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</si>
  <si>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</si>
  <si>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</si>
  <si>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</si>
  <si>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</si>
  <si>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</si>
  <si>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</si>
  <si>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</si>
  <si>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</si>
  <si>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</si>
  <si>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</si>
  <si>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</si>
  <si>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</si>
  <si>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</si>
  <si>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</si>
  <si>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</si>
  <si>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</si>
  <si>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</si>
  <si>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</si>
  <si>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</si>
  <si>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</si>
  <si>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</si>
  <si>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</si>
  <si>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</si>
  <si>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</si>
  <si>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根室市病院事業会計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</si>
  <si>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</si>
  <si>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</si>
  <si>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</si>
  <si>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</si>
  <si>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</si>
  <si>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</si>
  <si>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</si>
  <si>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</si>
  <si>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</si>
  <si>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</si>
  <si>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</si>
  <si>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</si>
  <si>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</si>
  <si>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</si>
  <si>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</si>
  <si>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</si>
  <si>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</si>
  <si>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</si>
  <si>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</si>
  <si>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</si>
  <si>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</si>
  <si>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</si>
  <si>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</si>
  <si>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</si>
  <si>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</si>
  <si>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</si>
  <si>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</si>
  <si>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</si>
  <si>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</si>
  <si>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</si>
  <si>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</si>
  <si>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</si>
  <si>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</si>
  <si>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</si>
  <si>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</si>
  <si>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</si>
  <si>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</si>
  <si>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</si>
  <si>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</si>
  <si>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</si>
  <si>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</si>
  <si>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</si>
  <si>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</si>
  <si>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</si>
  <si>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</si>
  <si>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</si>
  <si>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</si>
  <si>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</si>
  <si>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</si>
  <si>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</si>
  <si>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</si>
  <si>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</si>
  <si>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</si>
  <si>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</si>
  <si>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</si>
  <si>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</si>
  <si>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</si>
  <si>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</si>
  <si>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</si>
  <si>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</si>
  <si>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</si>
  <si>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</si>
  <si>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</si>
  <si>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</si>
  <si>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</si>
  <si>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</si>
  <si>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</si>
  <si>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</si>
  <si>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</si>
  <si>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</si>
  <si>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</si>
  <si>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</si>
  <si>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</si>
  <si>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</si>
  <si>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</si>
  <si>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</si>
  <si>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</si>
  <si>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</si>
  <si>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</si>
  <si>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</si>
  <si>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</si>
  <si>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</si>
  <si>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</si>
  <si>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</si>
  <si>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</si>
  <si>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</si>
  <si>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</si>
  <si>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</si>
  <si>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</si>
  <si>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0.75</t>
  </si>
  <si>
    <t>一般会計</t>
  </si>
  <si>
    <t>根室市港湾整備事業会計</t>
  </si>
  <si>
    <t>根室市下水道事業会計</t>
  </si>
  <si>
    <t>根室市水道事業会計</t>
  </si>
  <si>
    <t>根室市病院事業会計</t>
  </si>
  <si>
    <t>▲ 0.28</t>
  </si>
  <si>
    <t>介護保険特別会計事業勘定</t>
  </si>
  <si>
    <t>国民健康保険特別会計事業勘定</t>
  </si>
  <si>
    <t>農業用水事業特別会計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</si>
  <si>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</si>
  <si>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</si>
  <si>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</si>
  <si>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</si>
  <si>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</si>
  <si>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</si>
  <si>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</si>
  <si>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</si>
  <si>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</si>
  <si>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根室水産コンビナート公社</t>
  </si>
  <si>
    <t>根室市観光開発公社</t>
  </si>
  <si>
    <t>根室市土地開発公社</t>
  </si>
  <si>
    <t>ふるさと応援基金</t>
  </si>
  <si>
    <t>ふるさと応援地域医療安定化基金</t>
  </si>
  <si>
    <t>ふるさと応援子ども未来基金</t>
  </si>
  <si>
    <t>防災対策基金</t>
  </si>
  <si>
    <t>総合体育館建設基金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</si>
</sst>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6"/>
      <color indexed="8"/>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39" xfId="1" applyFont="1" applyFill="1" applyBorder="1" applyAlignment="1" applyProtection="1">
      <alignment horizontal="left" vertical="center" wrapText="1"/>
      <protection locked="0"/>
    </xf>
    <xf numFmtId="0" fontId="38" fillId="0" borderId="31" xfId="1" applyFont="1" applyFill="1" applyBorder="1" applyAlignment="1" applyProtection="1">
      <alignment horizontal="left" vertical="center" wrapText="1"/>
      <protection locked="0"/>
    </xf>
    <xf numFmtId="0" fontId="38" fillId="0" borderId="32" xfId="1" applyFont="1" applyFill="1" applyBorder="1" applyAlignment="1" applyProtection="1">
      <alignment horizontal="left" vertical="center" wrapText="1"/>
      <protection locked="0"/>
    </xf>
    <xf numFmtId="177" fontId="38" fillId="0" borderId="34" xfId="5" applyNumberFormat="1" applyFont="1" applyFill="1" applyBorder="1" applyAlignment="1" applyProtection="1">
      <alignment horizontal="right" vertical="center" shrinkToFit="1"/>
      <protection locked="0"/>
    </xf>
    <xf numFmtId="177" fontId="38" fillId="0" borderId="35" xfId="5" applyNumberFormat="1" applyFont="1" applyFill="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137-421A-9FC6-4A6F410037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71887</c:v>
                </c:pt>
                <c:pt idx="1">
                  <c:v>146959</c:v>
                </c:pt>
                <c:pt idx="2">
                  <c:v>97272</c:v>
                </c:pt>
                <c:pt idx="3">
                  <c:v>200695</c:v>
                </c:pt>
                <c:pt idx="4">
                  <c:v>142522</c:v>
                </c:pt>
              </c:numCache>
            </c:numRef>
          </c:val>
          <c:smooth val="0"/>
          <c:extLst>
            <c:ext xmlns:c16="http://schemas.microsoft.com/office/drawing/2014/chart" uri="{C3380CC4-5D6E-409C-BE32-E72D297353CC}">
              <c16:uniqueId val="{00000001-6137-421A-9FC6-4A6F410037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0.74</c:v>
                </c:pt>
                <c:pt idx="1">
                  <c:v>2.44</c:v>
                </c:pt>
                <c:pt idx="2">
                  <c:v>6.77</c:v>
                </c:pt>
                <c:pt idx="3">
                  <c:v>11.83</c:v>
                </c:pt>
                <c:pt idx="4">
                  <c:v>10.48</c:v>
                </c:pt>
              </c:numCache>
            </c:numRef>
          </c:val>
          <c:extLst>
            <c:ext xmlns:c16="http://schemas.microsoft.com/office/drawing/2014/chart" uri="{C3380CC4-5D6E-409C-BE32-E72D297353CC}">
              <c16:uniqueId val="{00000000-811C-4614-BA80-DE369101C4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8.58</c:v>
                </c:pt>
                <c:pt idx="1">
                  <c:v>9.07</c:v>
                </c:pt>
                <c:pt idx="2">
                  <c:v>10.11</c:v>
                </c:pt>
                <c:pt idx="3">
                  <c:v>16.57</c:v>
                </c:pt>
                <c:pt idx="4">
                  <c:v>23.27</c:v>
                </c:pt>
              </c:numCache>
            </c:numRef>
          </c:val>
          <c:extLst>
            <c:ext xmlns:c16="http://schemas.microsoft.com/office/drawing/2014/chart" uri="{C3380CC4-5D6E-409C-BE32-E72D297353CC}">
              <c16:uniqueId val="{00000001-811C-4614-BA80-DE369101C4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-0.75</c:v>
                </c:pt>
                <c:pt idx="1">
                  <c:v>2.0299999999999998</c:v>
                </c:pt>
                <c:pt idx="2">
                  <c:v>5.71</c:v>
                </c:pt>
                <c:pt idx="3">
                  <c:v>12.06</c:v>
                </c:pt>
                <c:pt idx="4">
                  <c:v>4.29</c:v>
                </c:pt>
              </c:numCache>
            </c:numRef>
          </c:val>
          <c:smooth val="0"/>
          <c:extLst>
            <c:ext xmlns:c16="http://schemas.microsoft.com/office/drawing/2014/chart" uri="{C3380CC4-5D6E-409C-BE32-E72D297353CC}">
              <c16:uniqueId val="{00000002-811C-4614-BA80-DE369101C4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0.05</c:v>
                </c:pt>
                <c:pt idx="4">
                  <c:v>#N/A</c:v>
                </c:pt>
                <c:pt idx="5">
                  <c:v>0.01</c:v>
                </c:pt>
                <c:pt idx="6">
                  <c:v>#N/A</c:v>
                </c:pt>
                <c:pt idx="7">
                  <c:v>0.05</c:v>
                </c:pt>
                <c:pt idx="8">
                  <c:v>#N/A</c:v>
                </c:pt>
                <c:pt idx="9">
                  <c:v>0.02</c:v>
                </c:pt>
              </c:numCache>
            </c:numRef>
          </c:val>
          <c:extLst>
            <c:ext xmlns:c16="http://schemas.microsoft.com/office/drawing/2014/chart" uri="{C3380CC4-5D6E-409C-BE32-E72D297353CC}">
              <c16:uniqueId val="{00000000-8D34-4805-878A-F514F2C213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34-4805-878A-F514F2C2136A}"/>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0.08</c:v>
                </c:pt>
                <c:pt idx="4">
                  <c:v>#N/A</c:v>
                </c:pt>
                <c:pt idx="5">
                  <c:v>0.03</c:v>
                </c:pt>
                <c:pt idx="6">
                  <c:v>#N/A</c:v>
                </c:pt>
                <c:pt idx="7">
                  <c:v>0.16</c:v>
                </c:pt>
                <c:pt idx="8">
                  <c:v>#N/A</c:v>
                </c:pt>
                <c:pt idx="9">
                  <c:v>0.02</c:v>
                </c:pt>
              </c:numCache>
            </c:numRef>
          </c:val>
          <c:extLst>
            <c:ext xmlns:c16="http://schemas.microsoft.com/office/drawing/2014/chart" uri="{C3380CC4-5D6E-409C-BE32-E72D297353CC}">
              <c16:uniqueId val="{00000002-8D34-4805-878A-F514F2C2136A}"/>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0.62</c:v>
                </c:pt>
                <c:pt idx="2">
                  <c:v>#N/A</c:v>
                </c:pt>
                <c:pt idx="3">
                  <c:v>1.52</c:v>
                </c:pt>
                <c:pt idx="4">
                  <c:v>#N/A</c:v>
                </c:pt>
                <c:pt idx="5">
                  <c:v>1.05</c:v>
                </c:pt>
                <c:pt idx="6">
                  <c:v>#N/A</c:v>
                </c:pt>
                <c:pt idx="7">
                  <c:v>0.47</c:v>
                </c:pt>
                <c:pt idx="8">
                  <c:v>#N/A</c:v>
                </c:pt>
                <c:pt idx="9">
                  <c:v>0.32</c:v>
                </c:pt>
              </c:numCache>
            </c:numRef>
          </c:val>
          <c:extLst>
            <c:ext xmlns:c16="http://schemas.microsoft.com/office/drawing/2014/chart" uri="{C3380CC4-5D6E-409C-BE32-E72D297353CC}">
              <c16:uniqueId val="{00000003-8D34-4805-878A-F514F2C2136A}"/>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0.64</c:v>
                </c:pt>
                <c:pt idx="2">
                  <c:v>#N/A</c:v>
                </c:pt>
                <c:pt idx="3">
                  <c:v>0.15</c:v>
                </c:pt>
                <c:pt idx="4">
                  <c:v>#N/A</c:v>
                </c:pt>
                <c:pt idx="5">
                  <c:v>0</c:v>
                </c:pt>
                <c:pt idx="6">
                  <c:v>#N/A</c:v>
                </c:pt>
                <c:pt idx="7">
                  <c:v>0.55000000000000004</c:v>
                </c:pt>
                <c:pt idx="8">
                  <c:v>#N/A</c:v>
                </c:pt>
                <c:pt idx="9">
                  <c:v>0.36</c:v>
                </c:pt>
              </c:numCache>
            </c:numRef>
          </c:val>
          <c:extLst>
            <c:ext xmlns:c16="http://schemas.microsoft.com/office/drawing/2014/chart" uri="{C3380CC4-5D6E-409C-BE32-E72D297353CC}">
              <c16:uniqueId val="{00000004-8D34-4805-878A-F514F2C2136A}"/>
            </c:ext>
          </c:extLst>
        </c:ser>
        <c:ser>
          <c:idx val="5"/>
          <c:order val="5"/>
          <c:tx>
            <c:strRef>
              <c:f>データシート!$A$32</c:f>
              <c:strCache>
                <c:ptCount val="1"/>
                <c:pt idx="0">
                  <c:v>根室市病院事業会計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0.28000000000000003</c:v>
                </c:pt>
                <c:pt idx="3">
                  <c:v>#N/A</c:v>
                </c:pt>
                <c:pt idx="4">
                  <c:v>#N/A</c:v>
                </c:pt>
                <c:pt idx="5">
                  <c:v>0</c:v>
                </c:pt>
                <c:pt idx="6">
                  <c:v>#N/A</c:v>
                </c:pt>
                <c:pt idx="7">
                  <c:v>0.16</c:v>
                </c:pt>
                <c:pt idx="8">
                  <c:v>#N/A</c:v>
                </c:pt>
                <c:pt idx="9">
                  <c:v>0.86</c:v>
                </c:pt>
              </c:numCache>
            </c:numRef>
          </c:val>
          <c:extLst>
            <c:ext xmlns:c16="http://schemas.microsoft.com/office/drawing/2014/chart" uri="{C3380CC4-5D6E-409C-BE32-E72D297353CC}">
              <c16:uniqueId val="{00000005-8D34-4805-878A-F514F2C2136A}"/>
            </c:ext>
          </c:extLst>
        </c:ser>
        <c:ser>
          <c:idx val="6"/>
          <c:order val="6"/>
          <c:tx>
            <c:strRef>
              <c:f>データシート!$A$33</c:f>
              <c:strCache>
                <c:ptCount val="1"/>
                <c:pt idx="0">
                  <c:v>根室市水道事業会計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1.43</c:v>
                </c:pt>
                <c:pt idx="4">
                  <c:v>#N/A</c:v>
                </c:pt>
                <c:pt idx="5">
                  <c:v>2.2400000000000002</c:v>
                </c:pt>
                <c:pt idx="6">
                  <c:v>#N/A</c:v>
                </c:pt>
                <c:pt idx="7">
                  <c:v>2.5</c:v>
                </c:pt>
                <c:pt idx="8">
                  <c:v>#N/A</c:v>
                </c:pt>
                <c:pt idx="9">
                  <c:v>2.87</c:v>
                </c:pt>
              </c:numCache>
            </c:numRef>
          </c:val>
          <c:extLst>
            <c:ext xmlns:c16="http://schemas.microsoft.com/office/drawing/2014/chart" uri="{C3380CC4-5D6E-409C-BE32-E72D297353CC}">
              <c16:uniqueId val="{00000006-8D34-4805-878A-F514F2C2136A}"/>
            </c:ext>
          </c:extLst>
        </c:ser>
        <c:ser>
          <c:idx val="7"/>
          <c:order val="7"/>
          <c:tx>
            <c:strRef>
              <c:f>データシート!$A$34</c:f>
              <c:strCache>
                <c:ptCount val="1"/>
                <c:pt idx="0">
                  <c:v>根室市下水道事業会計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c:v>
                </c:pt>
                <c:pt idx="2">
                  <c:v>#N/A</c:v>
                </c:pt>
                <c:pt idx="3">
                  <c:v>3.7</c:v>
                </c:pt>
                <c:pt idx="4">
                  <c:v>#N/A</c:v>
                </c:pt>
                <c:pt idx="5">
                  <c:v>3.97</c:v>
                </c:pt>
                <c:pt idx="6">
                  <c:v>#N/A</c:v>
                </c:pt>
                <c:pt idx="7">
                  <c:v>3.99</c:v>
                </c:pt>
                <c:pt idx="8">
                  <c:v>#N/A</c:v>
                </c:pt>
                <c:pt idx="9">
                  <c:v>4.5</c:v>
                </c:pt>
              </c:numCache>
            </c:numRef>
          </c:val>
          <c:extLst>
            <c:ext xmlns:c16="http://schemas.microsoft.com/office/drawing/2014/chart" uri="{C3380CC4-5D6E-409C-BE32-E72D297353CC}">
              <c16:uniqueId val="{00000007-8D34-4805-878A-F514F2C2136A}"/>
            </c:ext>
          </c:extLst>
        </c:ser>
        <c:ser>
          <c:idx val="8"/>
          <c:order val="8"/>
          <c:tx>
            <c:strRef>
              <c:f>データシート!$A$35</c:f>
              <c:strCache>
                <c:ptCount val="1"/>
                <c:pt idx="0">
                  <c:v>根室市港湾整備事業会計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7.28</c:v>
                </c:pt>
                <c:pt idx="2">
                  <c:v>#N/A</c:v>
                </c:pt>
                <c:pt idx="3">
                  <c:v>7.98</c:v>
                </c:pt>
                <c:pt idx="4">
                  <c:v>#N/A</c:v>
                </c:pt>
                <c:pt idx="5">
                  <c:v>8.25</c:v>
                </c:pt>
                <c:pt idx="6">
                  <c:v>#N/A</c:v>
                </c:pt>
                <c:pt idx="7">
                  <c:v>8.49</c:v>
                </c:pt>
                <c:pt idx="8">
                  <c:v>#N/A</c:v>
                </c:pt>
                <c:pt idx="9">
                  <c:v>9.49</c:v>
                </c:pt>
              </c:numCache>
            </c:numRef>
          </c:val>
          <c:extLst>
            <c:ext xmlns:c16="http://schemas.microsoft.com/office/drawing/2014/chart" uri="{C3380CC4-5D6E-409C-BE32-E72D297353CC}">
              <c16:uniqueId val="{00000008-8D34-4805-878A-F514F2C213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0.64</c:v>
                </c:pt>
                <c:pt idx="2">
                  <c:v>#N/A</c:v>
                </c:pt>
                <c:pt idx="3">
                  <c:v>2.35</c:v>
                </c:pt>
                <c:pt idx="4">
                  <c:v>#N/A</c:v>
                </c:pt>
                <c:pt idx="5">
                  <c:v>6.73</c:v>
                </c:pt>
                <c:pt idx="6">
                  <c:v>#N/A</c:v>
                </c:pt>
                <c:pt idx="7">
                  <c:v>11.66</c:v>
                </c:pt>
                <c:pt idx="8">
                  <c:v>#N/A</c:v>
                </c:pt>
                <c:pt idx="9">
                  <c:v>10.45</c:v>
                </c:pt>
              </c:numCache>
            </c:numRef>
          </c:val>
          <c:extLst>
            <c:ext xmlns:c16="http://schemas.microsoft.com/office/drawing/2014/chart" uri="{C3380CC4-5D6E-409C-BE32-E72D297353CC}">
              <c16:uniqueId val="{00000009-8D34-4805-878A-F514F2C213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1770</c:v>
                </c:pt>
                <c:pt idx="5">
                  <c:v>1706</c:v>
                </c:pt>
                <c:pt idx="8">
                  <c:v>1712</c:v>
                </c:pt>
                <c:pt idx="11">
                  <c:v>1621</c:v>
                </c:pt>
                <c:pt idx="14">
                  <c:v>1668</c:v>
                </c:pt>
              </c:numCache>
            </c:numRef>
          </c:val>
          <c:extLst>
            <c:ext xmlns:c16="http://schemas.microsoft.com/office/drawing/2014/chart" uri="{C3380CC4-5D6E-409C-BE32-E72D297353CC}">
              <c16:uniqueId val="{00000000-D308-40CF-9184-A839F54F3E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308-40CF-9184-A839F54F3E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1</c:v>
                </c:pt>
                <c:pt idx="6">
                  <c:v>1</c:v>
                </c:pt>
                <c:pt idx="9">
                  <c:v>1</c:v>
                </c:pt>
                <c:pt idx="12">
                  <c:v>1</c:v>
                </c:pt>
              </c:numCache>
            </c:numRef>
          </c:val>
          <c:extLst>
            <c:ext xmlns:c16="http://schemas.microsoft.com/office/drawing/2014/chart" uri="{C3380CC4-5D6E-409C-BE32-E72D297353CC}">
              <c16:uniqueId val="{00000002-D308-40CF-9184-A839F54F3E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08-40CF-9184-A839F54F3E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250</c:v>
                </c:pt>
                <c:pt idx="3">
                  <c:v>347</c:v>
                </c:pt>
                <c:pt idx="6">
                  <c:v>335</c:v>
                </c:pt>
                <c:pt idx="9">
                  <c:v>331</c:v>
                </c:pt>
                <c:pt idx="12">
                  <c:v>424</c:v>
                </c:pt>
              </c:numCache>
            </c:numRef>
          </c:val>
          <c:extLst>
            <c:ext xmlns:c16="http://schemas.microsoft.com/office/drawing/2014/chart" uri="{C3380CC4-5D6E-409C-BE32-E72D297353CC}">
              <c16:uniqueId val="{00000004-D308-40CF-9184-A839F54F3E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08-40CF-9184-A839F54F3E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08-40CF-9184-A839F54F3E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2133</c:v>
                </c:pt>
                <c:pt idx="3">
                  <c:v>2070</c:v>
                </c:pt>
                <c:pt idx="6">
                  <c:v>2028</c:v>
                </c:pt>
                <c:pt idx="9">
                  <c:v>1941</c:v>
                </c:pt>
                <c:pt idx="12">
                  <c:v>1961</c:v>
                </c:pt>
              </c:numCache>
            </c:numRef>
          </c:val>
          <c:extLst>
            <c:ext xmlns:c16="http://schemas.microsoft.com/office/drawing/2014/chart" uri="{C3380CC4-5D6E-409C-BE32-E72D297353CC}">
              <c16:uniqueId val="{00000007-D308-40CF-9184-A839F54F3E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621</c:v>
                </c:pt>
                <c:pt idx="2">
                  <c:v>#N/A</c:v>
                </c:pt>
                <c:pt idx="3">
                  <c:v>#N/A</c:v>
                </c:pt>
                <c:pt idx="4">
                  <c:v>712</c:v>
                </c:pt>
                <c:pt idx="5">
                  <c:v>#N/A</c:v>
                </c:pt>
                <c:pt idx="6">
                  <c:v>#N/A</c:v>
                </c:pt>
                <c:pt idx="7">
                  <c:v>652</c:v>
                </c:pt>
                <c:pt idx="8">
                  <c:v>#N/A</c:v>
                </c:pt>
                <c:pt idx="9">
                  <c:v>#N/A</c:v>
                </c:pt>
                <c:pt idx="10">
                  <c:v>652</c:v>
                </c:pt>
                <c:pt idx="11">
                  <c:v>#N/A</c:v>
                </c:pt>
                <c:pt idx="12">
                  <c:v>#N/A</c:v>
                </c:pt>
                <c:pt idx="13">
                  <c:v>718</c:v>
                </c:pt>
                <c:pt idx="14">
                  <c:v>#N/A</c:v>
                </c:pt>
              </c:numCache>
            </c:numRef>
          </c:val>
          <c:smooth val="0"/>
          <c:extLst>
            <c:ext xmlns:c16="http://schemas.microsoft.com/office/drawing/2014/chart" uri="{C3380CC4-5D6E-409C-BE32-E72D297353CC}">
              <c16:uniqueId val="{00000008-D308-40CF-9184-A839F54F3E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13587</c:v>
                </c:pt>
                <c:pt idx="5">
                  <c:v>13518</c:v>
                </c:pt>
                <c:pt idx="8">
                  <c:v>12949</c:v>
                </c:pt>
                <c:pt idx="11">
                  <c:v>12993</c:v>
                </c:pt>
                <c:pt idx="14">
                  <c:v>12512</c:v>
                </c:pt>
              </c:numCache>
            </c:numRef>
          </c:val>
          <c:extLst>
            <c:ext xmlns:c16="http://schemas.microsoft.com/office/drawing/2014/chart" uri="{C3380CC4-5D6E-409C-BE32-E72D297353CC}">
              <c16:uniqueId val="{00000000-598B-43C2-8384-EAE6C24DE6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3176</c:v>
                </c:pt>
                <c:pt idx="5">
                  <c:v>2978</c:v>
                </c:pt>
                <c:pt idx="8">
                  <c:v>2680</c:v>
                </c:pt>
                <c:pt idx="11">
                  <c:v>2401</c:v>
                </c:pt>
                <c:pt idx="14">
                  <c:v>2185</c:v>
                </c:pt>
              </c:numCache>
            </c:numRef>
          </c:val>
          <c:extLst>
            <c:ext xmlns:c16="http://schemas.microsoft.com/office/drawing/2014/chart" uri="{C3380CC4-5D6E-409C-BE32-E72D297353CC}">
              <c16:uniqueId val="{00000001-598B-43C2-8384-EAE6C24DE6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6600</c:v>
                </c:pt>
                <c:pt idx="5">
                  <c:v>8432</c:v>
                </c:pt>
                <c:pt idx="8">
                  <c:v>12536</c:v>
                </c:pt>
                <c:pt idx="11">
                  <c:v>16945</c:v>
                </c:pt>
                <c:pt idx="14">
                  <c:v>22466</c:v>
                </c:pt>
              </c:numCache>
            </c:numRef>
          </c:val>
          <c:extLst>
            <c:ext xmlns:c16="http://schemas.microsoft.com/office/drawing/2014/chart" uri="{C3380CC4-5D6E-409C-BE32-E72D297353CC}">
              <c16:uniqueId val="{00000002-598B-43C2-8384-EAE6C24DE6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8B-43C2-8384-EAE6C24DE6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8B-43C2-8384-EAE6C24DE6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8B-43C2-8384-EAE6C24DE6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3346</c:v>
                </c:pt>
                <c:pt idx="3">
                  <c:v>3301</c:v>
                </c:pt>
                <c:pt idx="6">
                  <c:v>3162</c:v>
                </c:pt>
                <c:pt idx="9">
                  <c:v>2530</c:v>
                </c:pt>
                <c:pt idx="12">
                  <c:v>2510</c:v>
                </c:pt>
              </c:numCache>
            </c:numRef>
          </c:val>
          <c:extLst>
            <c:ext xmlns:c16="http://schemas.microsoft.com/office/drawing/2014/chart" uri="{C3380CC4-5D6E-409C-BE32-E72D297353CC}">
              <c16:uniqueId val="{00000006-598B-43C2-8384-EAE6C24DE6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98B-43C2-8384-EAE6C24DE6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3451</c:v>
                </c:pt>
                <c:pt idx="3">
                  <c:v>3857</c:v>
                </c:pt>
                <c:pt idx="6">
                  <c:v>4175</c:v>
                </c:pt>
                <c:pt idx="9">
                  <c:v>4399</c:v>
                </c:pt>
                <c:pt idx="12">
                  <c:v>4524</c:v>
                </c:pt>
              </c:numCache>
            </c:numRef>
          </c:val>
          <c:extLst>
            <c:ext xmlns:c16="http://schemas.microsoft.com/office/drawing/2014/chart" uri="{C3380CC4-5D6E-409C-BE32-E72D297353CC}">
              <c16:uniqueId val="{00000008-598B-43C2-8384-EAE6C24DE6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111</c:v>
                </c:pt>
                <c:pt idx="3">
                  <c:v>110</c:v>
                </c:pt>
                <c:pt idx="6">
                  <c:v>109</c:v>
                </c:pt>
                <c:pt idx="9">
                  <c:v>108</c:v>
                </c:pt>
                <c:pt idx="12">
                  <c:v>107</c:v>
                </c:pt>
              </c:numCache>
            </c:numRef>
          </c:val>
          <c:extLst>
            <c:ext xmlns:c16="http://schemas.microsoft.com/office/drawing/2014/chart" uri="{C3380CC4-5D6E-409C-BE32-E72D297353CC}">
              <c16:uniqueId val="{00000009-598B-43C2-8384-EAE6C24DE6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18208</c:v>
                </c:pt>
                <c:pt idx="3">
                  <c:v>17202</c:v>
                </c:pt>
                <c:pt idx="6">
                  <c:v>16395</c:v>
                </c:pt>
                <c:pt idx="9">
                  <c:v>16611</c:v>
                </c:pt>
                <c:pt idx="12">
                  <c:v>15956</c:v>
                </c:pt>
              </c:numCache>
            </c:numRef>
          </c:val>
          <c:extLst>
            <c:ext xmlns:c16="http://schemas.microsoft.com/office/drawing/2014/chart" uri="{C3380CC4-5D6E-409C-BE32-E72D297353CC}">
              <c16:uniqueId val="{0000000A-598B-43C2-8384-EAE6C24DE6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8B-43C2-8384-EAE6C24DE6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934</c:v>
                </c:pt>
                <c:pt idx="1">
                  <c:v>1582</c:v>
                </c:pt>
                <c:pt idx="2">
                  <c:v>2142</c:v>
                </c:pt>
              </c:numCache>
            </c:numRef>
          </c:val>
          <c:extLst>
            <c:ext xmlns:c16="http://schemas.microsoft.com/office/drawing/2014/chart" uri="{C3380CC4-5D6E-409C-BE32-E72D297353CC}">
              <c16:uniqueId val="{00000000-23AD-47C9-B48D-27919FA1C7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424</c:v>
                </c:pt>
                <c:pt idx="1">
                  <c:v>711</c:v>
                </c:pt>
                <c:pt idx="2">
                  <c:v>911</c:v>
                </c:pt>
              </c:numCache>
            </c:numRef>
          </c:val>
          <c:extLst>
            <c:ext xmlns:c16="http://schemas.microsoft.com/office/drawing/2014/chart" uri="{C3380CC4-5D6E-409C-BE32-E72D297353CC}">
              <c16:uniqueId val="{00000001-23AD-47C9-B48D-27919FA1C7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10546</c:v>
                </c:pt>
                <c:pt idx="1">
                  <c:v>13912</c:v>
                </c:pt>
                <c:pt idx="2">
                  <c:v>18603</c:v>
                </c:pt>
              </c:numCache>
            </c:numRef>
          </c:val>
          <c:extLst>
            <c:ext xmlns:c16="http://schemas.microsoft.com/office/drawing/2014/chart" uri="{C3380CC4-5D6E-409C-BE32-E72D297353CC}">
              <c16:uniqueId val="{00000002-23AD-47C9-B48D-27919FA1C7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については、近年の貸付利率の上昇に伴い普通会計地方債の元利償還額及び公営企業の地方債償還財源に係る繰入金が増加し、算入公債費についても増加したものの、前年度と同水準となった。</a:t>
          </a:r>
          <a:endParaRPr lang="ja-JP" altLang="ja-JP" sz="1400">
            <a:effectLst/>
          </a:endParaRPr>
        </a:p>
        <a:p>
          <a:r>
            <a:rPr kumimoji="1" lang="ja-JP" altLang="ja-JP" sz="1100">
              <a:solidFill>
                <a:schemeClr val="dk1"/>
              </a:solidFill>
              <a:effectLst/>
              <a:latin typeface="+mn-lt"/>
              <a:ea typeface="+mn-ea"/>
              <a:cs typeface="+mn-cs"/>
            </a:rPr>
            <a:t>また、今後大規模事業が控えており、計画的な事業の実施と過度な起債発行とならないように努めていくものである。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充当可能基金がふるさと応援寄附金の積立により増加しており、３年連続で将来負担比率がゼロとなっている。</a:t>
          </a:r>
          <a:endParaRPr lang="ja-JP" altLang="ja-JP" sz="1400">
            <a:effectLst/>
          </a:endParaRPr>
        </a:p>
        <a:p>
          <a:r>
            <a:rPr kumimoji="1" lang="ja-JP" altLang="ja-JP" sz="1100">
              <a:solidFill>
                <a:schemeClr val="dk1"/>
              </a:solidFill>
              <a:effectLst/>
              <a:latin typeface="+mn-lt"/>
              <a:ea typeface="+mn-ea"/>
              <a:cs typeface="+mn-cs"/>
            </a:rPr>
            <a:t>しかし、一般会計は大規模事業が控えており、今後も計画的な事業の実施と起債発行の抑制に努めていくものである。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北海道根室市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ふるさと応援寄附金が好調なことから、それを原資とする基金の残高が増加している。</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今後においても、ふるさと応援寄附金を原資とする基金について増加が見込まれるが、多くの寄附者の想いに応え各種施策に取り組むため、各種基金については、適正に管理、運用に努めるものである。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・ふるさと応援関連基金</a:t>
          </a:r>
          <a:endParaRPr lang="ja-JP" altLang="ja-JP" sz="1400">
            <a:effectLst/>
          </a:endParaRPr>
        </a:p>
        <a:p>
          <a:r>
            <a:rPr kumimoji="1" lang="ja-JP" altLang="ja-JP" sz="1100">
              <a:solidFill>
                <a:schemeClr val="dk1"/>
              </a:solidFill>
              <a:effectLst/>
              <a:latin typeface="+mn-lt"/>
              <a:ea typeface="+mn-ea"/>
              <a:cs typeface="+mn-cs"/>
            </a:rPr>
            <a:t>　　　ふるさと応援寄附金の寄附者の意向を反映し、寄附金を適正に管理、運用するもの。</a:t>
          </a:r>
          <a:endParaRPr lang="ja-JP" altLang="ja-JP" sz="1400">
            <a:effectLst/>
          </a:endParaRPr>
        </a:p>
        <a:p>
          <a:r>
            <a:rPr kumimoji="1" lang="ja-JP" altLang="ja-JP" sz="1100">
              <a:solidFill>
                <a:schemeClr val="dk1"/>
              </a:solidFill>
              <a:effectLst/>
              <a:latin typeface="+mn-lt"/>
              <a:ea typeface="+mn-ea"/>
              <a:cs typeface="+mn-cs"/>
            </a:rPr>
            <a:t>　・防災対策基金</a:t>
          </a:r>
          <a:endParaRPr lang="ja-JP" altLang="ja-JP" sz="1400">
            <a:effectLst/>
          </a:endParaRPr>
        </a:p>
        <a:p>
          <a:r>
            <a:rPr kumimoji="1" lang="ja-JP" altLang="ja-JP" sz="1100">
              <a:solidFill>
                <a:schemeClr val="dk1"/>
              </a:solidFill>
              <a:effectLst/>
              <a:latin typeface="+mn-lt"/>
              <a:ea typeface="+mn-ea"/>
              <a:cs typeface="+mn-cs"/>
            </a:rPr>
            <a:t>　　　災害に強いまちづくりの推進及び災害時における応急援護措置等に充てるもの。</a:t>
          </a:r>
          <a:endParaRPr lang="ja-JP" altLang="ja-JP" sz="1400">
            <a:effectLst/>
          </a:endParaRPr>
        </a:p>
        <a:p>
          <a:r>
            <a:rPr kumimoji="1" lang="ja-JP" altLang="ja-JP" sz="1100">
              <a:solidFill>
                <a:schemeClr val="dk1"/>
              </a:solidFill>
              <a:effectLst/>
              <a:latin typeface="+mn-lt"/>
              <a:ea typeface="+mn-ea"/>
              <a:cs typeface="+mn-cs"/>
            </a:rPr>
            <a:t>　・総合体育館建設基金</a:t>
          </a:r>
          <a:endParaRPr lang="ja-JP" altLang="ja-JP" sz="1400">
            <a:effectLst/>
          </a:endParaRPr>
        </a:p>
        <a:p>
          <a:r>
            <a:rPr kumimoji="1" lang="ja-JP" altLang="ja-JP" sz="1100">
              <a:solidFill>
                <a:schemeClr val="dk1"/>
              </a:solidFill>
              <a:effectLst/>
              <a:latin typeface="+mn-lt"/>
              <a:ea typeface="+mn-ea"/>
              <a:cs typeface="+mn-cs"/>
            </a:rPr>
            <a:t>　　　総合体育館建設資金に充てるもの。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・ふるさと応援関連基金</a:t>
          </a:r>
          <a:endParaRPr lang="ja-JP" altLang="ja-JP" sz="1400">
            <a:effectLst/>
          </a:endParaRPr>
        </a:p>
        <a:p>
          <a:r>
            <a:rPr kumimoji="1" lang="ja-JP" altLang="ja-JP" sz="1100">
              <a:solidFill>
                <a:schemeClr val="dk1"/>
              </a:solidFill>
              <a:effectLst/>
              <a:latin typeface="+mn-lt"/>
              <a:ea typeface="+mn-ea"/>
              <a:cs typeface="+mn-cs"/>
            </a:rPr>
            <a:t>　　　ふるさと応援寄附金が好調に推移しており、積立額が増加した。</a:t>
          </a:r>
          <a:endParaRPr lang="ja-JP" altLang="ja-JP" sz="1400">
            <a:effectLst/>
          </a:endParaRPr>
        </a:p>
        <a:p>
          <a:r>
            <a:rPr kumimoji="1" lang="ja-JP" altLang="ja-JP" sz="1100">
              <a:solidFill>
                <a:schemeClr val="dk1"/>
              </a:solidFill>
              <a:effectLst/>
              <a:latin typeface="+mn-lt"/>
              <a:ea typeface="+mn-ea"/>
              <a:cs typeface="+mn-cs"/>
            </a:rPr>
            <a:t>　・防災対策基金、総合体育館建設基金</a:t>
          </a:r>
          <a:endParaRPr lang="ja-JP" altLang="ja-JP" sz="1400">
            <a:effectLst/>
          </a:endParaRPr>
        </a:p>
        <a:p>
          <a:r>
            <a:rPr kumimoji="1" lang="ja-JP" altLang="ja-JP" sz="1100">
              <a:solidFill>
                <a:schemeClr val="dk1"/>
              </a:solidFill>
              <a:effectLst/>
              <a:latin typeface="+mn-lt"/>
              <a:ea typeface="+mn-ea"/>
              <a:cs typeface="+mn-cs"/>
            </a:rPr>
            <a:t>　　　ふるさと応援寄附金を原資として積立てを行い、積立額が増加した。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・ふるさと応援関連基金</a:t>
          </a:r>
          <a:endParaRPr lang="ja-JP" altLang="ja-JP" sz="1400">
            <a:effectLst/>
          </a:endParaRPr>
        </a:p>
        <a:p>
          <a:r>
            <a:rPr kumimoji="1" lang="ja-JP" altLang="ja-JP" sz="1100">
              <a:solidFill>
                <a:schemeClr val="dk1"/>
              </a:solidFill>
              <a:effectLst/>
              <a:latin typeface="+mn-lt"/>
              <a:ea typeface="+mn-ea"/>
              <a:cs typeface="+mn-cs"/>
            </a:rPr>
            <a:t>　　　今後においても、寄附者の想いが紐づいた事業へ活用を図るため、適正に管理、運用を行うものである。</a:t>
          </a:r>
          <a:endParaRPr lang="ja-JP" altLang="ja-JP" sz="1400">
            <a:effectLst/>
          </a:endParaRPr>
        </a:p>
        <a:p>
          <a:r>
            <a:rPr kumimoji="1" lang="ja-JP" altLang="ja-JP" sz="1100">
              <a:solidFill>
                <a:schemeClr val="dk1"/>
              </a:solidFill>
              <a:effectLst/>
              <a:latin typeface="+mn-lt"/>
              <a:ea typeface="+mn-ea"/>
              <a:cs typeface="+mn-cs"/>
            </a:rPr>
            <a:t>　・防災対策基金</a:t>
          </a:r>
          <a:endParaRPr lang="ja-JP" altLang="ja-JP" sz="1400">
            <a:effectLst/>
          </a:endParaRPr>
        </a:p>
        <a:p>
          <a:r>
            <a:rPr kumimoji="1" lang="ja-JP" altLang="ja-JP" sz="1100">
              <a:solidFill>
                <a:schemeClr val="dk1"/>
              </a:solidFill>
              <a:effectLst/>
              <a:latin typeface="+mn-lt"/>
              <a:ea typeface="+mn-ea"/>
              <a:cs typeface="+mn-cs"/>
            </a:rPr>
            <a:t>　　　今後の防災対策に係る大型事業に向け、一定程度の基金残高を維持し、適切な管理、運用を行うものである。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ふるさと応援寄附金を原資とする各種基金を幅広い施策に活用を図ったことで単年度収支が黒字となり、財政調整基金の残高を増加させることができた。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今後も引き続き、人口減少社会や新型コロナウイルス感染症による社会情勢の変化を的確に捉え、限られた財源の効率的・効果的な活用に努め、持続可能な財政運営に取り組むものである。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決算余剰金のうち</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千円の積立てを行ったことにより残高の増加させることができた。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今後においても、市債の新規発行の抑制に努め、過疎対策事業債などの財政運営に有利な地方債を活用し、基金残高の維持を図るものである。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23,546
23,122
506.25
49,047,033
48,070,865
964,607
9,205,648
15,956,094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税においては、コロナ渦の影響があったものの全体的に増収となったこともあり、基準財政収入額の算定において前年度と比べ増加となる一方、基準財政需要額については、個別算定経費及び包括算定経費は増加となったが、臨時財政対策債償還基金費の廃止により減となったところで、３ヵ年平均で見た時には、前年度と同水準となったものである。</a:t>
          </a:r>
          <a:endParaRPr lang="ja-JP" altLang="ja-JP" sz="1400">
            <a:effectLst/>
          </a:endParaRPr>
        </a:p>
        <a:p>
          <a:r>
            <a:rPr kumimoji="1" lang="ja-JP" altLang="ja-JP" sz="1100">
              <a:solidFill>
                <a:schemeClr val="dk1"/>
              </a:solidFill>
              <a:effectLst/>
              <a:latin typeface="+mn-lt"/>
              <a:ea typeface="+mn-ea"/>
              <a:cs typeface="+mn-cs"/>
            </a:rPr>
            <a:t>今後も引き続き市税を始めとする自主財源の歳入確保に努めるとともに、歳出の徹底した見直しなどによる行政コストの削減を行う。</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7" name="直線コネクタ 66"/>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xdr:cNvCxnSpPr/>
      </xdr:nvCxnSpPr>
      <xdr:spPr>
        <a:xfrm>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歳出について、これまで行ってきた徹底した削減と見直しを継続したが、繰出金や補助費等の特定財源が増加した一方、経常歳入については普通交付税や地方特例交付金が減少した影響もあり、昨年と比べ増加した。</a:t>
          </a:r>
          <a:endParaRPr lang="ja-JP" altLang="ja-JP" sz="1400">
            <a:effectLst/>
          </a:endParaRPr>
        </a:p>
        <a:p>
          <a:r>
            <a:rPr kumimoji="1" lang="ja-JP" altLang="ja-JP" sz="1100">
              <a:solidFill>
                <a:schemeClr val="dk1"/>
              </a:solidFill>
              <a:effectLst/>
              <a:latin typeface="+mn-lt"/>
              <a:ea typeface="+mn-ea"/>
              <a:cs typeface="+mn-cs"/>
            </a:rPr>
            <a:t>今後も継続して、行財政改革の取り組みを着実に推進し、事業の必要性と費用対効果を踏まえ、各種施策を進めるとともに、徹底した事業の見直しに取組む必要がある。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147683</xdr:rowOff>
    </xdr:from>
    <xdr:to>
      <xdr:col>23</xdr:col>
      <xdr:colOff>133350</xdr:colOff>
      <xdr:row>59</xdr:row>
      <xdr:rowOff>69306</xdr:rowOff>
    </xdr:to>
    <xdr:cxnSp macro="">
      <xdr:nvCxnSpPr>
        <xdr:cNvPr id="132" name="直線コネクタ 131"/>
        <xdr:cNvCxnSpPr/>
      </xdr:nvCxnSpPr>
      <xdr:spPr>
        <a:xfrm>
          <a:off x="4114800" y="10091783"/>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147683</xdr:rowOff>
    </xdr:from>
    <xdr:to>
      <xdr:col>19</xdr:col>
      <xdr:colOff>133350</xdr:colOff>
      <xdr:row>60</xdr:row>
      <xdr:rowOff>125367</xdr:rowOff>
    </xdr:to>
    <xdr:cxnSp macro="">
      <xdr:nvCxnSpPr>
        <xdr:cNvPr id="135" name="直線コネクタ 134"/>
        <xdr:cNvCxnSpPr/>
      </xdr:nvCxnSpPr>
      <xdr:spPr>
        <a:xfrm flipV="1">
          <a:off x="3225800" y="10091783"/>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125367</xdr:rowOff>
    </xdr:from>
    <xdr:to>
      <xdr:col>15</xdr:col>
      <xdr:colOff>82550</xdr:colOff>
      <xdr:row>61</xdr:row>
      <xdr:rowOff>22860</xdr:rowOff>
    </xdr:to>
    <xdr:cxnSp macro="">
      <xdr:nvCxnSpPr>
        <xdr:cNvPr id="138" name="直線コネクタ 137"/>
        <xdr:cNvCxnSpPr/>
      </xdr:nvCxnSpPr>
      <xdr:spPr>
        <a:xfrm flipV="1">
          <a:off x="2336800" y="104123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26307</xdr:rowOff>
    </xdr:to>
    <xdr:cxnSp macro="">
      <xdr:nvCxnSpPr>
        <xdr:cNvPr id="141" name="直線コネクタ 140"/>
        <xdr:cNvCxnSpPr/>
      </xdr:nvCxnSpPr>
      <xdr:spPr>
        <a:xfrm flipV="1">
          <a:off x="1447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18506</xdr:rowOff>
    </xdr:from>
    <xdr:to>
      <xdr:col>23</xdr:col>
      <xdr:colOff>184150</xdr:colOff>
      <xdr:row>59</xdr:row>
      <xdr:rowOff>120106</xdr:rowOff>
    </xdr:to>
    <xdr:sp macro="" textlink="">
      <xdr:nvSpPr>
        <xdr:cNvPr id="151" name="楕円 150"/>
        <xdr:cNvSpPr/>
      </xdr:nvSpPr>
      <xdr:spPr>
        <a:xfrm>
          <a:off x="4902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35033</xdr:rowOff>
    </xdr:from>
    <xdr:ext cx="762000" cy="259045"/>
    <xdr:sp macro="" textlink="">
      <xdr:nvSpPr>
        <xdr:cNvPr id="152" name="財政構造の弾力性該当値テキスト"/>
        <xdr:cNvSpPr txBox="1"/>
      </xdr:nvSpPr>
      <xdr:spPr>
        <a:xfrm>
          <a:off x="5041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96883</xdr:rowOff>
    </xdr:from>
    <xdr:to>
      <xdr:col>19</xdr:col>
      <xdr:colOff>184150</xdr:colOff>
      <xdr:row>59</xdr:row>
      <xdr:rowOff>27033</xdr:rowOff>
    </xdr:to>
    <xdr:sp macro="" textlink="">
      <xdr:nvSpPr>
        <xdr:cNvPr id="153" name="楕円 152"/>
        <xdr:cNvSpPr/>
      </xdr:nvSpPr>
      <xdr:spPr>
        <a:xfrm>
          <a:off x="4064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37210</xdr:rowOff>
    </xdr:from>
    <xdr:ext cx="736600" cy="259045"/>
    <xdr:sp macro="" textlink="">
      <xdr:nvSpPr>
        <xdr:cNvPr id="154" name="テキスト ボックス 153"/>
        <xdr:cNvSpPr txBox="1"/>
      </xdr:nvSpPr>
      <xdr:spPr>
        <a:xfrm>
          <a:off x="3733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74567</xdr:rowOff>
    </xdr:from>
    <xdr:to>
      <xdr:col>15</xdr:col>
      <xdr:colOff>133350</xdr:colOff>
      <xdr:row>61</xdr:row>
      <xdr:rowOff>4717</xdr:rowOff>
    </xdr:to>
    <xdr:sp macro="" textlink="">
      <xdr:nvSpPr>
        <xdr:cNvPr id="155" name="楕円 154"/>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160944</xdr:rowOff>
    </xdr:from>
    <xdr:ext cx="762000" cy="259045"/>
    <xdr:sp macro="" textlink="">
      <xdr:nvSpPr>
        <xdr:cNvPr id="156" name="テキスト ボックス 155"/>
        <xdr:cNvSpPr txBox="1"/>
      </xdr:nvSpPr>
      <xdr:spPr>
        <a:xfrm>
          <a:off x="2844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58" name="テキスト ボックス 157"/>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59" name="楕円 158"/>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0" name="テキスト ボックス 159"/>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）年度については、会計年度任用職員の給与や職員手当の増などにより、前年度を上回っている。</a:t>
          </a:r>
          <a:endParaRPr lang="ja-JP" altLang="ja-JP" sz="1400">
            <a:effectLst/>
          </a:endParaRPr>
        </a:p>
        <a:p>
          <a:r>
            <a:rPr kumimoji="1" lang="ja-JP" altLang="ja-JP" sz="1100">
              <a:solidFill>
                <a:schemeClr val="dk1"/>
              </a:solidFill>
              <a:effectLst/>
              <a:latin typeface="+mn-lt"/>
              <a:ea typeface="+mn-ea"/>
              <a:cs typeface="+mn-cs"/>
            </a:rPr>
            <a:t>消防組織を単独で持っていることに加え、保育所や社会教育施設を直営で管理していること、また、北方領土に係る職員を配置するなど特殊事情があるため、類似団体を上回っている。</a:t>
          </a:r>
          <a:endParaRPr lang="ja-JP" altLang="ja-JP" sz="1400">
            <a:effectLst/>
          </a:endParaRPr>
        </a:p>
        <a:p>
          <a:r>
            <a:rPr kumimoji="1" lang="ja-JP" altLang="ja-JP" sz="1100">
              <a:solidFill>
                <a:schemeClr val="dk1"/>
              </a:solidFill>
              <a:effectLst/>
              <a:latin typeface="+mn-lt"/>
              <a:ea typeface="+mn-ea"/>
              <a:cs typeface="+mn-cs"/>
            </a:rPr>
            <a:t>今後もあらゆる方法を模索し、引き続き経費の削減に努めるものである。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118788</xdr:rowOff>
    </xdr:from>
    <xdr:to>
      <xdr:col>23</xdr:col>
      <xdr:colOff>133350</xdr:colOff>
      <xdr:row>84</xdr:row>
      <xdr:rowOff>2070</xdr:rowOff>
    </xdr:to>
    <xdr:cxnSp macro="">
      <xdr:nvCxnSpPr>
        <xdr:cNvPr id="196" name="直線コネクタ 195"/>
        <xdr:cNvCxnSpPr/>
      </xdr:nvCxnSpPr>
      <xdr:spPr>
        <a:xfrm>
          <a:off x="4114800" y="14349138"/>
          <a:ext cx="838200" cy="5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63931</xdr:rowOff>
    </xdr:from>
    <xdr:to>
      <xdr:col>19</xdr:col>
      <xdr:colOff>133350</xdr:colOff>
      <xdr:row>83</xdr:row>
      <xdr:rowOff>118788</xdr:rowOff>
    </xdr:to>
    <xdr:cxnSp macro="">
      <xdr:nvCxnSpPr>
        <xdr:cNvPr id="199" name="直線コネクタ 198"/>
        <xdr:cNvCxnSpPr/>
      </xdr:nvCxnSpPr>
      <xdr:spPr>
        <a:xfrm>
          <a:off x="3225800" y="14294281"/>
          <a:ext cx="889000" cy="5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100380</xdr:rowOff>
    </xdr:from>
    <xdr:to>
      <xdr:col>15</xdr:col>
      <xdr:colOff>82550</xdr:colOff>
      <xdr:row>83</xdr:row>
      <xdr:rowOff>63931</xdr:rowOff>
    </xdr:to>
    <xdr:cxnSp macro="">
      <xdr:nvCxnSpPr>
        <xdr:cNvPr id="202" name="直線コネクタ 201"/>
        <xdr:cNvCxnSpPr/>
      </xdr:nvCxnSpPr>
      <xdr:spPr>
        <a:xfrm>
          <a:off x="2336800" y="14159280"/>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73262</xdr:rowOff>
    </xdr:from>
    <xdr:to>
      <xdr:col>11</xdr:col>
      <xdr:colOff>31750</xdr:colOff>
      <xdr:row>82</xdr:row>
      <xdr:rowOff>100380</xdr:rowOff>
    </xdr:to>
    <xdr:cxnSp macro="">
      <xdr:nvCxnSpPr>
        <xdr:cNvPr id="205" name="直線コネクタ 204"/>
        <xdr:cNvCxnSpPr/>
      </xdr:nvCxnSpPr>
      <xdr:spPr>
        <a:xfrm>
          <a:off x="1447800" y="14132162"/>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122720</xdr:rowOff>
    </xdr:from>
    <xdr:to>
      <xdr:col>23</xdr:col>
      <xdr:colOff>184150</xdr:colOff>
      <xdr:row>84</xdr:row>
      <xdr:rowOff>52870</xdr:rowOff>
    </xdr:to>
    <xdr:sp macro="" textlink="">
      <xdr:nvSpPr>
        <xdr:cNvPr id="215" name="楕円 214"/>
        <xdr:cNvSpPr/>
      </xdr:nvSpPr>
      <xdr:spPr>
        <a:xfrm>
          <a:off x="4902200" y="143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94797</xdr:rowOff>
    </xdr:from>
    <xdr:ext cx="762000" cy="259045"/>
    <xdr:sp macro="" textlink="">
      <xdr:nvSpPr>
        <xdr:cNvPr id="216" name="人件費・物件費等の状況該当値テキスト"/>
        <xdr:cNvSpPr txBox="1"/>
      </xdr:nvSpPr>
      <xdr:spPr>
        <a:xfrm>
          <a:off x="5041900" y="1432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67988</xdr:rowOff>
    </xdr:from>
    <xdr:to>
      <xdr:col>19</xdr:col>
      <xdr:colOff>184150</xdr:colOff>
      <xdr:row>83</xdr:row>
      <xdr:rowOff>169588</xdr:rowOff>
    </xdr:to>
    <xdr:sp macro="" textlink="">
      <xdr:nvSpPr>
        <xdr:cNvPr id="217" name="楕円 216"/>
        <xdr:cNvSpPr/>
      </xdr:nvSpPr>
      <xdr:spPr>
        <a:xfrm>
          <a:off x="4064000" y="142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154365</xdr:rowOff>
    </xdr:from>
    <xdr:ext cx="736600" cy="259045"/>
    <xdr:sp macro="" textlink="">
      <xdr:nvSpPr>
        <xdr:cNvPr id="218" name="テキスト ボックス 217"/>
        <xdr:cNvSpPr txBox="1"/>
      </xdr:nvSpPr>
      <xdr:spPr>
        <a:xfrm>
          <a:off x="3733800" y="1438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13131</xdr:rowOff>
    </xdr:from>
    <xdr:to>
      <xdr:col>15</xdr:col>
      <xdr:colOff>133350</xdr:colOff>
      <xdr:row>83</xdr:row>
      <xdr:rowOff>114731</xdr:rowOff>
    </xdr:to>
    <xdr:sp macro="" textlink="">
      <xdr:nvSpPr>
        <xdr:cNvPr id="219" name="楕円 218"/>
        <xdr:cNvSpPr/>
      </xdr:nvSpPr>
      <xdr:spPr>
        <a:xfrm>
          <a:off x="3175000" y="142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99508</xdr:rowOff>
    </xdr:from>
    <xdr:ext cx="762000" cy="259045"/>
    <xdr:sp macro="" textlink="">
      <xdr:nvSpPr>
        <xdr:cNvPr id="220" name="テキスト ボックス 219"/>
        <xdr:cNvSpPr txBox="1"/>
      </xdr:nvSpPr>
      <xdr:spPr>
        <a:xfrm>
          <a:off x="2844800" y="1432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49580</xdr:rowOff>
    </xdr:from>
    <xdr:to>
      <xdr:col>11</xdr:col>
      <xdr:colOff>82550</xdr:colOff>
      <xdr:row>82</xdr:row>
      <xdr:rowOff>151180</xdr:rowOff>
    </xdr:to>
    <xdr:sp macro="" textlink="">
      <xdr:nvSpPr>
        <xdr:cNvPr id="221" name="楕円 220"/>
        <xdr:cNvSpPr/>
      </xdr:nvSpPr>
      <xdr:spPr>
        <a:xfrm>
          <a:off x="2286000" y="141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135957</xdr:rowOff>
    </xdr:from>
    <xdr:ext cx="762000" cy="259045"/>
    <xdr:sp macro="" textlink="">
      <xdr:nvSpPr>
        <xdr:cNvPr id="222" name="テキスト ボックス 221"/>
        <xdr:cNvSpPr txBox="1"/>
      </xdr:nvSpPr>
      <xdr:spPr>
        <a:xfrm>
          <a:off x="1955800" y="141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22462</xdr:rowOff>
    </xdr:from>
    <xdr:to>
      <xdr:col>7</xdr:col>
      <xdr:colOff>31750</xdr:colOff>
      <xdr:row>82</xdr:row>
      <xdr:rowOff>124062</xdr:rowOff>
    </xdr:to>
    <xdr:sp macro="" textlink="">
      <xdr:nvSpPr>
        <xdr:cNvPr id="223" name="楕円 222"/>
        <xdr:cNvSpPr/>
      </xdr:nvSpPr>
      <xdr:spPr>
        <a:xfrm>
          <a:off x="1397000" y="140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108839</xdr:rowOff>
    </xdr:from>
    <xdr:ext cx="762000" cy="259045"/>
    <xdr:sp macro="" textlink="">
      <xdr:nvSpPr>
        <xdr:cNvPr id="224" name="テキスト ボックス 223"/>
        <xdr:cNvSpPr txBox="1"/>
      </xdr:nvSpPr>
      <xdr:spPr>
        <a:xfrm>
          <a:off x="1066800" y="141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基本的に国家公務員の人事院勧告に基づき給与等の見直しを随時行っており、独自の給与削減等も行っていないことから、ほぼ国と同水準で推移している。</a:t>
          </a:r>
          <a:endParaRPr lang="ja-JP" altLang="ja-JP" sz="1400">
            <a:effectLst/>
          </a:endParaRPr>
        </a:p>
        <a:p>
          <a:r>
            <a:rPr kumimoji="1" lang="ja-JP" altLang="ja-JP" sz="1100">
              <a:solidFill>
                <a:schemeClr val="dk1"/>
              </a:solidFill>
              <a:effectLst/>
              <a:latin typeface="+mn-lt"/>
              <a:ea typeface="+mn-ea"/>
              <a:cs typeface="+mn-cs"/>
            </a:rPr>
            <a:t>今後も継続して給与の適正化に取り組むものである。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91016</xdr:rowOff>
    </xdr:to>
    <xdr:cxnSp macro="">
      <xdr:nvCxnSpPr>
        <xdr:cNvPr id="258" name="直線コネクタ 257"/>
        <xdr:cNvCxnSpPr/>
      </xdr:nvCxnSpPr>
      <xdr:spPr>
        <a:xfrm flipV="1">
          <a:off x="16179800" y="149535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1" name="直線コネクタ 260"/>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4" name="直線コネクタ 263"/>
        <xdr:cNvCxnSpPr/>
      </xdr:nvCxnSpPr>
      <xdr:spPr>
        <a:xfrm flipV="1">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91016</xdr:rowOff>
    </xdr:to>
    <xdr:cxnSp macro="">
      <xdr:nvCxnSpPr>
        <xdr:cNvPr id="267" name="直線コネクタ 266"/>
        <xdr:cNvCxnSpPr/>
      </xdr:nvCxnSpPr>
      <xdr:spPr>
        <a:xfrm>
          <a:off x="13512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7" name="楕円 276"/>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8"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は、消防組織を単独で持っていることに加え、保育所や社会教育施設を直営で管理していること、また、北方領土に係る職員を配置するなど特殊事情があるため、類似団体平均よりも職員数が多い状況である。</a:t>
          </a:r>
          <a:endParaRPr lang="ja-JP" altLang="ja-JP" sz="1400">
            <a:effectLst/>
          </a:endParaRPr>
        </a:p>
        <a:p>
          <a:r>
            <a:rPr kumimoji="1" lang="ja-JP" altLang="ja-JP" sz="1100">
              <a:solidFill>
                <a:schemeClr val="dk1"/>
              </a:solidFill>
              <a:effectLst/>
              <a:latin typeface="+mn-lt"/>
              <a:ea typeface="+mn-ea"/>
              <a:cs typeface="+mn-cs"/>
            </a:rPr>
            <a:t>また、人口が毎年減少しているが職員数は特に減少しているわけではないため、人口当たりの職員数については上昇傾向にある。</a:t>
          </a:r>
          <a:endParaRPr lang="ja-JP" altLang="ja-JP" sz="1400">
            <a:effectLst/>
          </a:endParaRPr>
        </a:p>
        <a:p>
          <a:r>
            <a:rPr kumimoji="1" lang="ja-JP" altLang="ja-JP" sz="1100">
              <a:solidFill>
                <a:schemeClr val="dk1"/>
              </a:solidFill>
              <a:effectLst/>
              <a:latin typeface="+mn-lt"/>
              <a:ea typeface="+mn-ea"/>
              <a:cs typeface="+mn-cs"/>
            </a:rPr>
            <a:t>今後も継続して職員定数の適正化に努めるものである。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97065</xdr:rowOff>
    </xdr:from>
    <xdr:to>
      <xdr:col>81</xdr:col>
      <xdr:colOff>44450</xdr:colOff>
      <xdr:row>63</xdr:row>
      <xdr:rowOff>140728</xdr:rowOff>
    </xdr:to>
    <xdr:cxnSp macro="">
      <xdr:nvCxnSpPr>
        <xdr:cNvPr id="323" name="直線コネクタ 322"/>
        <xdr:cNvCxnSpPr/>
      </xdr:nvCxnSpPr>
      <xdr:spPr>
        <a:xfrm>
          <a:off x="16179800" y="10898415"/>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55699</xdr:rowOff>
    </xdr:from>
    <xdr:to>
      <xdr:col>77</xdr:col>
      <xdr:colOff>44450</xdr:colOff>
      <xdr:row>63</xdr:row>
      <xdr:rowOff>97065</xdr:rowOff>
    </xdr:to>
    <xdr:cxnSp macro="">
      <xdr:nvCxnSpPr>
        <xdr:cNvPr id="326" name="直線コネクタ 325"/>
        <xdr:cNvCxnSpPr/>
      </xdr:nvCxnSpPr>
      <xdr:spPr>
        <a:xfrm>
          <a:off x="15290800" y="108570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40761</xdr:rowOff>
    </xdr:from>
    <xdr:to>
      <xdr:col>72</xdr:col>
      <xdr:colOff>203200</xdr:colOff>
      <xdr:row>63</xdr:row>
      <xdr:rowOff>55699</xdr:rowOff>
    </xdr:to>
    <xdr:cxnSp macro="">
      <xdr:nvCxnSpPr>
        <xdr:cNvPr id="329" name="直線コネクタ 328"/>
        <xdr:cNvCxnSpPr/>
      </xdr:nvCxnSpPr>
      <xdr:spPr>
        <a:xfrm>
          <a:off x="14401800" y="1084211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119138</xdr:rowOff>
    </xdr:from>
    <xdr:to>
      <xdr:col>68</xdr:col>
      <xdr:colOff>152400</xdr:colOff>
      <xdr:row>63</xdr:row>
      <xdr:rowOff>40761</xdr:rowOff>
    </xdr:to>
    <xdr:cxnSp macro="">
      <xdr:nvCxnSpPr>
        <xdr:cNvPr id="332" name="直線コネクタ 331"/>
        <xdr:cNvCxnSpPr/>
      </xdr:nvCxnSpPr>
      <xdr:spPr>
        <a:xfrm>
          <a:off x="13512800" y="1074903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89928</xdr:rowOff>
    </xdr:from>
    <xdr:to>
      <xdr:col>81</xdr:col>
      <xdr:colOff>95250</xdr:colOff>
      <xdr:row>64</xdr:row>
      <xdr:rowOff>20078</xdr:rowOff>
    </xdr:to>
    <xdr:sp macro="" textlink="">
      <xdr:nvSpPr>
        <xdr:cNvPr id="342" name="楕円 341"/>
        <xdr:cNvSpPr/>
      </xdr:nvSpPr>
      <xdr:spPr>
        <a:xfrm>
          <a:off x="169672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62005</xdr:rowOff>
    </xdr:from>
    <xdr:ext cx="762000" cy="259045"/>
    <xdr:sp macro="" textlink="">
      <xdr:nvSpPr>
        <xdr:cNvPr id="343" name="定員管理の状況該当値テキスト"/>
        <xdr:cNvSpPr txBox="1"/>
      </xdr:nvSpPr>
      <xdr:spPr>
        <a:xfrm>
          <a:off x="17106900" y="1086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46265</xdr:rowOff>
    </xdr:from>
    <xdr:to>
      <xdr:col>77</xdr:col>
      <xdr:colOff>95250</xdr:colOff>
      <xdr:row>63</xdr:row>
      <xdr:rowOff>147865</xdr:rowOff>
    </xdr:to>
    <xdr:sp macro="" textlink="">
      <xdr:nvSpPr>
        <xdr:cNvPr id="344" name="楕円 343"/>
        <xdr:cNvSpPr/>
      </xdr:nvSpPr>
      <xdr:spPr>
        <a:xfrm>
          <a:off x="16129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132642</xdr:rowOff>
    </xdr:from>
    <xdr:ext cx="736600" cy="259045"/>
    <xdr:sp macro="" textlink="">
      <xdr:nvSpPr>
        <xdr:cNvPr id="345" name="テキスト ボックス 344"/>
        <xdr:cNvSpPr txBox="1"/>
      </xdr:nvSpPr>
      <xdr:spPr>
        <a:xfrm>
          <a:off x="15798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4899</xdr:rowOff>
    </xdr:from>
    <xdr:to>
      <xdr:col>73</xdr:col>
      <xdr:colOff>44450</xdr:colOff>
      <xdr:row>63</xdr:row>
      <xdr:rowOff>106499</xdr:rowOff>
    </xdr:to>
    <xdr:sp macro="" textlink="">
      <xdr:nvSpPr>
        <xdr:cNvPr id="346" name="楕円 345"/>
        <xdr:cNvSpPr/>
      </xdr:nvSpPr>
      <xdr:spPr>
        <a:xfrm>
          <a:off x="15240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91276</xdr:rowOff>
    </xdr:from>
    <xdr:ext cx="762000" cy="259045"/>
    <xdr:sp macro="" textlink="">
      <xdr:nvSpPr>
        <xdr:cNvPr id="347" name="テキスト ボックス 346"/>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161411</xdr:rowOff>
    </xdr:from>
    <xdr:to>
      <xdr:col>68</xdr:col>
      <xdr:colOff>203200</xdr:colOff>
      <xdr:row>63</xdr:row>
      <xdr:rowOff>91561</xdr:rowOff>
    </xdr:to>
    <xdr:sp macro="" textlink="">
      <xdr:nvSpPr>
        <xdr:cNvPr id="348" name="楕円 347"/>
        <xdr:cNvSpPr/>
      </xdr:nvSpPr>
      <xdr:spPr>
        <a:xfrm>
          <a:off x="143510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76338</xdr:rowOff>
    </xdr:from>
    <xdr:ext cx="762000" cy="259045"/>
    <xdr:sp macro="" textlink="">
      <xdr:nvSpPr>
        <xdr:cNvPr id="349" name="テキスト ボックス 348"/>
        <xdr:cNvSpPr txBox="1"/>
      </xdr:nvSpPr>
      <xdr:spPr>
        <a:xfrm>
          <a:off x="14020800" y="1087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68338</xdr:rowOff>
    </xdr:from>
    <xdr:to>
      <xdr:col>64</xdr:col>
      <xdr:colOff>152400</xdr:colOff>
      <xdr:row>62</xdr:row>
      <xdr:rowOff>169938</xdr:rowOff>
    </xdr:to>
    <xdr:sp macro="" textlink="">
      <xdr:nvSpPr>
        <xdr:cNvPr id="350" name="楕円 349"/>
        <xdr:cNvSpPr/>
      </xdr:nvSpPr>
      <xdr:spPr>
        <a:xfrm>
          <a:off x="13462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154715</xdr:rowOff>
    </xdr:from>
    <xdr:ext cx="762000" cy="259045"/>
    <xdr:sp macro="" textlink="">
      <xdr:nvSpPr>
        <xdr:cNvPr id="351" name="テキスト ボックス 350"/>
        <xdr:cNvSpPr txBox="1"/>
      </xdr:nvSpPr>
      <xdr:spPr>
        <a:xfrm>
          <a:off x="13131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）年度実質公債費比率については、元利償還金の増及び普通交付税の減により、単年度実質公債費比率は増加したが、３か年平均では減少となった。</a:t>
          </a:r>
          <a:endParaRPr lang="ja-JP" altLang="ja-JP" sz="1400">
            <a:effectLst/>
          </a:endParaRPr>
        </a:p>
        <a:p>
          <a:r>
            <a:rPr kumimoji="1" lang="ja-JP" altLang="ja-JP" sz="1100">
              <a:solidFill>
                <a:schemeClr val="dk1"/>
              </a:solidFill>
              <a:effectLst/>
              <a:latin typeface="+mn-lt"/>
              <a:ea typeface="+mn-ea"/>
              <a:cs typeface="+mn-cs"/>
            </a:rPr>
            <a:t>今後も計画的に事業を進めていくものである。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7938</xdr:rowOff>
    </xdr:to>
    <xdr:cxnSp macro="">
      <xdr:nvCxnSpPr>
        <xdr:cNvPr id="385" name="直線コネクタ 384"/>
        <xdr:cNvCxnSpPr/>
      </xdr:nvCxnSpPr>
      <xdr:spPr>
        <a:xfrm flipV="1">
          <a:off x="16179800" y="634957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9948</xdr:rowOff>
    </xdr:to>
    <xdr:cxnSp macro="">
      <xdr:nvCxnSpPr>
        <xdr:cNvPr id="388" name="直線コネクタ 387"/>
        <xdr:cNvCxnSpPr/>
      </xdr:nvCxnSpPr>
      <xdr:spPr>
        <a:xfrm flipV="1">
          <a:off x="15290800" y="63515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9948</xdr:rowOff>
    </xdr:to>
    <xdr:cxnSp macro="">
      <xdr:nvCxnSpPr>
        <xdr:cNvPr id="391" name="直線コネクタ 390"/>
        <xdr:cNvCxnSpPr/>
      </xdr:nvCxnSpPr>
      <xdr:spPr>
        <a:xfrm>
          <a:off x="14401800" y="63515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37</xdr:row>
      <xdr:rowOff>7938</xdr:rowOff>
    </xdr:to>
    <xdr:cxnSp macro="">
      <xdr:nvCxnSpPr>
        <xdr:cNvPr id="394" name="直線コネクタ 393"/>
        <xdr:cNvCxnSpPr/>
      </xdr:nvCxnSpPr>
      <xdr:spPr>
        <a:xfrm>
          <a:off x="13512800" y="63395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4" name="楕円 403"/>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5" name="公債費負担の状況該当値テキスト"/>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6" name="楕円 405"/>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7" name="テキスト ボックス 406"/>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8" name="楕円 407"/>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9" name="テキスト ボックス 408"/>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10" name="楕円 409"/>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1" name="テキスト ボックス 410"/>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2" name="楕円 411"/>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3" name="テキスト ボックス 412"/>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将来負担率がゼロとなった最も大きな要因は、将来負担比率の算定における充当可能財源にふるさと関連基金の残高が含まれており、近年好調なふるさと関連基金の積立額が増加していることである。</a:t>
          </a:r>
          <a:endParaRPr lang="ja-JP" altLang="ja-JP" sz="1400">
            <a:effectLst/>
          </a:endParaRPr>
        </a:p>
        <a:p>
          <a:r>
            <a:rPr kumimoji="1" lang="ja-JP" altLang="ja-JP" sz="1100">
              <a:solidFill>
                <a:schemeClr val="dk1"/>
              </a:solidFill>
              <a:effectLst/>
              <a:latin typeface="+mn-lt"/>
              <a:ea typeface="+mn-ea"/>
              <a:cs typeface="+mn-cs"/>
            </a:rPr>
            <a:t>ふるさと関連基金については、寄附者の意向により、それぞれの目的別に積立てしているものであるため、今後も、起債の発行については、過度な発行を抑制し、計画的に事業を進めていくものである。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2" name="テキスト ボックス 451"/>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86741</xdr:rowOff>
    </xdr:from>
    <xdr:to>
      <xdr:col>64</xdr:col>
      <xdr:colOff>152400</xdr:colOff>
      <xdr:row>16</xdr:row>
      <xdr:rowOff>16891</xdr:rowOff>
    </xdr:to>
    <xdr:sp macro="" textlink="">
      <xdr:nvSpPr>
        <xdr:cNvPr id="458" name="楕円 457"/>
        <xdr:cNvSpPr/>
      </xdr:nvSpPr>
      <xdr:spPr>
        <a:xfrm>
          <a:off x="13462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27068</xdr:rowOff>
    </xdr:from>
    <xdr:ext cx="762000" cy="259045"/>
    <xdr:sp macro="" textlink="">
      <xdr:nvSpPr>
        <xdr:cNvPr id="459" name="テキスト ボックス 458"/>
        <xdr:cNvSpPr txBox="1"/>
      </xdr:nvSpPr>
      <xdr:spPr>
        <a:xfrm>
          <a:off x="13131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23,546
23,122
506.25
49,047,033
48,070,865
964,607
9,205,648
15,956,094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当市は、消防組織を単独で持っていることに加え、保育所や社会教育施設を直営で管理していること、また、北方領土に係る職員を配置するなど特殊事情があるため、類似団体平均を上回る状況である。</a:t>
          </a:r>
          <a:endParaRPr lang="ja-JP" altLang="ja-JP" sz="1400">
            <a:effectLst/>
          </a:endParaRPr>
        </a:p>
        <a:p>
          <a:r>
            <a:rPr kumimoji="1" lang="ja-JP" altLang="ja-JP" sz="1100">
              <a:solidFill>
                <a:schemeClr val="dk1"/>
              </a:solidFill>
              <a:effectLst/>
              <a:latin typeface="+mn-lt"/>
              <a:ea typeface="+mn-ea"/>
              <a:cs typeface="+mn-cs"/>
            </a:rPr>
            <a:t>今後については、民間で実施可能な部分については、民間の活力を導入し、コストの削減を図るなど、あらゆる方法を模索し、引き続き経費の削減に努めるものである。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66040</xdr:rowOff>
    </xdr:from>
    <xdr:to>
      <xdr:col>24</xdr:col>
      <xdr:colOff>25400</xdr:colOff>
      <xdr:row>40</xdr:row>
      <xdr:rowOff>142240</xdr:rowOff>
    </xdr:to>
    <xdr:cxnSp macro="">
      <xdr:nvCxnSpPr>
        <xdr:cNvPr id="66" name="直線コネクタ 65"/>
        <xdr:cNvCxnSpPr/>
      </xdr:nvCxnSpPr>
      <xdr:spPr>
        <a:xfrm>
          <a:off x="3987800" y="6924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66040</xdr:rowOff>
    </xdr:from>
    <xdr:to>
      <xdr:col>19</xdr:col>
      <xdr:colOff>187325</xdr:colOff>
      <xdr:row>41</xdr:row>
      <xdr:rowOff>24130</xdr:rowOff>
    </xdr:to>
    <xdr:cxnSp macro="">
      <xdr:nvCxnSpPr>
        <xdr:cNvPr id="69" name="直線コネクタ 68"/>
        <xdr:cNvCxnSpPr/>
      </xdr:nvCxnSpPr>
      <xdr:spPr>
        <a:xfrm flipV="1">
          <a:off x="3098800" y="6924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41</xdr:row>
      <xdr:rowOff>24130</xdr:rowOff>
    </xdr:to>
    <xdr:cxnSp macro="">
      <xdr:nvCxnSpPr>
        <xdr:cNvPr id="72" name="直線コネクタ 71"/>
        <xdr:cNvCxnSpPr/>
      </xdr:nvCxnSpPr>
      <xdr:spPr>
        <a:xfrm>
          <a:off x="2209800" y="6893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35560</xdr:rowOff>
    </xdr:from>
    <xdr:to>
      <xdr:col>11</xdr:col>
      <xdr:colOff>9525</xdr:colOff>
      <xdr:row>40</xdr:row>
      <xdr:rowOff>35560</xdr:rowOff>
    </xdr:to>
    <xdr:cxnSp macro="">
      <xdr:nvCxnSpPr>
        <xdr:cNvPr id="75" name="直線コネクタ 74"/>
        <xdr:cNvCxnSpPr/>
      </xdr:nvCxnSpPr>
      <xdr:spPr>
        <a:xfrm>
          <a:off x="1320800" y="6893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91440</xdr:rowOff>
    </xdr:from>
    <xdr:to>
      <xdr:col>24</xdr:col>
      <xdr:colOff>76200</xdr:colOff>
      <xdr:row>41</xdr:row>
      <xdr:rowOff>21590</xdr:rowOff>
    </xdr:to>
    <xdr:sp macro="" textlink="">
      <xdr:nvSpPr>
        <xdr:cNvPr id="85" name="楕円 84"/>
        <xdr:cNvSpPr/>
      </xdr:nvSpPr>
      <xdr:spPr>
        <a:xfrm>
          <a:off x="4775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xdr:rowOff>
    </xdr:from>
    <xdr:ext cx="762000" cy="259045"/>
    <xdr:sp macro="" textlink="">
      <xdr:nvSpPr>
        <xdr:cNvPr id="86" name="人件費該当値テキスト"/>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xdr:rowOff>
    </xdr:from>
    <xdr:to>
      <xdr:col>20</xdr:col>
      <xdr:colOff>38100</xdr:colOff>
      <xdr:row>40</xdr:row>
      <xdr:rowOff>116840</xdr:rowOff>
    </xdr:to>
    <xdr:sp macro="" textlink="">
      <xdr:nvSpPr>
        <xdr:cNvPr id="87" name="楕円 86"/>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101617</xdr:rowOff>
    </xdr:from>
    <xdr:ext cx="736600" cy="259045"/>
    <xdr:sp macro="" textlink="">
      <xdr:nvSpPr>
        <xdr:cNvPr id="88" name="テキスト ボックス 87"/>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144780</xdr:rowOff>
    </xdr:from>
    <xdr:to>
      <xdr:col>15</xdr:col>
      <xdr:colOff>149225</xdr:colOff>
      <xdr:row>41</xdr:row>
      <xdr:rowOff>74930</xdr:rowOff>
    </xdr:to>
    <xdr:sp macro="" textlink="">
      <xdr:nvSpPr>
        <xdr:cNvPr id="89" name="楕円 88"/>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59707</xdr:rowOff>
    </xdr:from>
    <xdr:ext cx="762000" cy="259045"/>
    <xdr:sp macro="" textlink="">
      <xdr:nvSpPr>
        <xdr:cNvPr id="90" name="テキスト ボックス 89"/>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経常の物件費については、特定財源には</a:t>
          </a:r>
          <a:r>
            <a:rPr kumimoji="1" lang="en-US" altLang="ja-JP" sz="1100">
              <a:solidFill>
                <a:schemeClr val="dk1"/>
              </a:solidFill>
              <a:effectLst/>
              <a:latin typeface="+mn-lt"/>
              <a:ea typeface="+mn-ea"/>
              <a:cs typeface="+mn-cs"/>
            </a:rPr>
            <a:t>65,267</a:t>
          </a:r>
          <a:r>
            <a:rPr kumimoji="1" lang="ja-JP" altLang="ja-JP" sz="1100">
              <a:solidFill>
                <a:schemeClr val="dk1"/>
              </a:solidFill>
              <a:effectLst/>
              <a:latin typeface="+mn-lt"/>
              <a:ea typeface="+mn-ea"/>
              <a:cs typeface="+mn-cs"/>
            </a:rPr>
            <a:t>千円の増加となったが、燃料費や光熱水費の増加に伴い、昨年と比べ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ポイントの増となったものである。</a:t>
          </a:r>
          <a:endParaRPr lang="ja-JP" altLang="ja-JP" sz="1400">
            <a:effectLst/>
          </a:endParaRPr>
        </a:p>
        <a:p>
          <a:r>
            <a:rPr kumimoji="1" lang="ja-JP" altLang="ja-JP" sz="1100">
              <a:solidFill>
                <a:schemeClr val="dk1"/>
              </a:solidFill>
              <a:effectLst/>
              <a:latin typeface="+mn-lt"/>
              <a:ea typeface="+mn-ea"/>
              <a:cs typeface="+mn-cs"/>
            </a:rPr>
            <a:t>類似団体と比べ経常収支比率が高い傾向が続いており、今後についても引き続き、事務事業の徹底した見直しを図るとともに、経費の縮減に努めるものである。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50800</xdr:rowOff>
    </xdr:to>
    <xdr:cxnSp macro="">
      <xdr:nvCxnSpPr>
        <xdr:cNvPr id="129" name="直線コネクタ 128"/>
        <xdr:cNvCxnSpPr/>
      </xdr:nvCxnSpPr>
      <xdr:spPr>
        <a:xfrm>
          <a:off x="15671800" y="2984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18143</xdr:rowOff>
    </xdr:to>
    <xdr:cxnSp macro="">
      <xdr:nvCxnSpPr>
        <xdr:cNvPr id="132" name="直線コネクタ 131"/>
        <xdr:cNvCxnSpPr/>
      </xdr:nvCxnSpPr>
      <xdr:spPr>
        <a:xfrm flipV="1">
          <a:off x="14782800" y="2984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18143</xdr:rowOff>
    </xdr:to>
    <xdr:cxnSp macro="">
      <xdr:nvCxnSpPr>
        <xdr:cNvPr id="135" name="直線コネクタ 134"/>
        <xdr:cNvCxnSpPr/>
      </xdr:nvCxnSpPr>
      <xdr:spPr>
        <a:xfrm>
          <a:off x="13893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18143</xdr:rowOff>
    </xdr:to>
    <xdr:cxnSp macro="">
      <xdr:nvCxnSpPr>
        <xdr:cNvPr id="138" name="直線コネクタ 137"/>
        <xdr:cNvCxnSpPr/>
      </xdr:nvCxnSpPr>
      <xdr:spPr>
        <a:xfrm flipV="1">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5" name="テキスト ボックス 154"/>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社会福祉費や児童福祉費の減などにより、扶助費全体では前年度対比</a:t>
          </a:r>
          <a:r>
            <a:rPr kumimoji="1" lang="en-US" altLang="ja-JP" sz="1100">
              <a:solidFill>
                <a:schemeClr val="dk1"/>
              </a:solidFill>
              <a:effectLst/>
              <a:latin typeface="+mn-lt"/>
              <a:ea typeface="+mn-ea"/>
              <a:cs typeface="+mn-cs"/>
            </a:rPr>
            <a:t>354,723</a:t>
          </a:r>
          <a:r>
            <a:rPr kumimoji="1" lang="ja-JP" altLang="ja-JP" sz="1100">
              <a:solidFill>
                <a:schemeClr val="dk1"/>
              </a:solidFill>
              <a:effectLst/>
              <a:latin typeface="+mn-lt"/>
              <a:ea typeface="+mn-ea"/>
              <a:cs typeface="+mn-cs"/>
            </a:rPr>
            <a:t>千円の減となり、児童手当などで減となったことから、経常の扶助費では</a:t>
          </a:r>
          <a:r>
            <a:rPr kumimoji="1" lang="en-US" altLang="ja-JP" sz="1100">
              <a:solidFill>
                <a:schemeClr val="dk1"/>
              </a:solidFill>
              <a:effectLst/>
              <a:latin typeface="+mn-lt"/>
              <a:ea typeface="+mn-ea"/>
              <a:cs typeface="+mn-cs"/>
            </a:rPr>
            <a:t>40,218</a:t>
          </a:r>
          <a:r>
            <a:rPr kumimoji="1" lang="ja-JP" altLang="ja-JP" sz="1100">
              <a:solidFill>
                <a:schemeClr val="dk1"/>
              </a:solidFill>
              <a:effectLst/>
              <a:latin typeface="+mn-lt"/>
              <a:ea typeface="+mn-ea"/>
              <a:cs typeface="+mn-cs"/>
            </a:rPr>
            <a:t>千円の減となった。また、経常一般財源が</a:t>
          </a:r>
          <a:r>
            <a:rPr kumimoji="1" lang="en-US" altLang="ja-JP" sz="1100">
              <a:solidFill>
                <a:schemeClr val="dk1"/>
              </a:solidFill>
              <a:effectLst/>
              <a:latin typeface="+mn-lt"/>
              <a:ea typeface="+mn-ea"/>
              <a:cs typeface="+mn-cs"/>
            </a:rPr>
            <a:t>26,085</a:t>
          </a:r>
          <a:r>
            <a:rPr kumimoji="1" lang="ja-JP" altLang="ja-JP" sz="1100">
              <a:solidFill>
                <a:schemeClr val="dk1"/>
              </a:solidFill>
              <a:effectLst/>
              <a:latin typeface="+mn-lt"/>
              <a:ea typeface="+mn-ea"/>
              <a:cs typeface="+mn-cs"/>
            </a:rPr>
            <a:t>千円の減となったが、一般財源総額も減少しているため経常収支比率については、前年と同様に推移した。</a:t>
          </a:r>
          <a:endParaRPr lang="ja-JP" altLang="ja-JP" sz="1400">
            <a:effectLst/>
          </a:endParaRPr>
        </a:p>
        <a:p>
          <a:r>
            <a:rPr kumimoji="1" lang="ja-JP" altLang="ja-JP" sz="1100">
              <a:solidFill>
                <a:schemeClr val="dk1"/>
              </a:solidFill>
              <a:effectLst/>
              <a:latin typeface="+mn-lt"/>
              <a:ea typeface="+mn-ea"/>
              <a:cs typeface="+mn-cs"/>
            </a:rPr>
            <a:t>今後についても、引き続き、扶助費支給に係る資格審査等の適正化に努めるものである。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82550</xdr:rowOff>
    </xdr:to>
    <xdr:cxnSp macro="">
      <xdr:nvCxnSpPr>
        <xdr:cNvPr id="190" name="直線コネクタ 189"/>
        <xdr:cNvCxnSpPr/>
      </xdr:nvCxnSpPr>
      <xdr:spPr>
        <a:xfrm>
          <a:off x="3987800" y="951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50800</xdr:rowOff>
    </xdr:to>
    <xdr:cxnSp macro="">
      <xdr:nvCxnSpPr>
        <xdr:cNvPr id="193" name="直線コネクタ 192"/>
        <xdr:cNvCxnSpPr/>
      </xdr:nvCxnSpPr>
      <xdr:spPr>
        <a:xfrm flipV="1">
          <a:off x="3098800" y="9512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120650</xdr:rowOff>
    </xdr:to>
    <xdr:cxnSp macro="">
      <xdr:nvCxnSpPr>
        <xdr:cNvPr id="196" name="直線コネクタ 195"/>
        <xdr:cNvCxnSpPr/>
      </xdr:nvCxnSpPr>
      <xdr:spPr>
        <a:xfrm flipV="1">
          <a:off x="2209800" y="9652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120650</xdr:rowOff>
    </xdr:to>
    <xdr:cxnSp macro="">
      <xdr:nvCxnSpPr>
        <xdr:cNvPr id="199" name="直線コネクタ 198"/>
        <xdr:cNvCxnSpPr/>
      </xdr:nvCxnSpPr>
      <xdr:spPr>
        <a:xfrm>
          <a:off x="1320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9" name="楕円 208"/>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10"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5" name="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繰出金について、経常特定財源が</a:t>
          </a:r>
          <a:r>
            <a:rPr kumimoji="1" lang="en-US" altLang="ja-JP" sz="1100">
              <a:solidFill>
                <a:schemeClr val="dk1"/>
              </a:solidFill>
              <a:effectLst/>
              <a:latin typeface="+mn-lt"/>
              <a:ea typeface="+mn-ea"/>
              <a:cs typeface="+mn-cs"/>
            </a:rPr>
            <a:t>36,914</a:t>
          </a:r>
          <a:r>
            <a:rPr kumimoji="1" lang="ja-JP" altLang="ja-JP" sz="1100">
              <a:solidFill>
                <a:schemeClr val="dk1"/>
              </a:solidFill>
              <a:effectLst/>
              <a:latin typeface="+mn-lt"/>
              <a:ea typeface="+mn-ea"/>
              <a:cs typeface="+mn-cs"/>
            </a:rPr>
            <a:t>千円の増となった結果、昨年と比べて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ポイントの減となったものである。</a:t>
          </a:r>
          <a:endParaRPr lang="ja-JP" altLang="ja-JP" sz="1400">
            <a:effectLst/>
          </a:endParaRPr>
        </a:p>
        <a:p>
          <a:r>
            <a:rPr kumimoji="1" lang="ja-JP" altLang="ja-JP" sz="1100">
              <a:solidFill>
                <a:schemeClr val="dk1"/>
              </a:solidFill>
              <a:effectLst/>
              <a:latin typeface="+mn-lt"/>
              <a:ea typeface="+mn-ea"/>
              <a:cs typeface="+mn-cs"/>
            </a:rPr>
            <a:t>今後においても、繰出金の適正な支出、歳出の抑制に努めるものである。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77470</xdr:rowOff>
    </xdr:to>
    <xdr:cxnSp macro="">
      <xdr:nvCxnSpPr>
        <xdr:cNvPr id="251" name="直線コネクタ 250"/>
        <xdr:cNvCxnSpPr/>
      </xdr:nvCxnSpPr>
      <xdr:spPr>
        <a:xfrm flipV="1">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123190</xdr:rowOff>
    </xdr:to>
    <xdr:cxnSp macro="">
      <xdr:nvCxnSpPr>
        <xdr:cNvPr id="254" name="直線コネクタ 253"/>
        <xdr:cNvCxnSpPr/>
      </xdr:nvCxnSpPr>
      <xdr:spPr>
        <a:xfrm flipV="1">
          <a:off x="14782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123190</xdr:rowOff>
    </xdr:to>
    <xdr:cxnSp macro="">
      <xdr:nvCxnSpPr>
        <xdr:cNvPr id="257" name="直線コネクタ 256"/>
        <xdr:cNvCxnSpPr/>
      </xdr:nvCxnSpPr>
      <xdr:spPr>
        <a:xfrm>
          <a:off x="13893800" y="9491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100330</xdr:rowOff>
    </xdr:to>
    <xdr:cxnSp macro="">
      <xdr:nvCxnSpPr>
        <xdr:cNvPr id="260" name="直線コネクタ 259"/>
        <xdr:cNvCxnSpPr/>
      </xdr:nvCxnSpPr>
      <xdr:spPr>
        <a:xfrm flipV="1">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2" name="楕円 271"/>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3" name="テキスト ボックス 272"/>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6" name="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8" name="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経常の補助費等については、児童・生徒通学の補助などで</a:t>
          </a:r>
          <a:r>
            <a:rPr kumimoji="1" lang="en-US" altLang="ja-JP" sz="1100">
              <a:solidFill>
                <a:schemeClr val="dk1"/>
              </a:solidFill>
              <a:effectLst/>
              <a:latin typeface="+mn-lt"/>
              <a:ea typeface="+mn-ea"/>
              <a:cs typeface="+mn-cs"/>
            </a:rPr>
            <a:t>55,963</a:t>
          </a:r>
          <a:r>
            <a:rPr kumimoji="1" lang="ja-JP" altLang="ja-JP" sz="1100">
              <a:solidFill>
                <a:schemeClr val="dk1"/>
              </a:solidFill>
              <a:effectLst/>
              <a:latin typeface="+mn-lt"/>
              <a:ea typeface="+mn-ea"/>
              <a:cs typeface="+mn-cs"/>
            </a:rPr>
            <a:t>千円増となった一方、経常特定財源では、</a:t>
          </a:r>
          <a:r>
            <a:rPr kumimoji="1" lang="en-US" altLang="ja-JP" sz="1100">
              <a:solidFill>
                <a:schemeClr val="dk1"/>
              </a:solidFill>
              <a:effectLst/>
              <a:latin typeface="+mn-lt"/>
              <a:ea typeface="+mn-ea"/>
              <a:cs typeface="+mn-cs"/>
            </a:rPr>
            <a:t>128,957</a:t>
          </a:r>
          <a:r>
            <a:rPr kumimoji="1" lang="ja-JP" altLang="ja-JP" sz="1100">
              <a:solidFill>
                <a:schemeClr val="dk1"/>
              </a:solidFill>
              <a:effectLst/>
              <a:latin typeface="+mn-lt"/>
              <a:ea typeface="+mn-ea"/>
              <a:cs typeface="+mn-cs"/>
            </a:rPr>
            <a:t>千円の増加となったため、補助費等に係る経常一般財源は相対的に減少し、昨年と比べて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ポイントの減となったものである。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117856</xdr:rowOff>
    </xdr:to>
    <xdr:cxnSp macro="">
      <xdr:nvCxnSpPr>
        <xdr:cNvPr id="309" name="直線コネクタ 308"/>
        <xdr:cNvCxnSpPr/>
      </xdr:nvCxnSpPr>
      <xdr:spPr>
        <a:xfrm flipV="1">
          <a:off x="15671800" y="59197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35</xdr:row>
      <xdr:rowOff>60706</xdr:rowOff>
    </xdr:to>
    <xdr:cxnSp macro="">
      <xdr:nvCxnSpPr>
        <xdr:cNvPr id="312" name="直線コネクタ 311"/>
        <xdr:cNvCxnSpPr/>
      </xdr:nvCxnSpPr>
      <xdr:spPr>
        <a:xfrm flipV="1">
          <a:off x="14782800" y="59471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36</xdr:row>
      <xdr:rowOff>53848</xdr:rowOff>
    </xdr:to>
    <xdr:cxnSp macro="">
      <xdr:nvCxnSpPr>
        <xdr:cNvPr id="315" name="直線コネクタ 314"/>
        <xdr:cNvCxnSpPr/>
      </xdr:nvCxnSpPr>
      <xdr:spPr>
        <a:xfrm flipV="1">
          <a:off x="13893800" y="60614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53848</xdr:rowOff>
    </xdr:to>
    <xdr:cxnSp macro="">
      <xdr:nvCxnSpPr>
        <xdr:cNvPr id="318" name="直線コネクタ 317"/>
        <xdr:cNvCxnSpPr/>
      </xdr:nvCxnSpPr>
      <xdr:spPr>
        <a:xfrm>
          <a:off x="13004800" y="6171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28" name="楕円 327"/>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119651</xdr:rowOff>
    </xdr:from>
    <xdr:ext cx="762000" cy="259045"/>
    <xdr:sp macro="" textlink="">
      <xdr:nvSpPr>
        <xdr:cNvPr id="329" name="補助費等該当値テキスト"/>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0" name="楕円 329"/>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1" name="テキスト ボックス 330"/>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2" name="楕円 331"/>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3" name="テキスト ボックス 332"/>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令和３年度において過疎対策事業債など</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件の終期が到来したことによる減に対して、平成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年度同意等債である過疎対策事業債など</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件の起債の元金償還が開始されたことによる増が上回ったことから、</a:t>
          </a:r>
          <a:r>
            <a:rPr kumimoji="1" lang="en-US" altLang="ja-JP" sz="1100">
              <a:solidFill>
                <a:schemeClr val="dk1"/>
              </a:solidFill>
              <a:effectLst/>
              <a:latin typeface="+mn-lt"/>
              <a:ea typeface="+mn-ea"/>
              <a:cs typeface="+mn-cs"/>
            </a:rPr>
            <a:t>18,646</a:t>
          </a:r>
          <a:r>
            <a:rPr kumimoji="1" lang="ja-JP" altLang="ja-JP" sz="1100">
              <a:solidFill>
                <a:schemeClr val="dk1"/>
              </a:solidFill>
              <a:effectLst/>
              <a:latin typeface="+mn-lt"/>
              <a:ea typeface="+mn-ea"/>
              <a:cs typeface="+mn-cs"/>
            </a:rPr>
            <a:t>千円の増となったため、経常収支比率については、例年に比べ増加となったものである。</a:t>
          </a:r>
          <a:endParaRPr lang="ja-JP" altLang="ja-JP" sz="1400">
            <a:effectLst/>
          </a:endParaRPr>
        </a:p>
        <a:p>
          <a:r>
            <a:rPr kumimoji="1" lang="ja-JP" altLang="ja-JP" sz="1100">
              <a:solidFill>
                <a:schemeClr val="dk1"/>
              </a:solidFill>
              <a:effectLst/>
              <a:latin typeface="+mn-lt"/>
              <a:ea typeface="+mn-ea"/>
              <a:cs typeface="+mn-cs"/>
            </a:rPr>
            <a:t>今後も引き続き、計画的に事業を進め、財政を圧迫させないように過度な起債発行の抑制に努めるものである。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5080</xdr:rowOff>
    </xdr:to>
    <xdr:cxnSp macro="">
      <xdr:nvCxnSpPr>
        <xdr:cNvPr id="369" name="直線コネクタ 368"/>
        <xdr:cNvCxnSpPr/>
      </xdr:nvCxnSpPr>
      <xdr:spPr>
        <a:xfrm>
          <a:off x="3987800" y="12844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29845</xdr:rowOff>
    </xdr:to>
    <xdr:cxnSp macro="">
      <xdr:nvCxnSpPr>
        <xdr:cNvPr id="372" name="直線コネクタ 371"/>
        <xdr:cNvCxnSpPr/>
      </xdr:nvCxnSpPr>
      <xdr:spPr>
        <a:xfrm flipV="1">
          <a:off x="3098800" y="12844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35560</xdr:rowOff>
    </xdr:to>
    <xdr:cxnSp macro="">
      <xdr:nvCxnSpPr>
        <xdr:cNvPr id="375" name="直線コネクタ 374"/>
        <xdr:cNvCxnSpPr/>
      </xdr:nvCxnSpPr>
      <xdr:spPr>
        <a:xfrm flipV="1">
          <a:off x="2209800" y="12888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45085</xdr:rowOff>
    </xdr:to>
    <xdr:cxnSp macro="">
      <xdr:nvCxnSpPr>
        <xdr:cNvPr id="378" name="直線コネクタ 377"/>
        <xdr:cNvCxnSpPr/>
      </xdr:nvCxnSpPr>
      <xdr:spPr>
        <a:xfrm flipV="1">
          <a:off x="1320800" y="128943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88" name="楕円 387"/>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89"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0" name="楕円 389"/>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1" name="テキスト ボックス 390"/>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2" name="楕円 391"/>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65422</xdr:rowOff>
    </xdr:from>
    <xdr:ext cx="762000" cy="259045"/>
    <xdr:sp macro="" textlink="">
      <xdr:nvSpPr>
        <xdr:cNvPr id="393" name="テキスト ボックス 392"/>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4" name="楕円 393"/>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71137</xdr:rowOff>
    </xdr:from>
    <xdr:ext cx="762000" cy="259045"/>
    <xdr:sp macro="" textlink="">
      <xdr:nvSpPr>
        <xdr:cNvPr id="395" name="テキスト ボックス 394"/>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6" name="楕円 395"/>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7" name="テキスト ボックス 396"/>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公債費以外の経常収支比率については、前年から類似団体と比べると低い数値で推移していたが、令和４（</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）年度においては、物件費や補助費等の支出が増加に推移したため、前年と比較して高くなった。</a:t>
          </a:r>
          <a:endParaRPr lang="ja-JP" altLang="ja-JP" sz="1400">
            <a:effectLst/>
          </a:endParaRPr>
        </a:p>
        <a:p>
          <a:r>
            <a:rPr kumimoji="1" lang="ja-JP" altLang="ja-JP" sz="1100">
              <a:solidFill>
                <a:schemeClr val="dk1"/>
              </a:solidFill>
              <a:effectLst/>
              <a:latin typeface="+mn-lt"/>
              <a:ea typeface="+mn-ea"/>
              <a:cs typeface="+mn-cs"/>
            </a:rPr>
            <a:t>今後も引き続き、徹底したコストの削減や、あらゆる方法を模索し、経費の縮減に努めるものである。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124714</xdr:rowOff>
    </xdr:to>
    <xdr:cxnSp macro="">
      <xdr:nvCxnSpPr>
        <xdr:cNvPr id="428" name="直線コネクタ 427"/>
        <xdr:cNvCxnSpPr/>
      </xdr:nvCxnSpPr>
      <xdr:spPr>
        <a:xfrm>
          <a:off x="15671800" y="129057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77</xdr:row>
      <xdr:rowOff>24130</xdr:rowOff>
    </xdr:to>
    <xdr:cxnSp macro="">
      <xdr:nvCxnSpPr>
        <xdr:cNvPr id="431" name="直線コネクタ 430"/>
        <xdr:cNvCxnSpPr/>
      </xdr:nvCxnSpPr>
      <xdr:spPr>
        <a:xfrm flipV="1">
          <a:off x="14782800" y="12905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101854</xdr:rowOff>
    </xdr:to>
    <xdr:cxnSp macro="">
      <xdr:nvCxnSpPr>
        <xdr:cNvPr id="434" name="直線コネクタ 433"/>
        <xdr:cNvCxnSpPr/>
      </xdr:nvCxnSpPr>
      <xdr:spPr>
        <a:xfrm flipV="1">
          <a:off x="13893800" y="13225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101854</xdr:rowOff>
    </xdr:to>
    <xdr:cxnSp macro="">
      <xdr:nvCxnSpPr>
        <xdr:cNvPr id="437" name="直線コネクタ 436"/>
        <xdr:cNvCxnSpPr/>
      </xdr:nvCxnSpPr>
      <xdr:spPr>
        <a:xfrm>
          <a:off x="13004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7" name="楕円 446"/>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8"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9" name="楕円 448"/>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50" name="テキスト ボックス 449"/>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1" name="楕円 45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2" name="テキスト ボックス 45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6" name="テキスト ボックス 455"/>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118389</xdr:rowOff>
    </xdr:from>
    <xdr:to>
      <xdr:col>29</xdr:col>
      <xdr:colOff>127000</xdr:colOff>
      <xdr:row>14</xdr:row>
      <xdr:rowOff>6560</xdr:rowOff>
    </xdr:to>
    <xdr:cxnSp macro="">
      <xdr:nvCxnSpPr>
        <xdr:cNvPr id="52" name="直線コネクタ 51"/>
        <xdr:cNvCxnSpPr/>
      </xdr:nvCxnSpPr>
      <xdr:spPr bwMode="auto">
        <a:xfrm flipV="1">
          <a:off x="5003800" y="2394864"/>
          <a:ext cx="647700" cy="5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6560</xdr:rowOff>
    </xdr:from>
    <xdr:to>
      <xdr:col>26</xdr:col>
      <xdr:colOff>50800</xdr:colOff>
      <xdr:row>14</xdr:row>
      <xdr:rowOff>96738</xdr:rowOff>
    </xdr:to>
    <xdr:cxnSp macro="">
      <xdr:nvCxnSpPr>
        <xdr:cNvPr id="55" name="直線コネクタ 54"/>
        <xdr:cNvCxnSpPr/>
      </xdr:nvCxnSpPr>
      <xdr:spPr bwMode="auto">
        <a:xfrm flipV="1">
          <a:off x="4305300" y="2454485"/>
          <a:ext cx="698500" cy="9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96738</xdr:rowOff>
    </xdr:from>
    <xdr:to>
      <xdr:col>22</xdr:col>
      <xdr:colOff>114300</xdr:colOff>
      <xdr:row>15</xdr:row>
      <xdr:rowOff>44747</xdr:rowOff>
    </xdr:to>
    <xdr:cxnSp macro="">
      <xdr:nvCxnSpPr>
        <xdr:cNvPr id="58" name="直線コネクタ 57"/>
        <xdr:cNvCxnSpPr/>
      </xdr:nvCxnSpPr>
      <xdr:spPr bwMode="auto">
        <a:xfrm flipV="1">
          <a:off x="3606800" y="2544663"/>
          <a:ext cx="698500" cy="11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44747</xdr:rowOff>
    </xdr:from>
    <xdr:to>
      <xdr:col>18</xdr:col>
      <xdr:colOff>177800</xdr:colOff>
      <xdr:row>15</xdr:row>
      <xdr:rowOff>91469</xdr:rowOff>
    </xdr:to>
    <xdr:cxnSp macro="">
      <xdr:nvCxnSpPr>
        <xdr:cNvPr id="61" name="直線コネクタ 60"/>
        <xdr:cNvCxnSpPr/>
      </xdr:nvCxnSpPr>
      <xdr:spPr bwMode="auto">
        <a:xfrm flipV="1">
          <a:off x="2908300" y="2664122"/>
          <a:ext cx="698500" cy="46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67589</xdr:rowOff>
    </xdr:from>
    <xdr:to>
      <xdr:col>29</xdr:col>
      <xdr:colOff>177800</xdr:colOff>
      <xdr:row>13</xdr:row>
      <xdr:rowOff>169189</xdr:rowOff>
    </xdr:to>
    <xdr:sp macro="" textlink="">
      <xdr:nvSpPr>
        <xdr:cNvPr id="71" name="楕円 70"/>
        <xdr:cNvSpPr/>
      </xdr:nvSpPr>
      <xdr:spPr bwMode="auto">
        <a:xfrm>
          <a:off x="5600700" y="234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84116</xdr:rowOff>
    </xdr:from>
    <xdr:ext cx="762000" cy="259045"/>
    <xdr:sp macro="" textlink="">
      <xdr:nvSpPr>
        <xdr:cNvPr id="72" name="人口1人当たり決算額の推移該当値テキスト130"/>
        <xdr:cNvSpPr txBox="1"/>
      </xdr:nvSpPr>
      <xdr:spPr>
        <a:xfrm>
          <a:off x="5740400" y="218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127210</xdr:rowOff>
    </xdr:from>
    <xdr:to>
      <xdr:col>26</xdr:col>
      <xdr:colOff>101600</xdr:colOff>
      <xdr:row>14</xdr:row>
      <xdr:rowOff>57360</xdr:rowOff>
    </xdr:to>
    <xdr:sp macro="" textlink="">
      <xdr:nvSpPr>
        <xdr:cNvPr id="73" name="楕円 72"/>
        <xdr:cNvSpPr/>
      </xdr:nvSpPr>
      <xdr:spPr bwMode="auto">
        <a:xfrm>
          <a:off x="4953000" y="240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67537</xdr:rowOff>
    </xdr:from>
    <xdr:ext cx="736600" cy="259045"/>
    <xdr:sp macro="" textlink="">
      <xdr:nvSpPr>
        <xdr:cNvPr id="74" name="テキスト ボックス 73"/>
        <xdr:cNvSpPr txBox="1"/>
      </xdr:nvSpPr>
      <xdr:spPr>
        <a:xfrm>
          <a:off x="4622800" y="217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45938</xdr:rowOff>
    </xdr:from>
    <xdr:to>
      <xdr:col>22</xdr:col>
      <xdr:colOff>165100</xdr:colOff>
      <xdr:row>14</xdr:row>
      <xdr:rowOff>147538</xdr:rowOff>
    </xdr:to>
    <xdr:sp macro="" textlink="">
      <xdr:nvSpPr>
        <xdr:cNvPr id="75" name="楕円 74"/>
        <xdr:cNvSpPr/>
      </xdr:nvSpPr>
      <xdr:spPr bwMode="auto">
        <a:xfrm>
          <a:off x="4254500" y="249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157715</xdr:rowOff>
    </xdr:from>
    <xdr:ext cx="762000" cy="259045"/>
    <xdr:sp macro="" textlink="">
      <xdr:nvSpPr>
        <xdr:cNvPr id="76" name="テキスト ボックス 75"/>
        <xdr:cNvSpPr txBox="1"/>
      </xdr:nvSpPr>
      <xdr:spPr>
        <a:xfrm>
          <a:off x="3924300" y="226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165397</xdr:rowOff>
    </xdr:from>
    <xdr:to>
      <xdr:col>19</xdr:col>
      <xdr:colOff>38100</xdr:colOff>
      <xdr:row>15</xdr:row>
      <xdr:rowOff>95547</xdr:rowOff>
    </xdr:to>
    <xdr:sp macro="" textlink="">
      <xdr:nvSpPr>
        <xdr:cNvPr id="77" name="楕円 76"/>
        <xdr:cNvSpPr/>
      </xdr:nvSpPr>
      <xdr:spPr bwMode="auto">
        <a:xfrm>
          <a:off x="3556000" y="261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105724</xdr:rowOff>
    </xdr:from>
    <xdr:ext cx="762000" cy="259045"/>
    <xdr:sp macro="" textlink="">
      <xdr:nvSpPr>
        <xdr:cNvPr id="78" name="テキスト ボックス 77"/>
        <xdr:cNvSpPr txBox="1"/>
      </xdr:nvSpPr>
      <xdr:spPr>
        <a:xfrm>
          <a:off x="3225800" y="238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40669</xdr:rowOff>
    </xdr:from>
    <xdr:to>
      <xdr:col>15</xdr:col>
      <xdr:colOff>101600</xdr:colOff>
      <xdr:row>15</xdr:row>
      <xdr:rowOff>142269</xdr:rowOff>
    </xdr:to>
    <xdr:sp macro="" textlink="">
      <xdr:nvSpPr>
        <xdr:cNvPr id="79" name="楕円 78"/>
        <xdr:cNvSpPr/>
      </xdr:nvSpPr>
      <xdr:spPr bwMode="auto">
        <a:xfrm>
          <a:off x="2857500" y="266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152446</xdr:rowOff>
    </xdr:from>
    <xdr:ext cx="762000" cy="259045"/>
    <xdr:sp macro="" textlink="">
      <xdr:nvSpPr>
        <xdr:cNvPr id="80" name="テキスト ボックス 79"/>
        <xdr:cNvSpPr txBox="1"/>
      </xdr:nvSpPr>
      <xdr:spPr>
        <a:xfrm>
          <a:off x="2527300" y="242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315640</xdr:rowOff>
    </xdr:from>
    <xdr:to>
      <xdr:col>29</xdr:col>
      <xdr:colOff>127000</xdr:colOff>
      <xdr:row>37</xdr:row>
      <xdr:rowOff>329285</xdr:rowOff>
    </xdr:to>
    <xdr:cxnSp macro="">
      <xdr:nvCxnSpPr>
        <xdr:cNvPr id="114" name="直線コネクタ 113"/>
        <xdr:cNvCxnSpPr/>
      </xdr:nvCxnSpPr>
      <xdr:spPr bwMode="auto">
        <a:xfrm flipV="1">
          <a:off x="5003800" y="7440340"/>
          <a:ext cx="647700" cy="1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300418</xdr:rowOff>
    </xdr:from>
    <xdr:ext cx="762000" cy="259045"/>
    <xdr:sp macro="" textlink="">
      <xdr:nvSpPr>
        <xdr:cNvPr id="115" name="人口1人当たり決算額の推移平均値テキスト445"/>
        <xdr:cNvSpPr txBox="1"/>
      </xdr:nvSpPr>
      <xdr:spPr>
        <a:xfrm>
          <a:off x="5740400" y="7425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329285</xdr:rowOff>
    </xdr:from>
    <xdr:to>
      <xdr:col>26</xdr:col>
      <xdr:colOff>50800</xdr:colOff>
      <xdr:row>37</xdr:row>
      <xdr:rowOff>331905</xdr:rowOff>
    </xdr:to>
    <xdr:cxnSp macro="">
      <xdr:nvCxnSpPr>
        <xdr:cNvPr id="117" name="直線コネクタ 116"/>
        <xdr:cNvCxnSpPr/>
      </xdr:nvCxnSpPr>
      <xdr:spPr bwMode="auto">
        <a:xfrm flipV="1">
          <a:off x="4305300" y="7453985"/>
          <a:ext cx="698500" cy="2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324910</xdr:rowOff>
    </xdr:from>
    <xdr:to>
      <xdr:col>22</xdr:col>
      <xdr:colOff>114300</xdr:colOff>
      <xdr:row>37</xdr:row>
      <xdr:rowOff>331905</xdr:rowOff>
    </xdr:to>
    <xdr:cxnSp macro="">
      <xdr:nvCxnSpPr>
        <xdr:cNvPr id="120" name="直線コネクタ 119"/>
        <xdr:cNvCxnSpPr/>
      </xdr:nvCxnSpPr>
      <xdr:spPr bwMode="auto">
        <a:xfrm>
          <a:off x="3606800" y="7449610"/>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324910</xdr:rowOff>
    </xdr:from>
    <xdr:to>
      <xdr:col>18</xdr:col>
      <xdr:colOff>177800</xdr:colOff>
      <xdr:row>37</xdr:row>
      <xdr:rowOff>340737</xdr:rowOff>
    </xdr:to>
    <xdr:cxnSp macro="">
      <xdr:nvCxnSpPr>
        <xdr:cNvPr id="123" name="直線コネクタ 122"/>
        <xdr:cNvCxnSpPr/>
      </xdr:nvCxnSpPr>
      <xdr:spPr bwMode="auto">
        <a:xfrm flipV="1">
          <a:off x="2908300" y="7449610"/>
          <a:ext cx="698500" cy="15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264840</xdr:rowOff>
    </xdr:from>
    <xdr:to>
      <xdr:col>29</xdr:col>
      <xdr:colOff>177800</xdr:colOff>
      <xdr:row>38</xdr:row>
      <xdr:rowOff>23540</xdr:rowOff>
    </xdr:to>
    <xdr:sp macro="" textlink="">
      <xdr:nvSpPr>
        <xdr:cNvPr id="133" name="楕円 132"/>
        <xdr:cNvSpPr/>
      </xdr:nvSpPr>
      <xdr:spPr bwMode="auto">
        <a:xfrm>
          <a:off x="5600700" y="738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109917</xdr:rowOff>
    </xdr:from>
    <xdr:ext cx="762000" cy="259045"/>
    <xdr:sp macro="" textlink="">
      <xdr:nvSpPr>
        <xdr:cNvPr id="134" name="人口1人当たり決算額の推移該当値テキスト445"/>
        <xdr:cNvSpPr txBox="1"/>
      </xdr:nvSpPr>
      <xdr:spPr>
        <a:xfrm>
          <a:off x="5740400" y="72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278485</xdr:rowOff>
    </xdr:from>
    <xdr:to>
      <xdr:col>26</xdr:col>
      <xdr:colOff>101600</xdr:colOff>
      <xdr:row>38</xdr:row>
      <xdr:rowOff>37185</xdr:rowOff>
    </xdr:to>
    <xdr:sp macro="" textlink="">
      <xdr:nvSpPr>
        <xdr:cNvPr id="135" name="楕円 134"/>
        <xdr:cNvSpPr/>
      </xdr:nvSpPr>
      <xdr:spPr bwMode="auto">
        <a:xfrm>
          <a:off x="4953000" y="7403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47362</xdr:rowOff>
    </xdr:from>
    <xdr:ext cx="736600" cy="259045"/>
    <xdr:sp macro="" textlink="">
      <xdr:nvSpPr>
        <xdr:cNvPr id="136" name="テキスト ボックス 135"/>
        <xdr:cNvSpPr txBox="1"/>
      </xdr:nvSpPr>
      <xdr:spPr>
        <a:xfrm>
          <a:off x="4622800" y="717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281105</xdr:rowOff>
    </xdr:from>
    <xdr:to>
      <xdr:col>22</xdr:col>
      <xdr:colOff>165100</xdr:colOff>
      <xdr:row>38</xdr:row>
      <xdr:rowOff>39805</xdr:rowOff>
    </xdr:to>
    <xdr:sp macro="" textlink="">
      <xdr:nvSpPr>
        <xdr:cNvPr id="137" name="楕円 136"/>
        <xdr:cNvSpPr/>
      </xdr:nvSpPr>
      <xdr:spPr bwMode="auto">
        <a:xfrm>
          <a:off x="4254500" y="740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49982</xdr:rowOff>
    </xdr:from>
    <xdr:ext cx="762000" cy="259045"/>
    <xdr:sp macro="" textlink="">
      <xdr:nvSpPr>
        <xdr:cNvPr id="138" name="テキスト ボックス 137"/>
        <xdr:cNvSpPr txBox="1"/>
      </xdr:nvSpPr>
      <xdr:spPr>
        <a:xfrm>
          <a:off x="3924300" y="717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274110</xdr:rowOff>
    </xdr:from>
    <xdr:to>
      <xdr:col>19</xdr:col>
      <xdr:colOff>38100</xdr:colOff>
      <xdr:row>38</xdr:row>
      <xdr:rowOff>32810</xdr:rowOff>
    </xdr:to>
    <xdr:sp macro="" textlink="">
      <xdr:nvSpPr>
        <xdr:cNvPr id="139" name="楕円 138"/>
        <xdr:cNvSpPr/>
      </xdr:nvSpPr>
      <xdr:spPr bwMode="auto">
        <a:xfrm>
          <a:off x="3556000" y="73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42987</xdr:rowOff>
    </xdr:from>
    <xdr:ext cx="762000" cy="259045"/>
    <xdr:sp macro="" textlink="">
      <xdr:nvSpPr>
        <xdr:cNvPr id="140" name="テキスト ボックス 139"/>
        <xdr:cNvSpPr txBox="1"/>
      </xdr:nvSpPr>
      <xdr:spPr>
        <a:xfrm>
          <a:off x="3225800" y="71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289937</xdr:rowOff>
    </xdr:from>
    <xdr:to>
      <xdr:col>15</xdr:col>
      <xdr:colOff>101600</xdr:colOff>
      <xdr:row>38</xdr:row>
      <xdr:rowOff>48637</xdr:rowOff>
    </xdr:to>
    <xdr:sp macro="" textlink="">
      <xdr:nvSpPr>
        <xdr:cNvPr id="141" name="楕円 140"/>
        <xdr:cNvSpPr/>
      </xdr:nvSpPr>
      <xdr:spPr bwMode="auto">
        <a:xfrm>
          <a:off x="2857500" y="741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33414</xdr:rowOff>
    </xdr:from>
    <xdr:ext cx="762000" cy="259045"/>
    <xdr:sp macro="" textlink="">
      <xdr:nvSpPr>
        <xdr:cNvPr id="142" name="テキスト ボックス 141"/>
        <xdr:cNvSpPr txBox="1"/>
      </xdr:nvSpPr>
      <xdr:spPr>
        <a:xfrm>
          <a:off x="2527300" y="75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23,546
23,122
506.25
49,047,033
48,070,865
964,607
9,205,648
15,956,094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110579</xdr:rowOff>
    </xdr:from>
    <xdr:to>
      <xdr:col>24</xdr:col>
      <xdr:colOff>63500</xdr:colOff>
      <xdr:row>32</xdr:row>
      <xdr:rowOff>166599</xdr:rowOff>
    </xdr:to>
    <xdr:cxnSp macro="">
      <xdr:nvCxnSpPr>
        <xdr:cNvPr id="61" name="直線コネクタ 60"/>
        <xdr:cNvCxnSpPr/>
      </xdr:nvCxnSpPr>
      <xdr:spPr>
        <a:xfrm flipV="1">
          <a:off x="3797300" y="5596979"/>
          <a:ext cx="838200" cy="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166599</xdr:rowOff>
    </xdr:from>
    <xdr:to>
      <xdr:col>19</xdr:col>
      <xdr:colOff>177800</xdr:colOff>
      <xdr:row>33</xdr:row>
      <xdr:rowOff>95948</xdr:rowOff>
    </xdr:to>
    <xdr:cxnSp macro="">
      <xdr:nvCxnSpPr>
        <xdr:cNvPr id="64" name="直線コネクタ 63"/>
        <xdr:cNvCxnSpPr/>
      </xdr:nvCxnSpPr>
      <xdr:spPr>
        <a:xfrm flipV="1">
          <a:off x="2908300" y="5652999"/>
          <a:ext cx="889000" cy="1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95948</xdr:rowOff>
    </xdr:from>
    <xdr:to>
      <xdr:col>15</xdr:col>
      <xdr:colOff>50800</xdr:colOff>
      <xdr:row>34</xdr:row>
      <xdr:rowOff>75806</xdr:rowOff>
    </xdr:to>
    <xdr:cxnSp macro="">
      <xdr:nvCxnSpPr>
        <xdr:cNvPr id="67" name="直線コネクタ 66"/>
        <xdr:cNvCxnSpPr/>
      </xdr:nvCxnSpPr>
      <xdr:spPr>
        <a:xfrm flipV="1">
          <a:off x="2019300" y="5753798"/>
          <a:ext cx="889000" cy="1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75806</xdr:rowOff>
    </xdr:from>
    <xdr:to>
      <xdr:col>10</xdr:col>
      <xdr:colOff>114300</xdr:colOff>
      <xdr:row>34</xdr:row>
      <xdr:rowOff>135827</xdr:rowOff>
    </xdr:to>
    <xdr:cxnSp macro="">
      <xdr:nvCxnSpPr>
        <xdr:cNvPr id="70" name="直線コネクタ 69"/>
        <xdr:cNvCxnSpPr/>
      </xdr:nvCxnSpPr>
      <xdr:spPr>
        <a:xfrm flipV="1">
          <a:off x="1130300" y="5905106"/>
          <a:ext cx="889000" cy="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59779</xdr:rowOff>
    </xdr:from>
    <xdr:to>
      <xdr:col>24</xdr:col>
      <xdr:colOff>114300</xdr:colOff>
      <xdr:row>32</xdr:row>
      <xdr:rowOff>161379</xdr:rowOff>
    </xdr:to>
    <xdr:sp macro="" textlink="">
      <xdr:nvSpPr>
        <xdr:cNvPr id="80" name="楕円 79"/>
        <xdr:cNvSpPr/>
      </xdr:nvSpPr>
      <xdr:spPr>
        <a:xfrm>
          <a:off x="4584700" y="5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82656</xdr:rowOff>
    </xdr:from>
    <xdr:ext cx="599010" cy="259045"/>
    <xdr:sp macro="" textlink="">
      <xdr:nvSpPr>
        <xdr:cNvPr id="81" name="人件費該当値テキスト"/>
        <xdr:cNvSpPr txBox="1"/>
      </xdr:nvSpPr>
      <xdr:spPr>
        <a:xfrm>
          <a:off x="4686300" y="539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115799</xdr:rowOff>
    </xdr:from>
    <xdr:to>
      <xdr:col>20</xdr:col>
      <xdr:colOff>38100</xdr:colOff>
      <xdr:row>33</xdr:row>
      <xdr:rowOff>45949</xdr:rowOff>
    </xdr:to>
    <xdr:sp macro="" textlink="">
      <xdr:nvSpPr>
        <xdr:cNvPr id="82" name="楕円 81"/>
        <xdr:cNvSpPr/>
      </xdr:nvSpPr>
      <xdr:spPr>
        <a:xfrm>
          <a:off x="3746500" y="56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62476</xdr:rowOff>
    </xdr:from>
    <xdr:ext cx="599010" cy="259045"/>
    <xdr:sp macro="" textlink="">
      <xdr:nvSpPr>
        <xdr:cNvPr id="83" name="テキスト ボックス 82"/>
        <xdr:cNvSpPr txBox="1"/>
      </xdr:nvSpPr>
      <xdr:spPr>
        <a:xfrm>
          <a:off x="3497795" y="53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45148</xdr:rowOff>
    </xdr:from>
    <xdr:to>
      <xdr:col>15</xdr:col>
      <xdr:colOff>101600</xdr:colOff>
      <xdr:row>33</xdr:row>
      <xdr:rowOff>146748</xdr:rowOff>
    </xdr:to>
    <xdr:sp macro="" textlink="">
      <xdr:nvSpPr>
        <xdr:cNvPr id="84" name="楕円 83"/>
        <xdr:cNvSpPr/>
      </xdr:nvSpPr>
      <xdr:spPr>
        <a:xfrm>
          <a:off x="2857500" y="570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163275</xdr:rowOff>
    </xdr:from>
    <xdr:ext cx="599010" cy="259045"/>
    <xdr:sp macro="" textlink="">
      <xdr:nvSpPr>
        <xdr:cNvPr id="85" name="テキスト ボックス 84"/>
        <xdr:cNvSpPr txBox="1"/>
      </xdr:nvSpPr>
      <xdr:spPr>
        <a:xfrm>
          <a:off x="2608795" y="547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25006</xdr:rowOff>
    </xdr:from>
    <xdr:to>
      <xdr:col>10</xdr:col>
      <xdr:colOff>165100</xdr:colOff>
      <xdr:row>34</xdr:row>
      <xdr:rowOff>126606</xdr:rowOff>
    </xdr:to>
    <xdr:sp macro="" textlink="">
      <xdr:nvSpPr>
        <xdr:cNvPr id="86" name="楕円 85"/>
        <xdr:cNvSpPr/>
      </xdr:nvSpPr>
      <xdr:spPr>
        <a:xfrm>
          <a:off x="1968500" y="58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143133</xdr:rowOff>
    </xdr:from>
    <xdr:ext cx="599010" cy="259045"/>
    <xdr:sp macro="" textlink="">
      <xdr:nvSpPr>
        <xdr:cNvPr id="87" name="テキスト ボックス 86"/>
        <xdr:cNvSpPr txBox="1"/>
      </xdr:nvSpPr>
      <xdr:spPr>
        <a:xfrm>
          <a:off x="1719795" y="56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85027</xdr:rowOff>
    </xdr:from>
    <xdr:to>
      <xdr:col>6</xdr:col>
      <xdr:colOff>38100</xdr:colOff>
      <xdr:row>35</xdr:row>
      <xdr:rowOff>15177</xdr:rowOff>
    </xdr:to>
    <xdr:sp macro="" textlink="">
      <xdr:nvSpPr>
        <xdr:cNvPr id="88" name="楕円 87"/>
        <xdr:cNvSpPr/>
      </xdr:nvSpPr>
      <xdr:spPr>
        <a:xfrm>
          <a:off x="1079500" y="59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31704</xdr:rowOff>
    </xdr:from>
    <xdr:ext cx="599010" cy="259045"/>
    <xdr:sp macro="" textlink="">
      <xdr:nvSpPr>
        <xdr:cNvPr id="89" name="テキスト ボックス 88"/>
        <xdr:cNvSpPr txBox="1"/>
      </xdr:nvSpPr>
      <xdr:spPr>
        <a:xfrm>
          <a:off x="830795" y="568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115949</xdr:rowOff>
    </xdr:from>
    <xdr:to>
      <xdr:col>24</xdr:col>
      <xdr:colOff>63500</xdr:colOff>
      <xdr:row>56</xdr:row>
      <xdr:rowOff>165153</xdr:rowOff>
    </xdr:to>
    <xdr:cxnSp macro="">
      <xdr:nvCxnSpPr>
        <xdr:cNvPr id="118" name="直線コネクタ 117"/>
        <xdr:cNvCxnSpPr/>
      </xdr:nvCxnSpPr>
      <xdr:spPr>
        <a:xfrm flipV="1">
          <a:off x="3797300" y="9717149"/>
          <a:ext cx="8382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165153</xdr:rowOff>
    </xdr:from>
    <xdr:to>
      <xdr:col>19</xdr:col>
      <xdr:colOff>177800</xdr:colOff>
      <xdr:row>57</xdr:row>
      <xdr:rowOff>43177</xdr:rowOff>
    </xdr:to>
    <xdr:cxnSp macro="">
      <xdr:nvCxnSpPr>
        <xdr:cNvPr id="121" name="直線コネクタ 120"/>
        <xdr:cNvCxnSpPr/>
      </xdr:nvCxnSpPr>
      <xdr:spPr>
        <a:xfrm flipV="1">
          <a:off x="2908300" y="9766353"/>
          <a:ext cx="889000" cy="4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43177</xdr:rowOff>
    </xdr:from>
    <xdr:to>
      <xdr:col>15</xdr:col>
      <xdr:colOff>50800</xdr:colOff>
      <xdr:row>57</xdr:row>
      <xdr:rowOff>165648</xdr:rowOff>
    </xdr:to>
    <xdr:cxnSp macro="">
      <xdr:nvCxnSpPr>
        <xdr:cNvPr id="124" name="直線コネクタ 123"/>
        <xdr:cNvCxnSpPr/>
      </xdr:nvCxnSpPr>
      <xdr:spPr>
        <a:xfrm flipV="1">
          <a:off x="2019300" y="9815827"/>
          <a:ext cx="889000" cy="1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165648</xdr:rowOff>
    </xdr:from>
    <xdr:to>
      <xdr:col>10</xdr:col>
      <xdr:colOff>114300</xdr:colOff>
      <xdr:row>58</xdr:row>
      <xdr:rowOff>20013</xdr:rowOff>
    </xdr:to>
    <xdr:cxnSp macro="">
      <xdr:nvCxnSpPr>
        <xdr:cNvPr id="127" name="直線コネクタ 126"/>
        <xdr:cNvCxnSpPr/>
      </xdr:nvCxnSpPr>
      <xdr:spPr>
        <a:xfrm flipV="1">
          <a:off x="1130300" y="9938298"/>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65149</xdr:rowOff>
    </xdr:from>
    <xdr:to>
      <xdr:col>24</xdr:col>
      <xdr:colOff>114300</xdr:colOff>
      <xdr:row>56</xdr:row>
      <xdr:rowOff>166749</xdr:rowOff>
    </xdr:to>
    <xdr:sp macro="" textlink="">
      <xdr:nvSpPr>
        <xdr:cNvPr id="137" name="楕円 136"/>
        <xdr:cNvSpPr/>
      </xdr:nvSpPr>
      <xdr:spPr>
        <a:xfrm>
          <a:off x="4584700" y="9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88026</xdr:rowOff>
    </xdr:from>
    <xdr:ext cx="599010" cy="259045"/>
    <xdr:sp macro="" textlink="">
      <xdr:nvSpPr>
        <xdr:cNvPr id="138" name="物件費該当値テキスト"/>
        <xdr:cNvSpPr txBox="1"/>
      </xdr:nvSpPr>
      <xdr:spPr>
        <a:xfrm>
          <a:off x="4686300" y="9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114353</xdr:rowOff>
    </xdr:from>
    <xdr:to>
      <xdr:col>20</xdr:col>
      <xdr:colOff>38100</xdr:colOff>
      <xdr:row>57</xdr:row>
      <xdr:rowOff>44503</xdr:rowOff>
    </xdr:to>
    <xdr:sp macro="" textlink="">
      <xdr:nvSpPr>
        <xdr:cNvPr id="139" name="楕円 138"/>
        <xdr:cNvSpPr/>
      </xdr:nvSpPr>
      <xdr:spPr>
        <a:xfrm>
          <a:off x="3746500" y="97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61030</xdr:rowOff>
    </xdr:from>
    <xdr:ext cx="599010" cy="259045"/>
    <xdr:sp macro="" textlink="">
      <xdr:nvSpPr>
        <xdr:cNvPr id="140" name="テキスト ボックス 139"/>
        <xdr:cNvSpPr txBox="1"/>
      </xdr:nvSpPr>
      <xdr:spPr>
        <a:xfrm>
          <a:off x="3497795" y="949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163827</xdr:rowOff>
    </xdr:from>
    <xdr:to>
      <xdr:col>15</xdr:col>
      <xdr:colOff>101600</xdr:colOff>
      <xdr:row>57</xdr:row>
      <xdr:rowOff>93977</xdr:rowOff>
    </xdr:to>
    <xdr:sp macro="" textlink="">
      <xdr:nvSpPr>
        <xdr:cNvPr id="141" name="楕円 140"/>
        <xdr:cNvSpPr/>
      </xdr:nvSpPr>
      <xdr:spPr>
        <a:xfrm>
          <a:off x="2857500" y="97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110504</xdr:rowOff>
    </xdr:from>
    <xdr:ext cx="599010" cy="259045"/>
    <xdr:sp macro="" textlink="">
      <xdr:nvSpPr>
        <xdr:cNvPr id="142" name="テキスト ボックス 141"/>
        <xdr:cNvSpPr txBox="1"/>
      </xdr:nvSpPr>
      <xdr:spPr>
        <a:xfrm>
          <a:off x="2608795" y="954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114848</xdr:rowOff>
    </xdr:from>
    <xdr:to>
      <xdr:col>10</xdr:col>
      <xdr:colOff>165100</xdr:colOff>
      <xdr:row>58</xdr:row>
      <xdr:rowOff>44998</xdr:rowOff>
    </xdr:to>
    <xdr:sp macro="" textlink="">
      <xdr:nvSpPr>
        <xdr:cNvPr id="143" name="楕円 142"/>
        <xdr:cNvSpPr/>
      </xdr:nvSpPr>
      <xdr:spPr>
        <a:xfrm>
          <a:off x="1968500" y="98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61525</xdr:rowOff>
    </xdr:from>
    <xdr:ext cx="599010" cy="259045"/>
    <xdr:sp macro="" textlink="">
      <xdr:nvSpPr>
        <xdr:cNvPr id="144" name="テキスト ボックス 143"/>
        <xdr:cNvSpPr txBox="1"/>
      </xdr:nvSpPr>
      <xdr:spPr>
        <a:xfrm>
          <a:off x="1719795" y="966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140663</xdr:rowOff>
    </xdr:from>
    <xdr:to>
      <xdr:col>6</xdr:col>
      <xdr:colOff>38100</xdr:colOff>
      <xdr:row>58</xdr:row>
      <xdr:rowOff>70813</xdr:rowOff>
    </xdr:to>
    <xdr:sp macro="" textlink="">
      <xdr:nvSpPr>
        <xdr:cNvPr id="145" name="楕円 144"/>
        <xdr:cNvSpPr/>
      </xdr:nvSpPr>
      <xdr:spPr>
        <a:xfrm>
          <a:off x="1079500" y="9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87340</xdr:rowOff>
    </xdr:from>
    <xdr:ext cx="599010" cy="259045"/>
    <xdr:sp macro="" textlink="">
      <xdr:nvSpPr>
        <xdr:cNvPr id="146" name="テキスト ボックス 145"/>
        <xdr:cNvSpPr txBox="1"/>
      </xdr:nvSpPr>
      <xdr:spPr>
        <a:xfrm>
          <a:off x="830795" y="968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113902</xdr:rowOff>
    </xdr:from>
    <xdr:to>
      <xdr:col>24</xdr:col>
      <xdr:colOff>63500</xdr:colOff>
      <xdr:row>78</xdr:row>
      <xdr:rowOff>116284</xdr:rowOff>
    </xdr:to>
    <xdr:cxnSp macro="">
      <xdr:nvCxnSpPr>
        <xdr:cNvPr id="177" name="直線コネクタ 176"/>
        <xdr:cNvCxnSpPr/>
      </xdr:nvCxnSpPr>
      <xdr:spPr>
        <a:xfrm>
          <a:off x="3797300" y="13487002"/>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113902</xdr:rowOff>
    </xdr:from>
    <xdr:to>
      <xdr:col>19</xdr:col>
      <xdr:colOff>177800</xdr:colOff>
      <xdr:row>78</xdr:row>
      <xdr:rowOff>123338</xdr:rowOff>
    </xdr:to>
    <xdr:cxnSp macro="">
      <xdr:nvCxnSpPr>
        <xdr:cNvPr id="180" name="直線コネクタ 179"/>
        <xdr:cNvCxnSpPr/>
      </xdr:nvCxnSpPr>
      <xdr:spPr>
        <a:xfrm flipV="1">
          <a:off x="2908300" y="13487002"/>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123338</xdr:rowOff>
    </xdr:from>
    <xdr:to>
      <xdr:col>15</xdr:col>
      <xdr:colOff>50800</xdr:colOff>
      <xdr:row>78</xdr:row>
      <xdr:rowOff>140843</xdr:rowOff>
    </xdr:to>
    <xdr:cxnSp macro="">
      <xdr:nvCxnSpPr>
        <xdr:cNvPr id="183" name="直線コネクタ 182"/>
        <xdr:cNvCxnSpPr/>
      </xdr:nvCxnSpPr>
      <xdr:spPr>
        <a:xfrm flipV="1">
          <a:off x="2019300" y="13496438"/>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122768</xdr:rowOff>
    </xdr:from>
    <xdr:to>
      <xdr:col>10</xdr:col>
      <xdr:colOff>114300</xdr:colOff>
      <xdr:row>78</xdr:row>
      <xdr:rowOff>140843</xdr:rowOff>
    </xdr:to>
    <xdr:cxnSp macro="">
      <xdr:nvCxnSpPr>
        <xdr:cNvPr id="186" name="直線コネクタ 185"/>
        <xdr:cNvCxnSpPr/>
      </xdr:nvCxnSpPr>
      <xdr:spPr>
        <a:xfrm>
          <a:off x="1130300" y="13495868"/>
          <a:ext cx="8890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65484</xdr:rowOff>
    </xdr:from>
    <xdr:to>
      <xdr:col>24</xdr:col>
      <xdr:colOff>114300</xdr:colOff>
      <xdr:row>78</xdr:row>
      <xdr:rowOff>167084</xdr:rowOff>
    </xdr:to>
    <xdr:sp macro="" textlink="">
      <xdr:nvSpPr>
        <xdr:cNvPr id="196" name="楕円 195"/>
        <xdr:cNvSpPr/>
      </xdr:nvSpPr>
      <xdr:spPr>
        <a:xfrm>
          <a:off x="4584700" y="134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43911</xdr:rowOff>
    </xdr:from>
    <xdr:ext cx="469744" cy="259045"/>
    <xdr:sp macro="" textlink="">
      <xdr:nvSpPr>
        <xdr:cNvPr id="197" name="維持補修費該当値テキスト"/>
        <xdr:cNvSpPr txBox="1"/>
      </xdr:nvSpPr>
      <xdr:spPr>
        <a:xfrm>
          <a:off x="4686300" y="1341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63102</xdr:rowOff>
    </xdr:from>
    <xdr:to>
      <xdr:col>20</xdr:col>
      <xdr:colOff>38100</xdr:colOff>
      <xdr:row>78</xdr:row>
      <xdr:rowOff>164702</xdr:rowOff>
    </xdr:to>
    <xdr:sp macro="" textlink="">
      <xdr:nvSpPr>
        <xdr:cNvPr id="198" name="楕円 197"/>
        <xdr:cNvSpPr/>
      </xdr:nvSpPr>
      <xdr:spPr>
        <a:xfrm>
          <a:off x="3746500" y="13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155829</xdr:rowOff>
    </xdr:from>
    <xdr:ext cx="469744" cy="259045"/>
    <xdr:sp macro="" textlink="">
      <xdr:nvSpPr>
        <xdr:cNvPr id="199" name="テキスト ボックス 198"/>
        <xdr:cNvSpPr txBox="1"/>
      </xdr:nvSpPr>
      <xdr:spPr>
        <a:xfrm>
          <a:off x="3562428" y="135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72538</xdr:rowOff>
    </xdr:from>
    <xdr:to>
      <xdr:col>15</xdr:col>
      <xdr:colOff>101600</xdr:colOff>
      <xdr:row>79</xdr:row>
      <xdr:rowOff>2688</xdr:rowOff>
    </xdr:to>
    <xdr:sp macro="" textlink="">
      <xdr:nvSpPr>
        <xdr:cNvPr id="200" name="楕円 199"/>
        <xdr:cNvSpPr/>
      </xdr:nvSpPr>
      <xdr:spPr>
        <a:xfrm>
          <a:off x="2857500" y="134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165265</xdr:rowOff>
    </xdr:from>
    <xdr:ext cx="469744" cy="259045"/>
    <xdr:sp macro="" textlink="">
      <xdr:nvSpPr>
        <xdr:cNvPr id="201" name="テキスト ボックス 200"/>
        <xdr:cNvSpPr txBox="1"/>
      </xdr:nvSpPr>
      <xdr:spPr>
        <a:xfrm>
          <a:off x="2673428" y="1353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90043</xdr:rowOff>
    </xdr:from>
    <xdr:to>
      <xdr:col>10</xdr:col>
      <xdr:colOff>165100</xdr:colOff>
      <xdr:row>79</xdr:row>
      <xdr:rowOff>20193</xdr:rowOff>
    </xdr:to>
    <xdr:sp macro="" textlink="">
      <xdr:nvSpPr>
        <xdr:cNvPr id="202" name="楕円 201"/>
        <xdr:cNvSpPr/>
      </xdr:nvSpPr>
      <xdr:spPr>
        <a:xfrm>
          <a:off x="1968500" y="134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36720</xdr:rowOff>
    </xdr:from>
    <xdr:ext cx="469744" cy="259045"/>
    <xdr:sp macro="" textlink="">
      <xdr:nvSpPr>
        <xdr:cNvPr id="203" name="テキスト ボックス 202"/>
        <xdr:cNvSpPr txBox="1"/>
      </xdr:nvSpPr>
      <xdr:spPr>
        <a:xfrm>
          <a:off x="1784428" y="132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71968</xdr:rowOff>
    </xdr:from>
    <xdr:to>
      <xdr:col>6</xdr:col>
      <xdr:colOff>38100</xdr:colOff>
      <xdr:row>79</xdr:row>
      <xdr:rowOff>2118</xdr:rowOff>
    </xdr:to>
    <xdr:sp macro="" textlink="">
      <xdr:nvSpPr>
        <xdr:cNvPr id="204" name="楕円 203"/>
        <xdr:cNvSpPr/>
      </xdr:nvSpPr>
      <xdr:spPr>
        <a:xfrm>
          <a:off x="1079500" y="134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18645</xdr:rowOff>
    </xdr:from>
    <xdr:ext cx="469744" cy="259045"/>
    <xdr:sp macro="" textlink="">
      <xdr:nvSpPr>
        <xdr:cNvPr id="205" name="テキスト ボックス 204"/>
        <xdr:cNvSpPr txBox="1"/>
      </xdr:nvSpPr>
      <xdr:spPr>
        <a:xfrm>
          <a:off x="895428" y="1322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97256</xdr:rowOff>
    </xdr:from>
    <xdr:to>
      <xdr:col>24</xdr:col>
      <xdr:colOff>63500</xdr:colOff>
      <xdr:row>96</xdr:row>
      <xdr:rowOff>50797</xdr:rowOff>
    </xdr:to>
    <xdr:cxnSp macro="">
      <xdr:nvCxnSpPr>
        <xdr:cNvPr id="237" name="直線コネクタ 236"/>
        <xdr:cNvCxnSpPr/>
      </xdr:nvCxnSpPr>
      <xdr:spPr>
        <a:xfrm>
          <a:off x="3797300" y="16385006"/>
          <a:ext cx="838200" cy="12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97256</xdr:rowOff>
    </xdr:from>
    <xdr:to>
      <xdr:col>19</xdr:col>
      <xdr:colOff>177800</xdr:colOff>
      <xdr:row>96</xdr:row>
      <xdr:rowOff>159294</xdr:rowOff>
    </xdr:to>
    <xdr:cxnSp macro="">
      <xdr:nvCxnSpPr>
        <xdr:cNvPr id="240" name="直線コネクタ 239"/>
        <xdr:cNvCxnSpPr/>
      </xdr:nvCxnSpPr>
      <xdr:spPr>
        <a:xfrm flipV="1">
          <a:off x="2908300" y="16385006"/>
          <a:ext cx="889000" cy="23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159294</xdr:rowOff>
    </xdr:from>
    <xdr:to>
      <xdr:col>15</xdr:col>
      <xdr:colOff>50800</xdr:colOff>
      <xdr:row>97</xdr:row>
      <xdr:rowOff>35131</xdr:rowOff>
    </xdr:to>
    <xdr:cxnSp macro="">
      <xdr:nvCxnSpPr>
        <xdr:cNvPr id="243" name="直線コネクタ 242"/>
        <xdr:cNvCxnSpPr/>
      </xdr:nvCxnSpPr>
      <xdr:spPr>
        <a:xfrm flipV="1">
          <a:off x="2019300" y="1661849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35131</xdr:rowOff>
    </xdr:from>
    <xdr:to>
      <xdr:col>10</xdr:col>
      <xdr:colOff>114300</xdr:colOff>
      <xdr:row>97</xdr:row>
      <xdr:rowOff>108806</xdr:rowOff>
    </xdr:to>
    <xdr:cxnSp macro="">
      <xdr:nvCxnSpPr>
        <xdr:cNvPr id="246" name="直線コネクタ 245"/>
        <xdr:cNvCxnSpPr/>
      </xdr:nvCxnSpPr>
      <xdr:spPr>
        <a:xfrm flipV="1">
          <a:off x="1130300" y="16665781"/>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171447</xdr:rowOff>
    </xdr:from>
    <xdr:to>
      <xdr:col>24</xdr:col>
      <xdr:colOff>114300</xdr:colOff>
      <xdr:row>96</xdr:row>
      <xdr:rowOff>101597</xdr:rowOff>
    </xdr:to>
    <xdr:sp macro="" textlink="">
      <xdr:nvSpPr>
        <xdr:cNvPr id="256" name="楕円 255"/>
        <xdr:cNvSpPr/>
      </xdr:nvSpPr>
      <xdr:spPr>
        <a:xfrm>
          <a:off x="4584700" y="164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149874</xdr:rowOff>
    </xdr:from>
    <xdr:ext cx="599010" cy="259045"/>
    <xdr:sp macro="" textlink="">
      <xdr:nvSpPr>
        <xdr:cNvPr id="257" name="扶助費該当値テキスト"/>
        <xdr:cNvSpPr txBox="1"/>
      </xdr:nvSpPr>
      <xdr:spPr>
        <a:xfrm>
          <a:off x="4686300" y="164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46456</xdr:rowOff>
    </xdr:from>
    <xdr:to>
      <xdr:col>20</xdr:col>
      <xdr:colOff>38100</xdr:colOff>
      <xdr:row>95</xdr:row>
      <xdr:rowOff>148056</xdr:rowOff>
    </xdr:to>
    <xdr:sp macro="" textlink="">
      <xdr:nvSpPr>
        <xdr:cNvPr id="258" name="楕円 257"/>
        <xdr:cNvSpPr/>
      </xdr:nvSpPr>
      <xdr:spPr>
        <a:xfrm>
          <a:off x="3746500" y="163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139183</xdr:rowOff>
    </xdr:from>
    <xdr:ext cx="599010" cy="259045"/>
    <xdr:sp macro="" textlink="">
      <xdr:nvSpPr>
        <xdr:cNvPr id="259" name="テキスト ボックス 258"/>
        <xdr:cNvSpPr txBox="1"/>
      </xdr:nvSpPr>
      <xdr:spPr>
        <a:xfrm>
          <a:off x="3497795" y="164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108494</xdr:rowOff>
    </xdr:from>
    <xdr:to>
      <xdr:col>15</xdr:col>
      <xdr:colOff>101600</xdr:colOff>
      <xdr:row>97</xdr:row>
      <xdr:rowOff>38644</xdr:rowOff>
    </xdr:to>
    <xdr:sp macro="" textlink="">
      <xdr:nvSpPr>
        <xdr:cNvPr id="260" name="楕円 259"/>
        <xdr:cNvSpPr/>
      </xdr:nvSpPr>
      <xdr:spPr>
        <a:xfrm>
          <a:off x="2857500" y="165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29771</xdr:rowOff>
    </xdr:from>
    <xdr:ext cx="599010" cy="259045"/>
    <xdr:sp macro="" textlink="">
      <xdr:nvSpPr>
        <xdr:cNvPr id="261" name="テキスト ボックス 260"/>
        <xdr:cNvSpPr txBox="1"/>
      </xdr:nvSpPr>
      <xdr:spPr>
        <a:xfrm>
          <a:off x="2608795" y="1666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155781</xdr:rowOff>
    </xdr:from>
    <xdr:to>
      <xdr:col>10</xdr:col>
      <xdr:colOff>165100</xdr:colOff>
      <xdr:row>97</xdr:row>
      <xdr:rowOff>85931</xdr:rowOff>
    </xdr:to>
    <xdr:sp macro="" textlink="">
      <xdr:nvSpPr>
        <xdr:cNvPr id="262" name="楕円 261"/>
        <xdr:cNvSpPr/>
      </xdr:nvSpPr>
      <xdr:spPr>
        <a:xfrm>
          <a:off x="19685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77058</xdr:rowOff>
    </xdr:from>
    <xdr:ext cx="534377" cy="259045"/>
    <xdr:sp macro="" textlink="">
      <xdr:nvSpPr>
        <xdr:cNvPr id="263" name="テキスト ボックス 262"/>
        <xdr:cNvSpPr txBox="1"/>
      </xdr:nvSpPr>
      <xdr:spPr>
        <a:xfrm>
          <a:off x="1752111" y="16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58006</xdr:rowOff>
    </xdr:from>
    <xdr:to>
      <xdr:col>6</xdr:col>
      <xdr:colOff>38100</xdr:colOff>
      <xdr:row>97</xdr:row>
      <xdr:rowOff>159606</xdr:rowOff>
    </xdr:to>
    <xdr:sp macro="" textlink="">
      <xdr:nvSpPr>
        <xdr:cNvPr id="264" name="楕円 263"/>
        <xdr:cNvSpPr/>
      </xdr:nvSpPr>
      <xdr:spPr>
        <a:xfrm>
          <a:off x="1079500" y="166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150733</xdr:rowOff>
    </xdr:from>
    <xdr:ext cx="534377" cy="259045"/>
    <xdr:sp macro="" textlink="">
      <xdr:nvSpPr>
        <xdr:cNvPr id="265" name="テキスト ボックス 264"/>
        <xdr:cNvSpPr txBox="1"/>
      </xdr:nvSpPr>
      <xdr:spPr>
        <a:xfrm>
          <a:off x="863111" y="167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142920</xdr:rowOff>
    </xdr:from>
    <xdr:to>
      <xdr:col>55</xdr:col>
      <xdr:colOff>0</xdr:colOff>
      <xdr:row>32</xdr:row>
      <xdr:rowOff>36778</xdr:rowOff>
    </xdr:to>
    <xdr:cxnSp macro="">
      <xdr:nvCxnSpPr>
        <xdr:cNvPr id="296" name="直線コネクタ 295"/>
        <xdr:cNvCxnSpPr/>
      </xdr:nvCxnSpPr>
      <xdr:spPr>
        <a:xfrm flipV="1">
          <a:off x="9639300" y="5286420"/>
          <a:ext cx="838200" cy="2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48280</xdr:rowOff>
    </xdr:from>
    <xdr:to>
      <xdr:col>50</xdr:col>
      <xdr:colOff>114300</xdr:colOff>
      <xdr:row>32</xdr:row>
      <xdr:rowOff>36778</xdr:rowOff>
    </xdr:to>
    <xdr:cxnSp macro="">
      <xdr:nvCxnSpPr>
        <xdr:cNvPr id="299" name="直線コネクタ 298"/>
        <xdr:cNvCxnSpPr/>
      </xdr:nvCxnSpPr>
      <xdr:spPr>
        <a:xfrm>
          <a:off x="8750300" y="5363230"/>
          <a:ext cx="889000" cy="15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48280</xdr:rowOff>
    </xdr:from>
    <xdr:to>
      <xdr:col>45</xdr:col>
      <xdr:colOff>177800</xdr:colOff>
      <xdr:row>35</xdr:row>
      <xdr:rowOff>40383</xdr:rowOff>
    </xdr:to>
    <xdr:cxnSp macro="">
      <xdr:nvCxnSpPr>
        <xdr:cNvPr id="302" name="直線コネクタ 301"/>
        <xdr:cNvCxnSpPr/>
      </xdr:nvCxnSpPr>
      <xdr:spPr>
        <a:xfrm flipV="1">
          <a:off x="7861300" y="5363230"/>
          <a:ext cx="889000" cy="67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40383</xdr:rowOff>
    </xdr:from>
    <xdr:to>
      <xdr:col>41</xdr:col>
      <xdr:colOff>50800</xdr:colOff>
      <xdr:row>36</xdr:row>
      <xdr:rowOff>26301</xdr:rowOff>
    </xdr:to>
    <xdr:cxnSp macro="">
      <xdr:nvCxnSpPr>
        <xdr:cNvPr id="305" name="直線コネクタ 304"/>
        <xdr:cNvCxnSpPr/>
      </xdr:nvCxnSpPr>
      <xdr:spPr>
        <a:xfrm flipV="1">
          <a:off x="6972300" y="6041133"/>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92120</xdr:rowOff>
    </xdr:from>
    <xdr:to>
      <xdr:col>55</xdr:col>
      <xdr:colOff>50800</xdr:colOff>
      <xdr:row>31</xdr:row>
      <xdr:rowOff>22270</xdr:rowOff>
    </xdr:to>
    <xdr:sp macro="" textlink="">
      <xdr:nvSpPr>
        <xdr:cNvPr id="315" name="楕円 314"/>
        <xdr:cNvSpPr/>
      </xdr:nvSpPr>
      <xdr:spPr>
        <a:xfrm>
          <a:off x="10426700" y="5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45147</xdr:rowOff>
    </xdr:from>
    <xdr:ext cx="599010" cy="259045"/>
    <xdr:sp macro="" textlink="">
      <xdr:nvSpPr>
        <xdr:cNvPr id="316" name="補助費等該当値テキスト"/>
        <xdr:cNvSpPr txBox="1"/>
      </xdr:nvSpPr>
      <xdr:spPr>
        <a:xfrm>
          <a:off x="10528300" y="518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157428</xdr:rowOff>
    </xdr:from>
    <xdr:to>
      <xdr:col>50</xdr:col>
      <xdr:colOff>165100</xdr:colOff>
      <xdr:row>32</xdr:row>
      <xdr:rowOff>87578</xdr:rowOff>
    </xdr:to>
    <xdr:sp macro="" textlink="">
      <xdr:nvSpPr>
        <xdr:cNvPr id="317" name="楕円 316"/>
        <xdr:cNvSpPr/>
      </xdr:nvSpPr>
      <xdr:spPr>
        <a:xfrm>
          <a:off x="9588500" y="54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104105</xdr:rowOff>
    </xdr:from>
    <xdr:ext cx="599010" cy="259045"/>
    <xdr:sp macro="" textlink="">
      <xdr:nvSpPr>
        <xdr:cNvPr id="318" name="テキスト ボックス 317"/>
        <xdr:cNvSpPr txBox="1"/>
      </xdr:nvSpPr>
      <xdr:spPr>
        <a:xfrm>
          <a:off x="9339795" y="524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168930</xdr:rowOff>
    </xdr:from>
    <xdr:to>
      <xdr:col>46</xdr:col>
      <xdr:colOff>38100</xdr:colOff>
      <xdr:row>31</xdr:row>
      <xdr:rowOff>99080</xdr:rowOff>
    </xdr:to>
    <xdr:sp macro="" textlink="">
      <xdr:nvSpPr>
        <xdr:cNvPr id="319" name="楕円 318"/>
        <xdr:cNvSpPr/>
      </xdr:nvSpPr>
      <xdr:spPr>
        <a:xfrm>
          <a:off x="8699500" y="53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115607</xdr:rowOff>
    </xdr:from>
    <xdr:ext cx="599010" cy="259045"/>
    <xdr:sp macro="" textlink="">
      <xdr:nvSpPr>
        <xdr:cNvPr id="320" name="テキスト ボックス 319"/>
        <xdr:cNvSpPr txBox="1"/>
      </xdr:nvSpPr>
      <xdr:spPr>
        <a:xfrm>
          <a:off x="8450795" y="50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161033</xdr:rowOff>
    </xdr:from>
    <xdr:to>
      <xdr:col>41</xdr:col>
      <xdr:colOff>101600</xdr:colOff>
      <xdr:row>35</xdr:row>
      <xdr:rowOff>91183</xdr:rowOff>
    </xdr:to>
    <xdr:sp macro="" textlink="">
      <xdr:nvSpPr>
        <xdr:cNvPr id="321" name="楕円 320"/>
        <xdr:cNvSpPr/>
      </xdr:nvSpPr>
      <xdr:spPr>
        <a:xfrm>
          <a:off x="7810500" y="59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107710</xdr:rowOff>
    </xdr:from>
    <xdr:ext cx="599010" cy="259045"/>
    <xdr:sp macro="" textlink="">
      <xdr:nvSpPr>
        <xdr:cNvPr id="322" name="テキスト ボックス 321"/>
        <xdr:cNvSpPr txBox="1"/>
      </xdr:nvSpPr>
      <xdr:spPr>
        <a:xfrm>
          <a:off x="7561795" y="576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146951</xdr:rowOff>
    </xdr:from>
    <xdr:to>
      <xdr:col>36</xdr:col>
      <xdr:colOff>165100</xdr:colOff>
      <xdr:row>36</xdr:row>
      <xdr:rowOff>77101</xdr:rowOff>
    </xdr:to>
    <xdr:sp macro="" textlink="">
      <xdr:nvSpPr>
        <xdr:cNvPr id="323" name="楕円 322"/>
        <xdr:cNvSpPr/>
      </xdr:nvSpPr>
      <xdr:spPr>
        <a:xfrm>
          <a:off x="6921500" y="6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93628</xdr:rowOff>
    </xdr:from>
    <xdr:ext cx="599010" cy="259045"/>
    <xdr:sp macro="" textlink="">
      <xdr:nvSpPr>
        <xdr:cNvPr id="324" name="テキスト ボックス 323"/>
        <xdr:cNvSpPr txBox="1"/>
      </xdr:nvSpPr>
      <xdr:spPr>
        <a:xfrm>
          <a:off x="6672795" y="592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129266</xdr:rowOff>
    </xdr:from>
    <xdr:to>
      <xdr:col>55</xdr:col>
      <xdr:colOff>0</xdr:colOff>
      <xdr:row>56</xdr:row>
      <xdr:rowOff>147793</xdr:rowOff>
    </xdr:to>
    <xdr:cxnSp macro="">
      <xdr:nvCxnSpPr>
        <xdr:cNvPr id="355" name="直線コネクタ 354"/>
        <xdr:cNvCxnSpPr/>
      </xdr:nvCxnSpPr>
      <xdr:spPr>
        <a:xfrm>
          <a:off x="9639300" y="9559016"/>
          <a:ext cx="838200" cy="1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129266</xdr:rowOff>
    </xdr:from>
    <xdr:to>
      <xdr:col>50</xdr:col>
      <xdr:colOff>114300</xdr:colOff>
      <xdr:row>57</xdr:row>
      <xdr:rowOff>124116</xdr:rowOff>
    </xdr:to>
    <xdr:cxnSp macro="">
      <xdr:nvCxnSpPr>
        <xdr:cNvPr id="358" name="直線コネクタ 357"/>
        <xdr:cNvCxnSpPr/>
      </xdr:nvCxnSpPr>
      <xdr:spPr>
        <a:xfrm flipV="1">
          <a:off x="8750300" y="9559016"/>
          <a:ext cx="889000" cy="3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133303</xdr:rowOff>
    </xdr:from>
    <xdr:to>
      <xdr:col>45</xdr:col>
      <xdr:colOff>177800</xdr:colOff>
      <xdr:row>57</xdr:row>
      <xdr:rowOff>124116</xdr:rowOff>
    </xdr:to>
    <xdr:cxnSp macro="">
      <xdr:nvCxnSpPr>
        <xdr:cNvPr id="361" name="直線コネクタ 360"/>
        <xdr:cNvCxnSpPr/>
      </xdr:nvCxnSpPr>
      <xdr:spPr>
        <a:xfrm>
          <a:off x="7861300" y="9734503"/>
          <a:ext cx="889000" cy="16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133303</xdr:rowOff>
    </xdr:from>
    <xdr:to>
      <xdr:col>41</xdr:col>
      <xdr:colOff>50800</xdr:colOff>
      <xdr:row>58</xdr:row>
      <xdr:rowOff>35566</xdr:rowOff>
    </xdr:to>
    <xdr:cxnSp macro="">
      <xdr:nvCxnSpPr>
        <xdr:cNvPr id="364" name="直線コネクタ 363"/>
        <xdr:cNvCxnSpPr/>
      </xdr:nvCxnSpPr>
      <xdr:spPr>
        <a:xfrm flipV="1">
          <a:off x="6972300" y="9734503"/>
          <a:ext cx="889000" cy="2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96993</xdr:rowOff>
    </xdr:from>
    <xdr:to>
      <xdr:col>55</xdr:col>
      <xdr:colOff>50800</xdr:colOff>
      <xdr:row>57</xdr:row>
      <xdr:rowOff>27143</xdr:rowOff>
    </xdr:to>
    <xdr:sp macro="" textlink="">
      <xdr:nvSpPr>
        <xdr:cNvPr id="374" name="楕円 373"/>
        <xdr:cNvSpPr/>
      </xdr:nvSpPr>
      <xdr:spPr>
        <a:xfrm>
          <a:off x="10426700" y="96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119870</xdr:rowOff>
    </xdr:from>
    <xdr:ext cx="599010" cy="259045"/>
    <xdr:sp macro="" textlink="">
      <xdr:nvSpPr>
        <xdr:cNvPr id="375" name="普通建設事業費該当値テキスト"/>
        <xdr:cNvSpPr txBox="1"/>
      </xdr:nvSpPr>
      <xdr:spPr>
        <a:xfrm>
          <a:off x="10528300" y="954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78466</xdr:rowOff>
    </xdr:from>
    <xdr:to>
      <xdr:col>50</xdr:col>
      <xdr:colOff>165100</xdr:colOff>
      <xdr:row>56</xdr:row>
      <xdr:rowOff>8616</xdr:rowOff>
    </xdr:to>
    <xdr:sp macro="" textlink="">
      <xdr:nvSpPr>
        <xdr:cNvPr id="376" name="楕円 375"/>
        <xdr:cNvSpPr/>
      </xdr:nvSpPr>
      <xdr:spPr>
        <a:xfrm>
          <a:off x="9588500" y="9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25143</xdr:rowOff>
    </xdr:from>
    <xdr:ext cx="599010" cy="259045"/>
    <xdr:sp macro="" textlink="">
      <xdr:nvSpPr>
        <xdr:cNvPr id="377" name="テキスト ボックス 376"/>
        <xdr:cNvSpPr txBox="1"/>
      </xdr:nvSpPr>
      <xdr:spPr>
        <a:xfrm>
          <a:off x="9339795" y="928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73316</xdr:rowOff>
    </xdr:from>
    <xdr:to>
      <xdr:col>46</xdr:col>
      <xdr:colOff>38100</xdr:colOff>
      <xdr:row>58</xdr:row>
      <xdr:rowOff>3466</xdr:rowOff>
    </xdr:to>
    <xdr:sp macro="" textlink="">
      <xdr:nvSpPr>
        <xdr:cNvPr id="378" name="楕円 377"/>
        <xdr:cNvSpPr/>
      </xdr:nvSpPr>
      <xdr:spPr>
        <a:xfrm>
          <a:off x="8699500" y="98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19993</xdr:rowOff>
    </xdr:from>
    <xdr:ext cx="534377" cy="259045"/>
    <xdr:sp macro="" textlink="">
      <xdr:nvSpPr>
        <xdr:cNvPr id="379" name="テキスト ボックス 378"/>
        <xdr:cNvSpPr txBox="1"/>
      </xdr:nvSpPr>
      <xdr:spPr>
        <a:xfrm>
          <a:off x="8483111" y="96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82503</xdr:rowOff>
    </xdr:from>
    <xdr:to>
      <xdr:col>41</xdr:col>
      <xdr:colOff>101600</xdr:colOff>
      <xdr:row>57</xdr:row>
      <xdr:rowOff>12653</xdr:rowOff>
    </xdr:to>
    <xdr:sp macro="" textlink="">
      <xdr:nvSpPr>
        <xdr:cNvPr id="380" name="楕円 379"/>
        <xdr:cNvSpPr/>
      </xdr:nvSpPr>
      <xdr:spPr>
        <a:xfrm>
          <a:off x="7810500" y="96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29180</xdr:rowOff>
    </xdr:from>
    <xdr:ext cx="599010" cy="259045"/>
    <xdr:sp macro="" textlink="">
      <xdr:nvSpPr>
        <xdr:cNvPr id="381" name="テキスト ボックス 380"/>
        <xdr:cNvSpPr txBox="1"/>
      </xdr:nvSpPr>
      <xdr:spPr>
        <a:xfrm>
          <a:off x="7561795" y="945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156216</xdr:rowOff>
    </xdr:from>
    <xdr:to>
      <xdr:col>36</xdr:col>
      <xdr:colOff>165100</xdr:colOff>
      <xdr:row>58</xdr:row>
      <xdr:rowOff>86366</xdr:rowOff>
    </xdr:to>
    <xdr:sp macro="" textlink="">
      <xdr:nvSpPr>
        <xdr:cNvPr id="382" name="楕円 381"/>
        <xdr:cNvSpPr/>
      </xdr:nvSpPr>
      <xdr:spPr>
        <a:xfrm>
          <a:off x="6921500" y="99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77493</xdr:rowOff>
    </xdr:from>
    <xdr:ext cx="534377" cy="259045"/>
    <xdr:sp macro="" textlink="">
      <xdr:nvSpPr>
        <xdr:cNvPr id="383" name="テキスト ボックス 382"/>
        <xdr:cNvSpPr txBox="1"/>
      </xdr:nvSpPr>
      <xdr:spPr>
        <a:xfrm>
          <a:off x="6705111" y="100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152958</xdr:rowOff>
    </xdr:from>
    <xdr:to>
      <xdr:col>55</xdr:col>
      <xdr:colOff>0</xdr:colOff>
      <xdr:row>76</xdr:row>
      <xdr:rowOff>152324</xdr:rowOff>
    </xdr:to>
    <xdr:cxnSp macro="">
      <xdr:nvCxnSpPr>
        <xdr:cNvPr id="412" name="直線コネクタ 411"/>
        <xdr:cNvCxnSpPr/>
      </xdr:nvCxnSpPr>
      <xdr:spPr>
        <a:xfrm>
          <a:off x="9639300" y="13011708"/>
          <a:ext cx="838200" cy="17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152958</xdr:rowOff>
    </xdr:from>
    <xdr:to>
      <xdr:col>50</xdr:col>
      <xdr:colOff>114300</xdr:colOff>
      <xdr:row>77</xdr:row>
      <xdr:rowOff>134226</xdr:rowOff>
    </xdr:to>
    <xdr:cxnSp macro="">
      <xdr:nvCxnSpPr>
        <xdr:cNvPr id="415" name="直線コネクタ 414"/>
        <xdr:cNvCxnSpPr/>
      </xdr:nvCxnSpPr>
      <xdr:spPr>
        <a:xfrm flipV="1">
          <a:off x="8750300" y="13011708"/>
          <a:ext cx="889000" cy="3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43624</xdr:rowOff>
    </xdr:from>
    <xdr:to>
      <xdr:col>45</xdr:col>
      <xdr:colOff>177800</xdr:colOff>
      <xdr:row>77</xdr:row>
      <xdr:rowOff>134226</xdr:rowOff>
    </xdr:to>
    <xdr:cxnSp macro="">
      <xdr:nvCxnSpPr>
        <xdr:cNvPr id="418" name="直線コネクタ 417"/>
        <xdr:cNvCxnSpPr/>
      </xdr:nvCxnSpPr>
      <xdr:spPr>
        <a:xfrm>
          <a:off x="7861300" y="12902374"/>
          <a:ext cx="889000" cy="4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43624</xdr:rowOff>
    </xdr:from>
    <xdr:to>
      <xdr:col>41</xdr:col>
      <xdr:colOff>50800</xdr:colOff>
      <xdr:row>78</xdr:row>
      <xdr:rowOff>112497</xdr:rowOff>
    </xdr:to>
    <xdr:cxnSp macro="">
      <xdr:nvCxnSpPr>
        <xdr:cNvPr id="421" name="直線コネクタ 420"/>
        <xdr:cNvCxnSpPr/>
      </xdr:nvCxnSpPr>
      <xdr:spPr>
        <a:xfrm flipV="1">
          <a:off x="6972300" y="12902374"/>
          <a:ext cx="889000" cy="58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101524</xdr:rowOff>
    </xdr:from>
    <xdr:to>
      <xdr:col>55</xdr:col>
      <xdr:colOff>50800</xdr:colOff>
      <xdr:row>77</xdr:row>
      <xdr:rowOff>31674</xdr:rowOff>
    </xdr:to>
    <xdr:sp macro="" textlink="">
      <xdr:nvSpPr>
        <xdr:cNvPr id="431" name="楕円 430"/>
        <xdr:cNvSpPr/>
      </xdr:nvSpPr>
      <xdr:spPr>
        <a:xfrm>
          <a:off x="10426700" y="131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124401</xdr:rowOff>
    </xdr:from>
    <xdr:ext cx="534377" cy="259045"/>
    <xdr:sp macro="" textlink="">
      <xdr:nvSpPr>
        <xdr:cNvPr id="432" name="普通建設事業費 （ うち新規整備　）該当値テキスト"/>
        <xdr:cNvSpPr txBox="1"/>
      </xdr:nvSpPr>
      <xdr:spPr>
        <a:xfrm>
          <a:off x="10528300" y="1298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102159</xdr:rowOff>
    </xdr:from>
    <xdr:to>
      <xdr:col>50</xdr:col>
      <xdr:colOff>165100</xdr:colOff>
      <xdr:row>76</xdr:row>
      <xdr:rowOff>32308</xdr:rowOff>
    </xdr:to>
    <xdr:sp macro="" textlink="">
      <xdr:nvSpPr>
        <xdr:cNvPr id="433" name="楕円 432"/>
        <xdr:cNvSpPr/>
      </xdr:nvSpPr>
      <xdr:spPr>
        <a:xfrm>
          <a:off x="9588500" y="12960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48836</xdr:rowOff>
    </xdr:from>
    <xdr:ext cx="534377" cy="259045"/>
    <xdr:sp macro="" textlink="">
      <xdr:nvSpPr>
        <xdr:cNvPr id="434" name="テキスト ボックス 433"/>
        <xdr:cNvSpPr txBox="1"/>
      </xdr:nvSpPr>
      <xdr:spPr>
        <a:xfrm>
          <a:off x="9372111" y="127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83426</xdr:rowOff>
    </xdr:from>
    <xdr:to>
      <xdr:col>46</xdr:col>
      <xdr:colOff>38100</xdr:colOff>
      <xdr:row>78</xdr:row>
      <xdr:rowOff>13576</xdr:rowOff>
    </xdr:to>
    <xdr:sp macro="" textlink="">
      <xdr:nvSpPr>
        <xdr:cNvPr id="435" name="楕円 434"/>
        <xdr:cNvSpPr/>
      </xdr:nvSpPr>
      <xdr:spPr>
        <a:xfrm>
          <a:off x="8699500" y="132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4703</xdr:rowOff>
    </xdr:from>
    <xdr:ext cx="534377" cy="259045"/>
    <xdr:sp macro="" textlink="">
      <xdr:nvSpPr>
        <xdr:cNvPr id="436" name="テキスト ボックス 435"/>
        <xdr:cNvSpPr txBox="1"/>
      </xdr:nvSpPr>
      <xdr:spPr>
        <a:xfrm>
          <a:off x="8483111" y="133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164274</xdr:rowOff>
    </xdr:from>
    <xdr:to>
      <xdr:col>41</xdr:col>
      <xdr:colOff>101600</xdr:colOff>
      <xdr:row>75</xdr:row>
      <xdr:rowOff>94424</xdr:rowOff>
    </xdr:to>
    <xdr:sp macro="" textlink="">
      <xdr:nvSpPr>
        <xdr:cNvPr id="437" name="楕円 436"/>
        <xdr:cNvSpPr/>
      </xdr:nvSpPr>
      <xdr:spPr>
        <a:xfrm>
          <a:off x="7810500" y="128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110951</xdr:rowOff>
    </xdr:from>
    <xdr:ext cx="534377" cy="259045"/>
    <xdr:sp macro="" textlink="">
      <xdr:nvSpPr>
        <xdr:cNvPr id="438" name="テキスト ボックス 437"/>
        <xdr:cNvSpPr txBox="1"/>
      </xdr:nvSpPr>
      <xdr:spPr>
        <a:xfrm>
          <a:off x="7594111" y="126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61697</xdr:rowOff>
    </xdr:from>
    <xdr:to>
      <xdr:col>36</xdr:col>
      <xdr:colOff>165100</xdr:colOff>
      <xdr:row>78</xdr:row>
      <xdr:rowOff>163297</xdr:rowOff>
    </xdr:to>
    <xdr:sp macro="" textlink="">
      <xdr:nvSpPr>
        <xdr:cNvPr id="439" name="楕円 438"/>
        <xdr:cNvSpPr/>
      </xdr:nvSpPr>
      <xdr:spPr>
        <a:xfrm>
          <a:off x="6921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154424</xdr:rowOff>
    </xdr:from>
    <xdr:ext cx="469744" cy="259045"/>
    <xdr:sp macro="" textlink="">
      <xdr:nvSpPr>
        <xdr:cNvPr id="440" name="テキスト ボックス 439"/>
        <xdr:cNvSpPr txBox="1"/>
      </xdr:nvSpPr>
      <xdr:spPr>
        <a:xfrm>
          <a:off x="6737428" y="135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888</xdr:rowOff>
    </xdr:from>
    <xdr:to>
      <xdr:col>55</xdr:col>
      <xdr:colOff>0</xdr:colOff>
      <xdr:row>98</xdr:row>
      <xdr:rowOff>14598</xdr:rowOff>
    </xdr:to>
    <xdr:cxnSp macro="">
      <xdr:nvCxnSpPr>
        <xdr:cNvPr id="471" name="直線コネクタ 470"/>
        <xdr:cNvCxnSpPr/>
      </xdr:nvCxnSpPr>
      <xdr:spPr>
        <a:xfrm>
          <a:off x="9639300" y="16802988"/>
          <a:ext cx="8382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xdr:rowOff>
    </xdr:from>
    <xdr:to>
      <xdr:col>50</xdr:col>
      <xdr:colOff>114300</xdr:colOff>
      <xdr:row>98</xdr:row>
      <xdr:rowOff>121594</xdr:rowOff>
    </xdr:to>
    <xdr:cxnSp macro="">
      <xdr:nvCxnSpPr>
        <xdr:cNvPr id="474" name="直線コネクタ 473"/>
        <xdr:cNvCxnSpPr/>
      </xdr:nvCxnSpPr>
      <xdr:spPr>
        <a:xfrm flipV="1">
          <a:off x="8750300" y="16802988"/>
          <a:ext cx="889000" cy="1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121594</xdr:rowOff>
    </xdr:from>
    <xdr:to>
      <xdr:col>45</xdr:col>
      <xdr:colOff>177800</xdr:colOff>
      <xdr:row>98</xdr:row>
      <xdr:rowOff>165188</xdr:rowOff>
    </xdr:to>
    <xdr:cxnSp macro="">
      <xdr:nvCxnSpPr>
        <xdr:cNvPr id="477" name="直線コネクタ 476"/>
        <xdr:cNvCxnSpPr/>
      </xdr:nvCxnSpPr>
      <xdr:spPr>
        <a:xfrm flipV="1">
          <a:off x="7861300" y="16923694"/>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139204</xdr:rowOff>
    </xdr:from>
    <xdr:to>
      <xdr:col>41</xdr:col>
      <xdr:colOff>50800</xdr:colOff>
      <xdr:row>98</xdr:row>
      <xdr:rowOff>165188</xdr:rowOff>
    </xdr:to>
    <xdr:cxnSp macro="">
      <xdr:nvCxnSpPr>
        <xdr:cNvPr id="480" name="直線コネクタ 479"/>
        <xdr:cNvCxnSpPr/>
      </xdr:nvCxnSpPr>
      <xdr:spPr>
        <a:xfrm>
          <a:off x="6972300" y="16941304"/>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135248</xdr:rowOff>
    </xdr:from>
    <xdr:to>
      <xdr:col>55</xdr:col>
      <xdr:colOff>50800</xdr:colOff>
      <xdr:row>98</xdr:row>
      <xdr:rowOff>65398</xdr:rowOff>
    </xdr:to>
    <xdr:sp macro="" textlink="">
      <xdr:nvSpPr>
        <xdr:cNvPr id="490" name="楕円 489"/>
        <xdr:cNvSpPr/>
      </xdr:nvSpPr>
      <xdr:spPr>
        <a:xfrm>
          <a:off x="10426700" y="167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158125</xdr:rowOff>
    </xdr:from>
    <xdr:ext cx="534377" cy="259045"/>
    <xdr:sp macro="" textlink="">
      <xdr:nvSpPr>
        <xdr:cNvPr id="491" name="普通建設事業費 （ うち更新整備　）該当値テキスト"/>
        <xdr:cNvSpPr txBox="1"/>
      </xdr:nvSpPr>
      <xdr:spPr>
        <a:xfrm>
          <a:off x="10528300" y="166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121538</xdr:rowOff>
    </xdr:from>
    <xdr:to>
      <xdr:col>50</xdr:col>
      <xdr:colOff>165100</xdr:colOff>
      <xdr:row>98</xdr:row>
      <xdr:rowOff>51688</xdr:rowOff>
    </xdr:to>
    <xdr:sp macro="" textlink="">
      <xdr:nvSpPr>
        <xdr:cNvPr id="492" name="楕円 491"/>
        <xdr:cNvSpPr/>
      </xdr:nvSpPr>
      <xdr:spPr>
        <a:xfrm>
          <a:off x="9588500" y="167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68215</xdr:rowOff>
    </xdr:from>
    <xdr:ext cx="534377" cy="259045"/>
    <xdr:sp macro="" textlink="">
      <xdr:nvSpPr>
        <xdr:cNvPr id="493" name="テキスト ボックス 492"/>
        <xdr:cNvSpPr txBox="1"/>
      </xdr:nvSpPr>
      <xdr:spPr>
        <a:xfrm>
          <a:off x="9372111" y="165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70794</xdr:rowOff>
    </xdr:from>
    <xdr:to>
      <xdr:col>46</xdr:col>
      <xdr:colOff>38100</xdr:colOff>
      <xdr:row>99</xdr:row>
      <xdr:rowOff>944</xdr:rowOff>
    </xdr:to>
    <xdr:sp macro="" textlink="">
      <xdr:nvSpPr>
        <xdr:cNvPr id="494" name="楕円 493"/>
        <xdr:cNvSpPr/>
      </xdr:nvSpPr>
      <xdr:spPr>
        <a:xfrm>
          <a:off x="8699500" y="16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163521</xdr:rowOff>
    </xdr:from>
    <xdr:ext cx="534377" cy="259045"/>
    <xdr:sp macro="" textlink="">
      <xdr:nvSpPr>
        <xdr:cNvPr id="495" name="テキスト ボックス 494"/>
        <xdr:cNvSpPr txBox="1"/>
      </xdr:nvSpPr>
      <xdr:spPr>
        <a:xfrm>
          <a:off x="8483111" y="169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114388</xdr:rowOff>
    </xdr:from>
    <xdr:to>
      <xdr:col>41</xdr:col>
      <xdr:colOff>101600</xdr:colOff>
      <xdr:row>99</xdr:row>
      <xdr:rowOff>44538</xdr:rowOff>
    </xdr:to>
    <xdr:sp macro="" textlink="">
      <xdr:nvSpPr>
        <xdr:cNvPr id="496" name="楕円 495"/>
        <xdr:cNvSpPr/>
      </xdr:nvSpPr>
      <xdr:spPr>
        <a:xfrm>
          <a:off x="7810500" y="169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35665</xdr:rowOff>
    </xdr:from>
    <xdr:ext cx="534377" cy="259045"/>
    <xdr:sp macro="" textlink="">
      <xdr:nvSpPr>
        <xdr:cNvPr id="497" name="テキスト ボックス 496"/>
        <xdr:cNvSpPr txBox="1"/>
      </xdr:nvSpPr>
      <xdr:spPr>
        <a:xfrm>
          <a:off x="7594111" y="1700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88404</xdr:rowOff>
    </xdr:from>
    <xdr:to>
      <xdr:col>36</xdr:col>
      <xdr:colOff>165100</xdr:colOff>
      <xdr:row>99</xdr:row>
      <xdr:rowOff>18554</xdr:rowOff>
    </xdr:to>
    <xdr:sp macro="" textlink="">
      <xdr:nvSpPr>
        <xdr:cNvPr id="498" name="楕円 497"/>
        <xdr:cNvSpPr/>
      </xdr:nvSpPr>
      <xdr:spPr>
        <a:xfrm>
          <a:off x="6921500" y="168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9681</xdr:rowOff>
    </xdr:from>
    <xdr:ext cx="534377" cy="259045"/>
    <xdr:sp macro="" textlink="">
      <xdr:nvSpPr>
        <xdr:cNvPr id="499" name="テキスト ボックス 498"/>
        <xdr:cNvSpPr txBox="1"/>
      </xdr:nvSpPr>
      <xdr:spPr>
        <a:xfrm>
          <a:off x="6705111" y="169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97441</xdr:rowOff>
    </xdr:from>
    <xdr:to>
      <xdr:col>85</xdr:col>
      <xdr:colOff>127000</xdr:colOff>
      <xdr:row>39</xdr:row>
      <xdr:rowOff>98242</xdr:rowOff>
    </xdr:to>
    <xdr:cxnSp macro="">
      <xdr:nvCxnSpPr>
        <xdr:cNvPr id="530" name="直線コネクタ 529"/>
        <xdr:cNvCxnSpPr/>
      </xdr:nvCxnSpPr>
      <xdr:spPr>
        <a:xfrm flipV="1">
          <a:off x="15481300" y="6783991"/>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96462</xdr:rowOff>
    </xdr:from>
    <xdr:to>
      <xdr:col>81</xdr:col>
      <xdr:colOff>50800</xdr:colOff>
      <xdr:row>39</xdr:row>
      <xdr:rowOff>98242</xdr:rowOff>
    </xdr:to>
    <xdr:cxnSp macro="">
      <xdr:nvCxnSpPr>
        <xdr:cNvPr id="533" name="直線コネクタ 532"/>
        <xdr:cNvCxnSpPr/>
      </xdr:nvCxnSpPr>
      <xdr:spPr>
        <a:xfrm>
          <a:off x="14592300" y="6783012"/>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96462</xdr:rowOff>
    </xdr:from>
    <xdr:to>
      <xdr:col>76</xdr:col>
      <xdr:colOff>114300</xdr:colOff>
      <xdr:row>39</xdr:row>
      <xdr:rowOff>98878</xdr:rowOff>
    </xdr:to>
    <xdr:cxnSp macro="">
      <xdr:nvCxnSpPr>
        <xdr:cNvPr id="536" name="直線コネクタ 535"/>
        <xdr:cNvCxnSpPr/>
      </xdr:nvCxnSpPr>
      <xdr:spPr>
        <a:xfrm flipV="1">
          <a:off x="13703300" y="6783012"/>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46641</xdr:rowOff>
    </xdr:from>
    <xdr:to>
      <xdr:col>85</xdr:col>
      <xdr:colOff>177800</xdr:colOff>
      <xdr:row>39</xdr:row>
      <xdr:rowOff>148241</xdr:rowOff>
    </xdr:to>
    <xdr:sp macro="" textlink="">
      <xdr:nvSpPr>
        <xdr:cNvPr id="549" name="楕円 548"/>
        <xdr:cNvSpPr/>
      </xdr:nvSpPr>
      <xdr:spPr>
        <a:xfrm>
          <a:off x="162687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133018</xdr:rowOff>
    </xdr:from>
    <xdr:ext cx="313932" cy="259045"/>
    <xdr:sp macro="" textlink="">
      <xdr:nvSpPr>
        <xdr:cNvPr id="550" name="災害復旧事業費該当値テキスト"/>
        <xdr:cNvSpPr txBox="1"/>
      </xdr:nvSpPr>
      <xdr:spPr>
        <a:xfrm>
          <a:off x="16370300" y="6648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47442</xdr:rowOff>
    </xdr:from>
    <xdr:to>
      <xdr:col>81</xdr:col>
      <xdr:colOff>101600</xdr:colOff>
      <xdr:row>39</xdr:row>
      <xdr:rowOff>149042</xdr:rowOff>
    </xdr:to>
    <xdr:sp macro="" textlink="">
      <xdr:nvSpPr>
        <xdr:cNvPr id="551" name="楕円 550"/>
        <xdr:cNvSpPr/>
      </xdr:nvSpPr>
      <xdr:spPr>
        <a:xfrm>
          <a:off x="15430500" y="67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140169</xdr:rowOff>
    </xdr:from>
    <xdr:ext cx="313932" cy="259045"/>
    <xdr:sp macro="" textlink="">
      <xdr:nvSpPr>
        <xdr:cNvPr id="552" name="テキスト ボックス 551"/>
        <xdr:cNvSpPr txBox="1"/>
      </xdr:nvSpPr>
      <xdr:spPr>
        <a:xfrm>
          <a:off x="15324333" y="682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45662</xdr:rowOff>
    </xdr:from>
    <xdr:to>
      <xdr:col>76</xdr:col>
      <xdr:colOff>165100</xdr:colOff>
      <xdr:row>39</xdr:row>
      <xdr:rowOff>147262</xdr:rowOff>
    </xdr:to>
    <xdr:sp macro="" textlink="">
      <xdr:nvSpPr>
        <xdr:cNvPr id="553" name="楕円 552"/>
        <xdr:cNvSpPr/>
      </xdr:nvSpPr>
      <xdr:spPr>
        <a:xfrm>
          <a:off x="14541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138389</xdr:rowOff>
    </xdr:from>
    <xdr:ext cx="378565" cy="259045"/>
    <xdr:sp macro="" textlink="">
      <xdr:nvSpPr>
        <xdr:cNvPr id="554" name="テキスト ボックス 553"/>
        <xdr:cNvSpPr txBox="1"/>
      </xdr:nvSpPr>
      <xdr:spPr>
        <a:xfrm>
          <a:off x="14403017" y="682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169464</xdr:rowOff>
    </xdr:from>
    <xdr:to>
      <xdr:col>85</xdr:col>
      <xdr:colOff>127000</xdr:colOff>
      <xdr:row>78</xdr:row>
      <xdr:rowOff>8677</xdr:rowOff>
    </xdr:to>
    <xdr:cxnSp macro="">
      <xdr:nvCxnSpPr>
        <xdr:cNvPr id="640" name="直線コネクタ 639"/>
        <xdr:cNvCxnSpPr/>
      </xdr:nvCxnSpPr>
      <xdr:spPr>
        <a:xfrm flipV="1">
          <a:off x="15481300" y="13371114"/>
          <a:ext cx="8382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3710</xdr:rowOff>
    </xdr:from>
    <xdr:to>
      <xdr:col>81</xdr:col>
      <xdr:colOff>50800</xdr:colOff>
      <xdr:row>78</xdr:row>
      <xdr:rowOff>8677</xdr:rowOff>
    </xdr:to>
    <xdr:cxnSp macro="">
      <xdr:nvCxnSpPr>
        <xdr:cNvPr id="643" name="直線コネクタ 642"/>
        <xdr:cNvCxnSpPr/>
      </xdr:nvCxnSpPr>
      <xdr:spPr>
        <a:xfrm>
          <a:off x="14592300" y="13376810"/>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3710</xdr:rowOff>
    </xdr:from>
    <xdr:to>
      <xdr:col>76</xdr:col>
      <xdr:colOff>114300</xdr:colOff>
      <xdr:row>78</xdr:row>
      <xdr:rowOff>4493</xdr:rowOff>
    </xdr:to>
    <xdr:cxnSp macro="">
      <xdr:nvCxnSpPr>
        <xdr:cNvPr id="646" name="直線コネクタ 645"/>
        <xdr:cNvCxnSpPr/>
      </xdr:nvCxnSpPr>
      <xdr:spPr>
        <a:xfrm flipV="1">
          <a:off x="13703300" y="13376810"/>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1809</xdr:rowOff>
    </xdr:from>
    <xdr:to>
      <xdr:col>71</xdr:col>
      <xdr:colOff>177800</xdr:colOff>
      <xdr:row>78</xdr:row>
      <xdr:rowOff>4493</xdr:rowOff>
    </xdr:to>
    <xdr:cxnSp macro="">
      <xdr:nvCxnSpPr>
        <xdr:cNvPr id="649" name="直線コネクタ 648"/>
        <xdr:cNvCxnSpPr/>
      </xdr:nvCxnSpPr>
      <xdr:spPr>
        <a:xfrm>
          <a:off x="12814300" y="13374909"/>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118664</xdr:rowOff>
    </xdr:from>
    <xdr:to>
      <xdr:col>85</xdr:col>
      <xdr:colOff>177800</xdr:colOff>
      <xdr:row>78</xdr:row>
      <xdr:rowOff>48814</xdr:rowOff>
    </xdr:to>
    <xdr:sp macro="" textlink="">
      <xdr:nvSpPr>
        <xdr:cNvPr id="659" name="楕円 658"/>
        <xdr:cNvSpPr/>
      </xdr:nvSpPr>
      <xdr:spPr>
        <a:xfrm>
          <a:off x="16268700" y="133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141541</xdr:rowOff>
    </xdr:from>
    <xdr:ext cx="534377" cy="259045"/>
    <xdr:sp macro="" textlink="">
      <xdr:nvSpPr>
        <xdr:cNvPr id="660" name="公債費該当値テキスト"/>
        <xdr:cNvSpPr txBox="1"/>
      </xdr:nvSpPr>
      <xdr:spPr>
        <a:xfrm>
          <a:off x="16370300" y="131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129327</xdr:rowOff>
    </xdr:from>
    <xdr:to>
      <xdr:col>81</xdr:col>
      <xdr:colOff>101600</xdr:colOff>
      <xdr:row>78</xdr:row>
      <xdr:rowOff>59477</xdr:rowOff>
    </xdr:to>
    <xdr:sp macro="" textlink="">
      <xdr:nvSpPr>
        <xdr:cNvPr id="661" name="楕円 660"/>
        <xdr:cNvSpPr/>
      </xdr:nvSpPr>
      <xdr:spPr>
        <a:xfrm>
          <a:off x="15430500" y="133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76004</xdr:rowOff>
    </xdr:from>
    <xdr:ext cx="534377" cy="259045"/>
    <xdr:sp macro="" textlink="">
      <xdr:nvSpPr>
        <xdr:cNvPr id="662" name="テキスト ボックス 661"/>
        <xdr:cNvSpPr txBox="1"/>
      </xdr:nvSpPr>
      <xdr:spPr>
        <a:xfrm>
          <a:off x="15214111" y="131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124360</xdr:rowOff>
    </xdr:from>
    <xdr:to>
      <xdr:col>76</xdr:col>
      <xdr:colOff>165100</xdr:colOff>
      <xdr:row>78</xdr:row>
      <xdr:rowOff>54510</xdr:rowOff>
    </xdr:to>
    <xdr:sp macro="" textlink="">
      <xdr:nvSpPr>
        <xdr:cNvPr id="663" name="楕円 662"/>
        <xdr:cNvSpPr/>
      </xdr:nvSpPr>
      <xdr:spPr>
        <a:xfrm>
          <a:off x="14541500" y="133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71037</xdr:rowOff>
    </xdr:from>
    <xdr:ext cx="534377" cy="259045"/>
    <xdr:sp macro="" textlink="">
      <xdr:nvSpPr>
        <xdr:cNvPr id="664" name="テキスト ボックス 663"/>
        <xdr:cNvSpPr txBox="1"/>
      </xdr:nvSpPr>
      <xdr:spPr>
        <a:xfrm>
          <a:off x="14325111" y="131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125143</xdr:rowOff>
    </xdr:from>
    <xdr:to>
      <xdr:col>72</xdr:col>
      <xdr:colOff>38100</xdr:colOff>
      <xdr:row>78</xdr:row>
      <xdr:rowOff>55293</xdr:rowOff>
    </xdr:to>
    <xdr:sp macro="" textlink="">
      <xdr:nvSpPr>
        <xdr:cNvPr id="665" name="楕円 664"/>
        <xdr:cNvSpPr/>
      </xdr:nvSpPr>
      <xdr:spPr>
        <a:xfrm>
          <a:off x="13652500" y="133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71820</xdr:rowOff>
    </xdr:from>
    <xdr:ext cx="534377" cy="259045"/>
    <xdr:sp macro="" textlink="">
      <xdr:nvSpPr>
        <xdr:cNvPr id="666" name="テキスト ボックス 665"/>
        <xdr:cNvSpPr txBox="1"/>
      </xdr:nvSpPr>
      <xdr:spPr>
        <a:xfrm>
          <a:off x="13436111" y="1310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122459</xdr:rowOff>
    </xdr:from>
    <xdr:to>
      <xdr:col>67</xdr:col>
      <xdr:colOff>101600</xdr:colOff>
      <xdr:row>78</xdr:row>
      <xdr:rowOff>52609</xdr:rowOff>
    </xdr:to>
    <xdr:sp macro="" textlink="">
      <xdr:nvSpPr>
        <xdr:cNvPr id="667" name="楕円 666"/>
        <xdr:cNvSpPr/>
      </xdr:nvSpPr>
      <xdr:spPr>
        <a:xfrm>
          <a:off x="12763500" y="133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69136</xdr:rowOff>
    </xdr:from>
    <xdr:ext cx="534377" cy="259045"/>
    <xdr:sp macro="" textlink="">
      <xdr:nvSpPr>
        <xdr:cNvPr id="668" name="テキスト ボックス 667"/>
        <xdr:cNvSpPr txBox="1"/>
      </xdr:nvSpPr>
      <xdr:spPr>
        <a:xfrm>
          <a:off x="12547111" y="130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70580</xdr:rowOff>
    </xdr:from>
    <xdr:to>
      <xdr:col>85</xdr:col>
      <xdr:colOff>127000</xdr:colOff>
      <xdr:row>92</xdr:row>
      <xdr:rowOff>16207</xdr:rowOff>
    </xdr:to>
    <xdr:cxnSp macro="">
      <xdr:nvCxnSpPr>
        <xdr:cNvPr id="697" name="直線コネクタ 696"/>
        <xdr:cNvCxnSpPr/>
      </xdr:nvCxnSpPr>
      <xdr:spPr>
        <a:xfrm flipV="1">
          <a:off x="15481300" y="15501080"/>
          <a:ext cx="838200" cy="28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16207</xdr:rowOff>
    </xdr:from>
    <xdr:to>
      <xdr:col>81</xdr:col>
      <xdr:colOff>50800</xdr:colOff>
      <xdr:row>93</xdr:row>
      <xdr:rowOff>91601</xdr:rowOff>
    </xdr:to>
    <xdr:cxnSp macro="">
      <xdr:nvCxnSpPr>
        <xdr:cNvPr id="700" name="直線コネクタ 699"/>
        <xdr:cNvCxnSpPr/>
      </xdr:nvCxnSpPr>
      <xdr:spPr>
        <a:xfrm flipV="1">
          <a:off x="14592300" y="15789607"/>
          <a:ext cx="889000" cy="2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91601</xdr:rowOff>
    </xdr:from>
    <xdr:to>
      <xdr:col>76</xdr:col>
      <xdr:colOff>114300</xdr:colOff>
      <xdr:row>96</xdr:row>
      <xdr:rowOff>57283</xdr:rowOff>
    </xdr:to>
    <xdr:cxnSp macro="">
      <xdr:nvCxnSpPr>
        <xdr:cNvPr id="703" name="直線コネクタ 702"/>
        <xdr:cNvCxnSpPr/>
      </xdr:nvCxnSpPr>
      <xdr:spPr>
        <a:xfrm flipV="1">
          <a:off x="13703300" y="16036451"/>
          <a:ext cx="889000" cy="48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57283</xdr:rowOff>
    </xdr:from>
    <xdr:to>
      <xdr:col>71</xdr:col>
      <xdr:colOff>177800</xdr:colOff>
      <xdr:row>97</xdr:row>
      <xdr:rowOff>14691</xdr:rowOff>
    </xdr:to>
    <xdr:cxnSp macro="">
      <xdr:nvCxnSpPr>
        <xdr:cNvPr id="706" name="直線コネクタ 705"/>
        <xdr:cNvCxnSpPr/>
      </xdr:nvCxnSpPr>
      <xdr:spPr>
        <a:xfrm flipV="1">
          <a:off x="12814300" y="16516483"/>
          <a:ext cx="889000" cy="1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19780</xdr:rowOff>
    </xdr:from>
    <xdr:to>
      <xdr:col>85</xdr:col>
      <xdr:colOff>177800</xdr:colOff>
      <xdr:row>90</xdr:row>
      <xdr:rowOff>121380</xdr:rowOff>
    </xdr:to>
    <xdr:sp macro="" textlink="">
      <xdr:nvSpPr>
        <xdr:cNvPr id="716" name="楕円 715"/>
        <xdr:cNvSpPr/>
      </xdr:nvSpPr>
      <xdr:spPr>
        <a:xfrm>
          <a:off x="16268700" y="154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144257</xdr:rowOff>
    </xdr:from>
    <xdr:ext cx="599010" cy="259045"/>
    <xdr:sp macro="" textlink="">
      <xdr:nvSpPr>
        <xdr:cNvPr id="717" name="積立金該当値テキスト"/>
        <xdr:cNvSpPr txBox="1"/>
      </xdr:nvSpPr>
      <xdr:spPr>
        <a:xfrm>
          <a:off x="16370300" y="1540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136857</xdr:rowOff>
    </xdr:from>
    <xdr:to>
      <xdr:col>81</xdr:col>
      <xdr:colOff>101600</xdr:colOff>
      <xdr:row>92</xdr:row>
      <xdr:rowOff>67007</xdr:rowOff>
    </xdr:to>
    <xdr:sp macro="" textlink="">
      <xdr:nvSpPr>
        <xdr:cNvPr id="718" name="楕円 717"/>
        <xdr:cNvSpPr/>
      </xdr:nvSpPr>
      <xdr:spPr>
        <a:xfrm>
          <a:off x="15430500" y="157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83534</xdr:rowOff>
    </xdr:from>
    <xdr:ext cx="599010" cy="259045"/>
    <xdr:sp macro="" textlink="">
      <xdr:nvSpPr>
        <xdr:cNvPr id="719" name="テキスト ボックス 718"/>
        <xdr:cNvSpPr txBox="1"/>
      </xdr:nvSpPr>
      <xdr:spPr>
        <a:xfrm>
          <a:off x="15181795" y="1551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40801</xdr:rowOff>
    </xdr:from>
    <xdr:to>
      <xdr:col>76</xdr:col>
      <xdr:colOff>165100</xdr:colOff>
      <xdr:row>93</xdr:row>
      <xdr:rowOff>142401</xdr:rowOff>
    </xdr:to>
    <xdr:sp macro="" textlink="">
      <xdr:nvSpPr>
        <xdr:cNvPr id="720" name="楕円 719"/>
        <xdr:cNvSpPr/>
      </xdr:nvSpPr>
      <xdr:spPr>
        <a:xfrm>
          <a:off x="14541500" y="159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158928</xdr:rowOff>
    </xdr:from>
    <xdr:ext cx="599010" cy="259045"/>
    <xdr:sp macro="" textlink="">
      <xdr:nvSpPr>
        <xdr:cNvPr id="721" name="テキスト ボックス 720"/>
        <xdr:cNvSpPr txBox="1"/>
      </xdr:nvSpPr>
      <xdr:spPr>
        <a:xfrm>
          <a:off x="14292795" y="157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6483</xdr:rowOff>
    </xdr:from>
    <xdr:to>
      <xdr:col>72</xdr:col>
      <xdr:colOff>38100</xdr:colOff>
      <xdr:row>96</xdr:row>
      <xdr:rowOff>108083</xdr:rowOff>
    </xdr:to>
    <xdr:sp macro="" textlink="">
      <xdr:nvSpPr>
        <xdr:cNvPr id="722" name="楕円 721"/>
        <xdr:cNvSpPr/>
      </xdr:nvSpPr>
      <xdr:spPr>
        <a:xfrm>
          <a:off x="13652500" y="164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124610</xdr:rowOff>
    </xdr:from>
    <xdr:ext cx="599010" cy="259045"/>
    <xdr:sp macro="" textlink="">
      <xdr:nvSpPr>
        <xdr:cNvPr id="723" name="テキスト ボックス 722"/>
        <xdr:cNvSpPr txBox="1"/>
      </xdr:nvSpPr>
      <xdr:spPr>
        <a:xfrm>
          <a:off x="13403795" y="1624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135341</xdr:rowOff>
    </xdr:from>
    <xdr:to>
      <xdr:col>67</xdr:col>
      <xdr:colOff>101600</xdr:colOff>
      <xdr:row>97</xdr:row>
      <xdr:rowOff>65491</xdr:rowOff>
    </xdr:to>
    <xdr:sp macro="" textlink="">
      <xdr:nvSpPr>
        <xdr:cNvPr id="724" name="楕円 723"/>
        <xdr:cNvSpPr/>
      </xdr:nvSpPr>
      <xdr:spPr>
        <a:xfrm>
          <a:off x="12763500" y="165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82018</xdr:rowOff>
    </xdr:from>
    <xdr:ext cx="599010" cy="259045"/>
    <xdr:sp macro="" textlink="">
      <xdr:nvSpPr>
        <xdr:cNvPr id="725" name="テキスト ボックス 724"/>
        <xdr:cNvSpPr txBox="1"/>
      </xdr:nvSpPr>
      <xdr:spPr>
        <a:xfrm>
          <a:off x="12514795" y="1636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51574</xdr:rowOff>
    </xdr:from>
    <xdr:to>
      <xdr:col>116</xdr:col>
      <xdr:colOff>63500</xdr:colOff>
      <xdr:row>57</xdr:row>
      <xdr:rowOff>58387</xdr:rowOff>
    </xdr:to>
    <xdr:cxnSp macro="">
      <xdr:nvCxnSpPr>
        <xdr:cNvPr id="811" name="直線コネクタ 810"/>
        <xdr:cNvCxnSpPr/>
      </xdr:nvCxnSpPr>
      <xdr:spPr>
        <a:xfrm>
          <a:off x="21323300" y="9824224"/>
          <a:ext cx="8382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51574</xdr:rowOff>
    </xdr:from>
    <xdr:to>
      <xdr:col>111</xdr:col>
      <xdr:colOff>177800</xdr:colOff>
      <xdr:row>57</xdr:row>
      <xdr:rowOff>75326</xdr:rowOff>
    </xdr:to>
    <xdr:cxnSp macro="">
      <xdr:nvCxnSpPr>
        <xdr:cNvPr id="814" name="直線コネクタ 813"/>
        <xdr:cNvCxnSpPr/>
      </xdr:nvCxnSpPr>
      <xdr:spPr>
        <a:xfrm flipV="1">
          <a:off x="20434300" y="9824224"/>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46591</xdr:rowOff>
    </xdr:from>
    <xdr:to>
      <xdr:col>107</xdr:col>
      <xdr:colOff>50800</xdr:colOff>
      <xdr:row>57</xdr:row>
      <xdr:rowOff>75326</xdr:rowOff>
    </xdr:to>
    <xdr:cxnSp macro="">
      <xdr:nvCxnSpPr>
        <xdr:cNvPr id="817" name="直線コネクタ 816"/>
        <xdr:cNvCxnSpPr/>
      </xdr:nvCxnSpPr>
      <xdr:spPr>
        <a:xfrm>
          <a:off x="19545300" y="9819241"/>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46591</xdr:rowOff>
    </xdr:from>
    <xdr:to>
      <xdr:col>102</xdr:col>
      <xdr:colOff>114300</xdr:colOff>
      <xdr:row>57</xdr:row>
      <xdr:rowOff>50683</xdr:rowOff>
    </xdr:to>
    <xdr:cxnSp macro="">
      <xdr:nvCxnSpPr>
        <xdr:cNvPr id="820" name="直線コネクタ 819"/>
        <xdr:cNvCxnSpPr/>
      </xdr:nvCxnSpPr>
      <xdr:spPr>
        <a:xfrm flipV="1">
          <a:off x="18656300" y="981924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7587</xdr:rowOff>
    </xdr:from>
    <xdr:to>
      <xdr:col>116</xdr:col>
      <xdr:colOff>114300</xdr:colOff>
      <xdr:row>57</xdr:row>
      <xdr:rowOff>109187</xdr:rowOff>
    </xdr:to>
    <xdr:sp macro="" textlink="">
      <xdr:nvSpPr>
        <xdr:cNvPr id="830" name="楕円 829"/>
        <xdr:cNvSpPr/>
      </xdr:nvSpPr>
      <xdr:spPr>
        <a:xfrm>
          <a:off x="22110700" y="97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30464</xdr:rowOff>
    </xdr:from>
    <xdr:ext cx="534377" cy="259045"/>
    <xdr:sp macro="" textlink="">
      <xdr:nvSpPr>
        <xdr:cNvPr id="831" name="貸付金該当値テキスト"/>
        <xdr:cNvSpPr txBox="1"/>
      </xdr:nvSpPr>
      <xdr:spPr>
        <a:xfrm>
          <a:off x="22212300" y="96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774</xdr:rowOff>
    </xdr:from>
    <xdr:to>
      <xdr:col>112</xdr:col>
      <xdr:colOff>38100</xdr:colOff>
      <xdr:row>57</xdr:row>
      <xdr:rowOff>102374</xdr:rowOff>
    </xdr:to>
    <xdr:sp macro="" textlink="">
      <xdr:nvSpPr>
        <xdr:cNvPr id="832" name="楕円 831"/>
        <xdr:cNvSpPr/>
      </xdr:nvSpPr>
      <xdr:spPr>
        <a:xfrm>
          <a:off x="21272500" y="97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118901</xdr:rowOff>
    </xdr:from>
    <xdr:ext cx="534377" cy="259045"/>
    <xdr:sp macro="" textlink="">
      <xdr:nvSpPr>
        <xdr:cNvPr id="833" name="テキスト ボックス 832"/>
        <xdr:cNvSpPr txBox="1"/>
      </xdr:nvSpPr>
      <xdr:spPr>
        <a:xfrm>
          <a:off x="21056111" y="95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24526</xdr:rowOff>
    </xdr:from>
    <xdr:to>
      <xdr:col>107</xdr:col>
      <xdr:colOff>101600</xdr:colOff>
      <xdr:row>57</xdr:row>
      <xdr:rowOff>126126</xdr:rowOff>
    </xdr:to>
    <xdr:sp macro="" textlink="">
      <xdr:nvSpPr>
        <xdr:cNvPr id="834" name="楕円 833"/>
        <xdr:cNvSpPr/>
      </xdr:nvSpPr>
      <xdr:spPr>
        <a:xfrm>
          <a:off x="20383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142653</xdr:rowOff>
    </xdr:from>
    <xdr:ext cx="534377" cy="259045"/>
    <xdr:sp macro="" textlink="">
      <xdr:nvSpPr>
        <xdr:cNvPr id="835" name="テキスト ボックス 834"/>
        <xdr:cNvSpPr txBox="1"/>
      </xdr:nvSpPr>
      <xdr:spPr>
        <a:xfrm>
          <a:off x="20167111" y="95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167241</xdr:rowOff>
    </xdr:from>
    <xdr:to>
      <xdr:col>102</xdr:col>
      <xdr:colOff>165100</xdr:colOff>
      <xdr:row>57</xdr:row>
      <xdr:rowOff>97391</xdr:rowOff>
    </xdr:to>
    <xdr:sp macro="" textlink="">
      <xdr:nvSpPr>
        <xdr:cNvPr id="836" name="楕円 835"/>
        <xdr:cNvSpPr/>
      </xdr:nvSpPr>
      <xdr:spPr>
        <a:xfrm>
          <a:off x="19494500" y="97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113918</xdr:rowOff>
    </xdr:from>
    <xdr:ext cx="534377" cy="259045"/>
    <xdr:sp macro="" textlink="">
      <xdr:nvSpPr>
        <xdr:cNvPr id="837" name="テキスト ボックス 836"/>
        <xdr:cNvSpPr txBox="1"/>
      </xdr:nvSpPr>
      <xdr:spPr>
        <a:xfrm>
          <a:off x="19278111" y="9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171333</xdr:rowOff>
    </xdr:from>
    <xdr:to>
      <xdr:col>98</xdr:col>
      <xdr:colOff>38100</xdr:colOff>
      <xdr:row>57</xdr:row>
      <xdr:rowOff>101483</xdr:rowOff>
    </xdr:to>
    <xdr:sp macro="" textlink="">
      <xdr:nvSpPr>
        <xdr:cNvPr id="838" name="楕円 837"/>
        <xdr:cNvSpPr/>
      </xdr:nvSpPr>
      <xdr:spPr>
        <a:xfrm>
          <a:off x="186055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118010</xdr:rowOff>
    </xdr:from>
    <xdr:ext cx="534377" cy="259045"/>
    <xdr:sp macro="" textlink="">
      <xdr:nvSpPr>
        <xdr:cNvPr id="839" name="テキスト ボックス 838"/>
        <xdr:cNvSpPr txBox="1"/>
      </xdr:nvSpPr>
      <xdr:spPr>
        <a:xfrm>
          <a:off x="18389111" y="954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11325</xdr:rowOff>
    </xdr:from>
    <xdr:to>
      <xdr:col>116</xdr:col>
      <xdr:colOff>63500</xdr:colOff>
      <xdr:row>77</xdr:row>
      <xdr:rowOff>33906</xdr:rowOff>
    </xdr:to>
    <xdr:cxnSp macro="">
      <xdr:nvCxnSpPr>
        <xdr:cNvPr id="871" name="直線コネクタ 870"/>
        <xdr:cNvCxnSpPr/>
      </xdr:nvCxnSpPr>
      <xdr:spPr>
        <a:xfrm flipV="1">
          <a:off x="21323300" y="13212975"/>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26167</xdr:rowOff>
    </xdr:from>
    <xdr:to>
      <xdr:col>111</xdr:col>
      <xdr:colOff>177800</xdr:colOff>
      <xdr:row>77</xdr:row>
      <xdr:rowOff>33906</xdr:rowOff>
    </xdr:to>
    <xdr:cxnSp macro="">
      <xdr:nvCxnSpPr>
        <xdr:cNvPr id="874" name="直線コネクタ 873"/>
        <xdr:cNvCxnSpPr/>
      </xdr:nvCxnSpPr>
      <xdr:spPr>
        <a:xfrm>
          <a:off x="20434300" y="1322781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26167</xdr:rowOff>
    </xdr:from>
    <xdr:to>
      <xdr:col>107</xdr:col>
      <xdr:colOff>50800</xdr:colOff>
      <xdr:row>77</xdr:row>
      <xdr:rowOff>57649</xdr:rowOff>
    </xdr:to>
    <xdr:cxnSp macro="">
      <xdr:nvCxnSpPr>
        <xdr:cNvPr id="877" name="直線コネクタ 876"/>
        <xdr:cNvCxnSpPr/>
      </xdr:nvCxnSpPr>
      <xdr:spPr>
        <a:xfrm flipV="1">
          <a:off x="19545300" y="13227817"/>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57649</xdr:rowOff>
    </xdr:from>
    <xdr:to>
      <xdr:col>102</xdr:col>
      <xdr:colOff>114300</xdr:colOff>
      <xdr:row>77</xdr:row>
      <xdr:rowOff>67790</xdr:rowOff>
    </xdr:to>
    <xdr:cxnSp macro="">
      <xdr:nvCxnSpPr>
        <xdr:cNvPr id="880" name="直線コネクタ 879"/>
        <xdr:cNvCxnSpPr/>
      </xdr:nvCxnSpPr>
      <xdr:spPr>
        <a:xfrm flipV="1">
          <a:off x="18656300" y="13259299"/>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131975</xdr:rowOff>
    </xdr:from>
    <xdr:to>
      <xdr:col>116</xdr:col>
      <xdr:colOff>114300</xdr:colOff>
      <xdr:row>77</xdr:row>
      <xdr:rowOff>62125</xdr:rowOff>
    </xdr:to>
    <xdr:sp macro="" textlink="">
      <xdr:nvSpPr>
        <xdr:cNvPr id="890" name="楕円 889"/>
        <xdr:cNvSpPr/>
      </xdr:nvSpPr>
      <xdr:spPr>
        <a:xfrm>
          <a:off x="22110700" y="131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110402</xdr:rowOff>
    </xdr:from>
    <xdr:ext cx="534377" cy="259045"/>
    <xdr:sp macro="" textlink="">
      <xdr:nvSpPr>
        <xdr:cNvPr id="891" name="繰出金該当値テキスト"/>
        <xdr:cNvSpPr txBox="1"/>
      </xdr:nvSpPr>
      <xdr:spPr>
        <a:xfrm>
          <a:off x="22212300" y="131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154556</xdr:rowOff>
    </xdr:from>
    <xdr:to>
      <xdr:col>112</xdr:col>
      <xdr:colOff>38100</xdr:colOff>
      <xdr:row>77</xdr:row>
      <xdr:rowOff>84706</xdr:rowOff>
    </xdr:to>
    <xdr:sp macro="" textlink="">
      <xdr:nvSpPr>
        <xdr:cNvPr id="892" name="楕円 891"/>
        <xdr:cNvSpPr/>
      </xdr:nvSpPr>
      <xdr:spPr>
        <a:xfrm>
          <a:off x="21272500" y="131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75833</xdr:rowOff>
    </xdr:from>
    <xdr:ext cx="534377" cy="259045"/>
    <xdr:sp macro="" textlink="">
      <xdr:nvSpPr>
        <xdr:cNvPr id="893" name="テキスト ボックス 892"/>
        <xdr:cNvSpPr txBox="1"/>
      </xdr:nvSpPr>
      <xdr:spPr>
        <a:xfrm>
          <a:off x="21056111" y="132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146817</xdr:rowOff>
    </xdr:from>
    <xdr:to>
      <xdr:col>107</xdr:col>
      <xdr:colOff>101600</xdr:colOff>
      <xdr:row>77</xdr:row>
      <xdr:rowOff>76967</xdr:rowOff>
    </xdr:to>
    <xdr:sp macro="" textlink="">
      <xdr:nvSpPr>
        <xdr:cNvPr id="894" name="楕円 893"/>
        <xdr:cNvSpPr/>
      </xdr:nvSpPr>
      <xdr:spPr>
        <a:xfrm>
          <a:off x="20383500" y="131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68094</xdr:rowOff>
    </xdr:from>
    <xdr:ext cx="534377" cy="259045"/>
    <xdr:sp macro="" textlink="">
      <xdr:nvSpPr>
        <xdr:cNvPr id="895" name="テキスト ボックス 894"/>
        <xdr:cNvSpPr txBox="1"/>
      </xdr:nvSpPr>
      <xdr:spPr>
        <a:xfrm>
          <a:off x="20167111" y="132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6849</xdr:rowOff>
    </xdr:from>
    <xdr:to>
      <xdr:col>102</xdr:col>
      <xdr:colOff>165100</xdr:colOff>
      <xdr:row>77</xdr:row>
      <xdr:rowOff>108449</xdr:rowOff>
    </xdr:to>
    <xdr:sp macro="" textlink="">
      <xdr:nvSpPr>
        <xdr:cNvPr id="896" name="楕円 895"/>
        <xdr:cNvSpPr/>
      </xdr:nvSpPr>
      <xdr:spPr>
        <a:xfrm>
          <a:off x="19494500" y="1320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99576</xdr:rowOff>
    </xdr:from>
    <xdr:ext cx="534377" cy="259045"/>
    <xdr:sp macro="" textlink="">
      <xdr:nvSpPr>
        <xdr:cNvPr id="897" name="テキスト ボックス 896"/>
        <xdr:cNvSpPr txBox="1"/>
      </xdr:nvSpPr>
      <xdr:spPr>
        <a:xfrm>
          <a:off x="19278111" y="1330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16990</xdr:rowOff>
    </xdr:from>
    <xdr:to>
      <xdr:col>98</xdr:col>
      <xdr:colOff>38100</xdr:colOff>
      <xdr:row>77</xdr:row>
      <xdr:rowOff>118590</xdr:rowOff>
    </xdr:to>
    <xdr:sp macro="" textlink="">
      <xdr:nvSpPr>
        <xdr:cNvPr id="898" name="楕円 897"/>
        <xdr:cNvSpPr/>
      </xdr:nvSpPr>
      <xdr:spPr>
        <a:xfrm>
          <a:off x="18605500" y="13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109717</xdr:rowOff>
    </xdr:from>
    <xdr:ext cx="534377" cy="259045"/>
    <xdr:sp macro="" textlink="">
      <xdr:nvSpPr>
        <xdr:cNvPr id="899" name="テキスト ボックス 898"/>
        <xdr:cNvSpPr txBox="1"/>
      </xdr:nvSpPr>
      <xdr:spPr>
        <a:xfrm>
          <a:off x="18389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補助費等については、ふるさと応援寄附金をいただいた寄附者に対し贈る根室産品など返礼品に係る経費が主なものであり、近年好調である寄附金に合わせ増加傾向に推移している。</a:t>
          </a:r>
          <a:endParaRPr lang="ja-JP" altLang="ja-JP" sz="1400">
            <a:effectLst/>
          </a:endParaRPr>
        </a:p>
        <a:p>
          <a:r>
            <a:rPr kumimoji="1" lang="ja-JP" altLang="ja-JP" sz="1100">
              <a:solidFill>
                <a:schemeClr val="dk1"/>
              </a:solidFill>
              <a:effectLst/>
              <a:latin typeface="+mn-lt"/>
              <a:ea typeface="+mn-ea"/>
              <a:cs typeface="+mn-cs"/>
            </a:rPr>
            <a:t>また、寄附金については、寄附をいただいた段階で、一度基金へ積立てするため、積立金についても同様に増加している。</a:t>
          </a:r>
          <a:endParaRPr lang="ja-JP" altLang="ja-JP" sz="1400">
            <a:effectLst/>
          </a:endParaRPr>
        </a:p>
        <a:p>
          <a:r>
            <a:rPr kumimoji="1" lang="ja-JP" altLang="ja-JP" sz="1100">
              <a:solidFill>
                <a:schemeClr val="dk1"/>
              </a:solidFill>
              <a:effectLst/>
              <a:latin typeface="+mn-lt"/>
              <a:ea typeface="+mn-ea"/>
              <a:cs typeface="+mn-cs"/>
            </a:rPr>
            <a:t>普通建設事業費については、新庁舎の建設や地域会館の建替えなどがあったものの前年実施した建設事業費に比べると減少したものである。</a:t>
          </a:r>
          <a:endParaRPr lang="ja-JP" altLang="ja-JP" sz="1400">
            <a:effectLst/>
          </a:endParaRPr>
        </a:p>
        <a:p>
          <a:r>
            <a:rPr kumimoji="1" lang="ja-JP" altLang="ja-JP" sz="1100">
              <a:solidFill>
                <a:schemeClr val="dk1"/>
              </a:solidFill>
              <a:effectLst/>
              <a:latin typeface="+mn-lt"/>
              <a:ea typeface="+mn-ea"/>
              <a:cs typeface="+mn-cs"/>
            </a:rPr>
            <a:t>今後も引き続き、人口減少社会や新型コロナウイルス感染症による社会情勢の変化を的確に捉え、限られた財源の効率的・効果的な活用に努め、持続可能な財政運営に取り組むものである。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23,546
23,122
506.25
49,047,033
48,070,865
964,607
9,205,648
15,956,094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59309</xdr:rowOff>
    </xdr:from>
    <xdr:to>
      <xdr:col>24</xdr:col>
      <xdr:colOff>63500</xdr:colOff>
      <xdr:row>34</xdr:row>
      <xdr:rowOff>59690</xdr:rowOff>
    </xdr:to>
    <xdr:cxnSp macro="">
      <xdr:nvCxnSpPr>
        <xdr:cNvPr id="61" name="直線コネクタ 60"/>
        <xdr:cNvCxnSpPr/>
      </xdr:nvCxnSpPr>
      <xdr:spPr>
        <a:xfrm>
          <a:off x="3797300" y="58886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59309</xdr:rowOff>
    </xdr:from>
    <xdr:to>
      <xdr:col>19</xdr:col>
      <xdr:colOff>177800</xdr:colOff>
      <xdr:row>34</xdr:row>
      <xdr:rowOff>68834</xdr:rowOff>
    </xdr:to>
    <xdr:cxnSp macro="">
      <xdr:nvCxnSpPr>
        <xdr:cNvPr id="64" name="直線コネクタ 63"/>
        <xdr:cNvCxnSpPr/>
      </xdr:nvCxnSpPr>
      <xdr:spPr>
        <a:xfrm flipV="1">
          <a:off x="2908300" y="58886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21971</xdr:rowOff>
    </xdr:from>
    <xdr:to>
      <xdr:col>15</xdr:col>
      <xdr:colOff>50800</xdr:colOff>
      <xdr:row>34</xdr:row>
      <xdr:rowOff>68834</xdr:rowOff>
    </xdr:to>
    <xdr:cxnSp macro="">
      <xdr:nvCxnSpPr>
        <xdr:cNvPr id="67" name="直線コネクタ 66"/>
        <xdr:cNvCxnSpPr/>
      </xdr:nvCxnSpPr>
      <xdr:spPr>
        <a:xfrm>
          <a:off x="2019300" y="585127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21971</xdr:rowOff>
    </xdr:from>
    <xdr:to>
      <xdr:col>10</xdr:col>
      <xdr:colOff>114300</xdr:colOff>
      <xdr:row>34</xdr:row>
      <xdr:rowOff>23685</xdr:rowOff>
    </xdr:to>
    <xdr:cxnSp macro="">
      <xdr:nvCxnSpPr>
        <xdr:cNvPr id="70" name="直線コネクタ 69"/>
        <xdr:cNvCxnSpPr/>
      </xdr:nvCxnSpPr>
      <xdr:spPr>
        <a:xfrm flipV="1">
          <a:off x="1130300" y="58512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80" name="楕円 79"/>
        <xdr:cNvSpPr/>
      </xdr:nvSpPr>
      <xdr:spPr>
        <a:xfrm>
          <a:off x="4584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469744" cy="259045"/>
    <xdr:sp macro="" textlink="">
      <xdr:nvSpPr>
        <xdr:cNvPr id="81" name="議会費該当値テキスト"/>
        <xdr:cNvSpPr txBox="1"/>
      </xdr:nvSpPr>
      <xdr:spPr>
        <a:xfrm>
          <a:off x="46863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8509</xdr:rowOff>
    </xdr:from>
    <xdr:to>
      <xdr:col>20</xdr:col>
      <xdr:colOff>38100</xdr:colOff>
      <xdr:row>34</xdr:row>
      <xdr:rowOff>110109</xdr:rowOff>
    </xdr:to>
    <xdr:sp macro="" textlink="">
      <xdr:nvSpPr>
        <xdr:cNvPr id="82" name="楕円 81"/>
        <xdr:cNvSpPr/>
      </xdr:nvSpPr>
      <xdr:spPr>
        <a:xfrm>
          <a:off x="3746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126636</xdr:rowOff>
    </xdr:from>
    <xdr:ext cx="469744" cy="259045"/>
    <xdr:sp macro="" textlink="">
      <xdr:nvSpPr>
        <xdr:cNvPr id="83" name="テキスト ボックス 82"/>
        <xdr:cNvSpPr txBox="1"/>
      </xdr:nvSpPr>
      <xdr:spPr>
        <a:xfrm>
          <a:off x="3562428"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4" name="楕円 83"/>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136161</xdr:rowOff>
    </xdr:from>
    <xdr:ext cx="469744" cy="259045"/>
    <xdr:sp macro="" textlink="">
      <xdr:nvSpPr>
        <xdr:cNvPr id="85" name="テキスト ボックス 84"/>
        <xdr:cNvSpPr txBox="1"/>
      </xdr:nvSpPr>
      <xdr:spPr>
        <a:xfrm>
          <a:off x="2673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142621</xdr:rowOff>
    </xdr:from>
    <xdr:to>
      <xdr:col>10</xdr:col>
      <xdr:colOff>165100</xdr:colOff>
      <xdr:row>34</xdr:row>
      <xdr:rowOff>72771</xdr:rowOff>
    </xdr:to>
    <xdr:sp macro="" textlink="">
      <xdr:nvSpPr>
        <xdr:cNvPr id="86" name="楕円 85"/>
        <xdr:cNvSpPr/>
      </xdr:nvSpPr>
      <xdr:spPr>
        <a:xfrm>
          <a:off x="1968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89298</xdr:rowOff>
    </xdr:from>
    <xdr:ext cx="469744" cy="259045"/>
    <xdr:sp macro="" textlink="">
      <xdr:nvSpPr>
        <xdr:cNvPr id="87" name="テキスト ボックス 86"/>
        <xdr:cNvSpPr txBox="1"/>
      </xdr:nvSpPr>
      <xdr:spPr>
        <a:xfrm>
          <a:off x="1784428"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144335</xdr:rowOff>
    </xdr:from>
    <xdr:to>
      <xdr:col>6</xdr:col>
      <xdr:colOff>38100</xdr:colOff>
      <xdr:row>34</xdr:row>
      <xdr:rowOff>74485</xdr:rowOff>
    </xdr:to>
    <xdr:sp macro="" textlink="">
      <xdr:nvSpPr>
        <xdr:cNvPr id="88" name="楕円 87"/>
        <xdr:cNvSpPr/>
      </xdr:nvSpPr>
      <xdr:spPr>
        <a:xfrm>
          <a:off x="1079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91012</xdr:rowOff>
    </xdr:from>
    <xdr:ext cx="469744" cy="259045"/>
    <xdr:sp macro="" textlink="">
      <xdr:nvSpPr>
        <xdr:cNvPr id="89" name="テキスト ボックス 88"/>
        <xdr:cNvSpPr txBox="1"/>
      </xdr:nvSpPr>
      <xdr:spPr>
        <a:xfrm>
          <a:off x="895428"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39994</xdr:rowOff>
    </xdr:from>
    <xdr:to>
      <xdr:col>24</xdr:col>
      <xdr:colOff>63500</xdr:colOff>
      <xdr:row>52</xdr:row>
      <xdr:rowOff>144441</xdr:rowOff>
    </xdr:to>
    <xdr:cxnSp macro="">
      <xdr:nvCxnSpPr>
        <xdr:cNvPr id="120" name="直線コネクタ 119"/>
        <xdr:cNvCxnSpPr/>
      </xdr:nvCxnSpPr>
      <xdr:spPr>
        <a:xfrm flipV="1">
          <a:off x="3797300" y="8783944"/>
          <a:ext cx="838200" cy="27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144441</xdr:rowOff>
    </xdr:from>
    <xdr:to>
      <xdr:col>19</xdr:col>
      <xdr:colOff>177800</xdr:colOff>
      <xdr:row>53</xdr:row>
      <xdr:rowOff>82763</xdr:rowOff>
    </xdr:to>
    <xdr:cxnSp macro="">
      <xdr:nvCxnSpPr>
        <xdr:cNvPr id="123" name="直線コネクタ 122"/>
        <xdr:cNvCxnSpPr/>
      </xdr:nvCxnSpPr>
      <xdr:spPr>
        <a:xfrm flipV="1">
          <a:off x="2908300" y="9059841"/>
          <a:ext cx="889000" cy="10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82763</xdr:rowOff>
    </xdr:from>
    <xdr:to>
      <xdr:col>15</xdr:col>
      <xdr:colOff>50800</xdr:colOff>
      <xdr:row>56</xdr:row>
      <xdr:rowOff>115990</xdr:rowOff>
    </xdr:to>
    <xdr:cxnSp macro="">
      <xdr:nvCxnSpPr>
        <xdr:cNvPr id="126" name="直線コネクタ 125"/>
        <xdr:cNvCxnSpPr/>
      </xdr:nvCxnSpPr>
      <xdr:spPr>
        <a:xfrm flipV="1">
          <a:off x="2019300" y="9169613"/>
          <a:ext cx="889000" cy="5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115990</xdr:rowOff>
    </xdr:from>
    <xdr:to>
      <xdr:col>10</xdr:col>
      <xdr:colOff>114300</xdr:colOff>
      <xdr:row>57</xdr:row>
      <xdr:rowOff>60547</xdr:rowOff>
    </xdr:to>
    <xdr:cxnSp macro="">
      <xdr:nvCxnSpPr>
        <xdr:cNvPr id="129" name="直線コネクタ 128"/>
        <xdr:cNvCxnSpPr/>
      </xdr:nvCxnSpPr>
      <xdr:spPr>
        <a:xfrm flipV="1">
          <a:off x="1130300" y="9717190"/>
          <a:ext cx="889000" cy="1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160644</xdr:rowOff>
    </xdr:from>
    <xdr:to>
      <xdr:col>24</xdr:col>
      <xdr:colOff>114300</xdr:colOff>
      <xdr:row>51</xdr:row>
      <xdr:rowOff>90794</xdr:rowOff>
    </xdr:to>
    <xdr:sp macro="" textlink="">
      <xdr:nvSpPr>
        <xdr:cNvPr id="139" name="楕円 138"/>
        <xdr:cNvSpPr/>
      </xdr:nvSpPr>
      <xdr:spPr>
        <a:xfrm>
          <a:off x="4584700" y="87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113671</xdr:rowOff>
    </xdr:from>
    <xdr:ext cx="690189" cy="259045"/>
    <xdr:sp macro="" textlink="">
      <xdr:nvSpPr>
        <xdr:cNvPr id="140" name="総務費該当値テキスト"/>
        <xdr:cNvSpPr txBox="1"/>
      </xdr:nvSpPr>
      <xdr:spPr>
        <a:xfrm>
          <a:off x="4686300" y="8686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93641</xdr:rowOff>
    </xdr:from>
    <xdr:to>
      <xdr:col>20</xdr:col>
      <xdr:colOff>38100</xdr:colOff>
      <xdr:row>53</xdr:row>
      <xdr:rowOff>23791</xdr:rowOff>
    </xdr:to>
    <xdr:sp macro="" textlink="">
      <xdr:nvSpPr>
        <xdr:cNvPr id="141" name="楕円 140"/>
        <xdr:cNvSpPr/>
      </xdr:nvSpPr>
      <xdr:spPr>
        <a:xfrm>
          <a:off x="3746500" y="90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40318</xdr:rowOff>
    </xdr:from>
    <xdr:ext cx="690189" cy="259045"/>
    <xdr:sp macro="" textlink="">
      <xdr:nvSpPr>
        <xdr:cNvPr id="142" name="テキスト ボックス 141"/>
        <xdr:cNvSpPr txBox="1"/>
      </xdr:nvSpPr>
      <xdr:spPr>
        <a:xfrm>
          <a:off x="3452205" y="87842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31963</xdr:rowOff>
    </xdr:from>
    <xdr:to>
      <xdr:col>15</xdr:col>
      <xdr:colOff>101600</xdr:colOff>
      <xdr:row>53</xdr:row>
      <xdr:rowOff>133563</xdr:rowOff>
    </xdr:to>
    <xdr:sp macro="" textlink="">
      <xdr:nvSpPr>
        <xdr:cNvPr id="143" name="楕円 142"/>
        <xdr:cNvSpPr/>
      </xdr:nvSpPr>
      <xdr:spPr>
        <a:xfrm>
          <a:off x="2857500" y="91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150090</xdr:rowOff>
    </xdr:from>
    <xdr:ext cx="599010" cy="259045"/>
    <xdr:sp macro="" textlink="">
      <xdr:nvSpPr>
        <xdr:cNvPr id="144" name="テキスト ボックス 143"/>
        <xdr:cNvSpPr txBox="1"/>
      </xdr:nvSpPr>
      <xdr:spPr>
        <a:xfrm>
          <a:off x="2608795" y="889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65190</xdr:rowOff>
    </xdr:from>
    <xdr:to>
      <xdr:col>10</xdr:col>
      <xdr:colOff>165100</xdr:colOff>
      <xdr:row>56</xdr:row>
      <xdr:rowOff>166790</xdr:rowOff>
    </xdr:to>
    <xdr:sp macro="" textlink="">
      <xdr:nvSpPr>
        <xdr:cNvPr id="145" name="楕円 144"/>
        <xdr:cNvSpPr/>
      </xdr:nvSpPr>
      <xdr:spPr>
        <a:xfrm>
          <a:off x="1968500" y="96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11867</xdr:rowOff>
    </xdr:from>
    <xdr:ext cx="599010" cy="259045"/>
    <xdr:sp macro="" textlink="">
      <xdr:nvSpPr>
        <xdr:cNvPr id="146" name="テキスト ボックス 145"/>
        <xdr:cNvSpPr txBox="1"/>
      </xdr:nvSpPr>
      <xdr:spPr>
        <a:xfrm>
          <a:off x="1719795" y="944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9747</xdr:rowOff>
    </xdr:from>
    <xdr:to>
      <xdr:col>6</xdr:col>
      <xdr:colOff>38100</xdr:colOff>
      <xdr:row>57</xdr:row>
      <xdr:rowOff>111347</xdr:rowOff>
    </xdr:to>
    <xdr:sp macro="" textlink="">
      <xdr:nvSpPr>
        <xdr:cNvPr id="147" name="楕円 146"/>
        <xdr:cNvSpPr/>
      </xdr:nvSpPr>
      <xdr:spPr>
        <a:xfrm>
          <a:off x="1079500" y="97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127874</xdr:rowOff>
    </xdr:from>
    <xdr:ext cx="599010" cy="259045"/>
    <xdr:sp macro="" textlink="">
      <xdr:nvSpPr>
        <xdr:cNvPr id="148" name="テキスト ボックス 147"/>
        <xdr:cNvSpPr txBox="1"/>
      </xdr:nvSpPr>
      <xdr:spPr>
        <a:xfrm>
          <a:off x="830795" y="955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102457</xdr:rowOff>
    </xdr:from>
    <xdr:to>
      <xdr:col>24</xdr:col>
      <xdr:colOff>63500</xdr:colOff>
      <xdr:row>76</xdr:row>
      <xdr:rowOff>5846</xdr:rowOff>
    </xdr:to>
    <xdr:cxnSp macro="">
      <xdr:nvCxnSpPr>
        <xdr:cNvPr id="176" name="直線コネクタ 175"/>
        <xdr:cNvCxnSpPr/>
      </xdr:nvCxnSpPr>
      <xdr:spPr>
        <a:xfrm>
          <a:off x="3797300" y="12961207"/>
          <a:ext cx="838200" cy="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102457</xdr:rowOff>
    </xdr:from>
    <xdr:to>
      <xdr:col>19</xdr:col>
      <xdr:colOff>177800</xdr:colOff>
      <xdr:row>76</xdr:row>
      <xdr:rowOff>77704</xdr:rowOff>
    </xdr:to>
    <xdr:cxnSp macro="">
      <xdr:nvCxnSpPr>
        <xdr:cNvPr id="179" name="直線コネクタ 178"/>
        <xdr:cNvCxnSpPr/>
      </xdr:nvCxnSpPr>
      <xdr:spPr>
        <a:xfrm flipV="1">
          <a:off x="2908300" y="12961207"/>
          <a:ext cx="889000" cy="1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69726</xdr:rowOff>
    </xdr:from>
    <xdr:to>
      <xdr:col>15</xdr:col>
      <xdr:colOff>50800</xdr:colOff>
      <xdr:row>76</xdr:row>
      <xdr:rowOff>77704</xdr:rowOff>
    </xdr:to>
    <xdr:cxnSp macro="">
      <xdr:nvCxnSpPr>
        <xdr:cNvPr id="182" name="直線コネクタ 181"/>
        <xdr:cNvCxnSpPr/>
      </xdr:nvCxnSpPr>
      <xdr:spPr>
        <a:xfrm>
          <a:off x="2019300" y="13099926"/>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69726</xdr:rowOff>
    </xdr:from>
    <xdr:to>
      <xdr:col>10</xdr:col>
      <xdr:colOff>114300</xdr:colOff>
      <xdr:row>76</xdr:row>
      <xdr:rowOff>152324</xdr:rowOff>
    </xdr:to>
    <xdr:cxnSp macro="">
      <xdr:nvCxnSpPr>
        <xdr:cNvPr id="185" name="直線コネクタ 184"/>
        <xdr:cNvCxnSpPr/>
      </xdr:nvCxnSpPr>
      <xdr:spPr>
        <a:xfrm flipV="1">
          <a:off x="1130300" y="13099926"/>
          <a:ext cx="889000" cy="8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126495</xdr:rowOff>
    </xdr:from>
    <xdr:to>
      <xdr:col>24</xdr:col>
      <xdr:colOff>114300</xdr:colOff>
      <xdr:row>76</xdr:row>
      <xdr:rowOff>56645</xdr:rowOff>
    </xdr:to>
    <xdr:sp macro="" textlink="">
      <xdr:nvSpPr>
        <xdr:cNvPr id="195" name="楕円 194"/>
        <xdr:cNvSpPr/>
      </xdr:nvSpPr>
      <xdr:spPr>
        <a:xfrm>
          <a:off x="4584700" y="129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104922</xdr:rowOff>
    </xdr:from>
    <xdr:ext cx="599010" cy="259045"/>
    <xdr:sp macro="" textlink="">
      <xdr:nvSpPr>
        <xdr:cNvPr id="196" name="民生費該当値テキスト"/>
        <xdr:cNvSpPr txBox="1"/>
      </xdr:nvSpPr>
      <xdr:spPr>
        <a:xfrm>
          <a:off x="4686300" y="1296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51657</xdr:rowOff>
    </xdr:from>
    <xdr:to>
      <xdr:col>20</xdr:col>
      <xdr:colOff>38100</xdr:colOff>
      <xdr:row>75</xdr:row>
      <xdr:rowOff>153256</xdr:rowOff>
    </xdr:to>
    <xdr:sp macro="" textlink="">
      <xdr:nvSpPr>
        <xdr:cNvPr id="197" name="楕円 196"/>
        <xdr:cNvSpPr/>
      </xdr:nvSpPr>
      <xdr:spPr>
        <a:xfrm>
          <a:off x="3746500" y="12910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169784</xdr:rowOff>
    </xdr:from>
    <xdr:ext cx="599010" cy="259045"/>
    <xdr:sp macro="" textlink="">
      <xdr:nvSpPr>
        <xdr:cNvPr id="198" name="テキスト ボックス 197"/>
        <xdr:cNvSpPr txBox="1"/>
      </xdr:nvSpPr>
      <xdr:spPr>
        <a:xfrm>
          <a:off x="3497795" y="1268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26904</xdr:rowOff>
    </xdr:from>
    <xdr:to>
      <xdr:col>15</xdr:col>
      <xdr:colOff>101600</xdr:colOff>
      <xdr:row>76</xdr:row>
      <xdr:rowOff>128504</xdr:rowOff>
    </xdr:to>
    <xdr:sp macro="" textlink="">
      <xdr:nvSpPr>
        <xdr:cNvPr id="199" name="楕円 198"/>
        <xdr:cNvSpPr/>
      </xdr:nvSpPr>
      <xdr:spPr>
        <a:xfrm>
          <a:off x="2857500" y="130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119631</xdr:rowOff>
    </xdr:from>
    <xdr:ext cx="599010" cy="259045"/>
    <xdr:sp macro="" textlink="">
      <xdr:nvSpPr>
        <xdr:cNvPr id="200" name="テキスト ボックス 199"/>
        <xdr:cNvSpPr txBox="1"/>
      </xdr:nvSpPr>
      <xdr:spPr>
        <a:xfrm>
          <a:off x="2608795" y="1314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18926</xdr:rowOff>
    </xdr:from>
    <xdr:to>
      <xdr:col>10</xdr:col>
      <xdr:colOff>165100</xdr:colOff>
      <xdr:row>76</xdr:row>
      <xdr:rowOff>120526</xdr:rowOff>
    </xdr:to>
    <xdr:sp macro="" textlink="">
      <xdr:nvSpPr>
        <xdr:cNvPr id="201" name="楕円 200"/>
        <xdr:cNvSpPr/>
      </xdr:nvSpPr>
      <xdr:spPr>
        <a:xfrm>
          <a:off x="1968500" y="1304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137052</xdr:rowOff>
    </xdr:from>
    <xdr:ext cx="599010" cy="259045"/>
    <xdr:sp macro="" textlink="">
      <xdr:nvSpPr>
        <xdr:cNvPr id="202" name="テキスト ボックス 201"/>
        <xdr:cNvSpPr txBox="1"/>
      </xdr:nvSpPr>
      <xdr:spPr>
        <a:xfrm>
          <a:off x="1719795" y="128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101524</xdr:rowOff>
    </xdr:from>
    <xdr:to>
      <xdr:col>6</xdr:col>
      <xdr:colOff>38100</xdr:colOff>
      <xdr:row>77</xdr:row>
      <xdr:rowOff>31674</xdr:rowOff>
    </xdr:to>
    <xdr:sp macro="" textlink="">
      <xdr:nvSpPr>
        <xdr:cNvPr id="203" name="楕円 202"/>
        <xdr:cNvSpPr/>
      </xdr:nvSpPr>
      <xdr:spPr>
        <a:xfrm>
          <a:off x="1079500" y="131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22801</xdr:rowOff>
    </xdr:from>
    <xdr:ext cx="599010" cy="259045"/>
    <xdr:sp macro="" textlink="">
      <xdr:nvSpPr>
        <xdr:cNvPr id="204" name="テキスト ボックス 203"/>
        <xdr:cNvSpPr txBox="1"/>
      </xdr:nvSpPr>
      <xdr:spPr>
        <a:xfrm>
          <a:off x="830795" y="132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69797</xdr:rowOff>
    </xdr:from>
    <xdr:to>
      <xdr:col>24</xdr:col>
      <xdr:colOff>63500</xdr:colOff>
      <xdr:row>96</xdr:row>
      <xdr:rowOff>141846</xdr:rowOff>
    </xdr:to>
    <xdr:cxnSp macro="">
      <xdr:nvCxnSpPr>
        <xdr:cNvPr id="235" name="直線コネクタ 234"/>
        <xdr:cNvCxnSpPr/>
      </xdr:nvCxnSpPr>
      <xdr:spPr>
        <a:xfrm flipV="1">
          <a:off x="3797300" y="16528997"/>
          <a:ext cx="838200" cy="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141846</xdr:rowOff>
    </xdr:from>
    <xdr:to>
      <xdr:col>19</xdr:col>
      <xdr:colOff>177800</xdr:colOff>
      <xdr:row>97</xdr:row>
      <xdr:rowOff>7951</xdr:rowOff>
    </xdr:to>
    <xdr:cxnSp macro="">
      <xdr:nvCxnSpPr>
        <xdr:cNvPr id="238" name="直線コネクタ 237"/>
        <xdr:cNvCxnSpPr/>
      </xdr:nvCxnSpPr>
      <xdr:spPr>
        <a:xfrm flipV="1">
          <a:off x="2908300" y="166010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7951</xdr:rowOff>
    </xdr:from>
    <xdr:to>
      <xdr:col>15</xdr:col>
      <xdr:colOff>50800</xdr:colOff>
      <xdr:row>97</xdr:row>
      <xdr:rowOff>53691</xdr:rowOff>
    </xdr:to>
    <xdr:cxnSp macro="">
      <xdr:nvCxnSpPr>
        <xdr:cNvPr id="241" name="直線コネクタ 240"/>
        <xdr:cNvCxnSpPr/>
      </xdr:nvCxnSpPr>
      <xdr:spPr>
        <a:xfrm flipV="1">
          <a:off x="2019300" y="16638601"/>
          <a:ext cx="88900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53691</xdr:rowOff>
    </xdr:from>
    <xdr:to>
      <xdr:col>10</xdr:col>
      <xdr:colOff>114300</xdr:colOff>
      <xdr:row>97</xdr:row>
      <xdr:rowOff>85251</xdr:rowOff>
    </xdr:to>
    <xdr:cxnSp macro="">
      <xdr:nvCxnSpPr>
        <xdr:cNvPr id="244" name="直線コネクタ 243"/>
        <xdr:cNvCxnSpPr/>
      </xdr:nvCxnSpPr>
      <xdr:spPr>
        <a:xfrm flipV="1">
          <a:off x="1130300" y="16684341"/>
          <a:ext cx="8890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18997</xdr:rowOff>
    </xdr:from>
    <xdr:to>
      <xdr:col>24</xdr:col>
      <xdr:colOff>114300</xdr:colOff>
      <xdr:row>96</xdr:row>
      <xdr:rowOff>120597</xdr:rowOff>
    </xdr:to>
    <xdr:sp macro="" textlink="">
      <xdr:nvSpPr>
        <xdr:cNvPr id="254" name="楕円 253"/>
        <xdr:cNvSpPr/>
      </xdr:nvSpPr>
      <xdr:spPr>
        <a:xfrm>
          <a:off x="4584700" y="16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41874</xdr:rowOff>
    </xdr:from>
    <xdr:ext cx="599010" cy="259045"/>
    <xdr:sp macro="" textlink="">
      <xdr:nvSpPr>
        <xdr:cNvPr id="255" name="衛生費該当値テキスト"/>
        <xdr:cNvSpPr txBox="1"/>
      </xdr:nvSpPr>
      <xdr:spPr>
        <a:xfrm>
          <a:off x="4686300" y="1632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91046</xdr:rowOff>
    </xdr:from>
    <xdr:to>
      <xdr:col>20</xdr:col>
      <xdr:colOff>38100</xdr:colOff>
      <xdr:row>97</xdr:row>
      <xdr:rowOff>21196</xdr:rowOff>
    </xdr:to>
    <xdr:sp macro="" textlink="">
      <xdr:nvSpPr>
        <xdr:cNvPr id="256" name="楕円 255"/>
        <xdr:cNvSpPr/>
      </xdr:nvSpPr>
      <xdr:spPr>
        <a:xfrm>
          <a:off x="3746500" y="165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37723</xdr:rowOff>
    </xdr:from>
    <xdr:ext cx="599010" cy="259045"/>
    <xdr:sp macro="" textlink="">
      <xdr:nvSpPr>
        <xdr:cNvPr id="257" name="テキスト ボックス 256"/>
        <xdr:cNvSpPr txBox="1"/>
      </xdr:nvSpPr>
      <xdr:spPr>
        <a:xfrm>
          <a:off x="3497795" y="1632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128601</xdr:rowOff>
    </xdr:from>
    <xdr:to>
      <xdr:col>15</xdr:col>
      <xdr:colOff>101600</xdr:colOff>
      <xdr:row>97</xdr:row>
      <xdr:rowOff>58751</xdr:rowOff>
    </xdr:to>
    <xdr:sp macro="" textlink="">
      <xdr:nvSpPr>
        <xdr:cNvPr id="258" name="楕円 257"/>
        <xdr:cNvSpPr/>
      </xdr:nvSpPr>
      <xdr:spPr>
        <a:xfrm>
          <a:off x="2857500" y="165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75278</xdr:rowOff>
    </xdr:from>
    <xdr:ext cx="599010" cy="259045"/>
    <xdr:sp macro="" textlink="">
      <xdr:nvSpPr>
        <xdr:cNvPr id="259" name="テキスト ボックス 258"/>
        <xdr:cNvSpPr txBox="1"/>
      </xdr:nvSpPr>
      <xdr:spPr>
        <a:xfrm>
          <a:off x="2608795" y="1636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2891</xdr:rowOff>
    </xdr:from>
    <xdr:to>
      <xdr:col>10</xdr:col>
      <xdr:colOff>165100</xdr:colOff>
      <xdr:row>97</xdr:row>
      <xdr:rowOff>104491</xdr:rowOff>
    </xdr:to>
    <xdr:sp macro="" textlink="">
      <xdr:nvSpPr>
        <xdr:cNvPr id="260" name="楕円 259"/>
        <xdr:cNvSpPr/>
      </xdr:nvSpPr>
      <xdr:spPr>
        <a:xfrm>
          <a:off x="1968500" y="16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121018</xdr:rowOff>
    </xdr:from>
    <xdr:ext cx="599010" cy="259045"/>
    <xdr:sp macro="" textlink="">
      <xdr:nvSpPr>
        <xdr:cNvPr id="261" name="テキスト ボックス 260"/>
        <xdr:cNvSpPr txBox="1"/>
      </xdr:nvSpPr>
      <xdr:spPr>
        <a:xfrm>
          <a:off x="1719795" y="164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34451</xdr:rowOff>
    </xdr:from>
    <xdr:to>
      <xdr:col>6</xdr:col>
      <xdr:colOff>38100</xdr:colOff>
      <xdr:row>97</xdr:row>
      <xdr:rowOff>136051</xdr:rowOff>
    </xdr:to>
    <xdr:sp macro="" textlink="">
      <xdr:nvSpPr>
        <xdr:cNvPr id="262" name="楕円 261"/>
        <xdr:cNvSpPr/>
      </xdr:nvSpPr>
      <xdr:spPr>
        <a:xfrm>
          <a:off x="1079500" y="166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152578</xdr:rowOff>
    </xdr:from>
    <xdr:ext cx="599010" cy="259045"/>
    <xdr:sp macro="" textlink="">
      <xdr:nvSpPr>
        <xdr:cNvPr id="263" name="テキスト ボックス 262"/>
        <xdr:cNvSpPr txBox="1"/>
      </xdr:nvSpPr>
      <xdr:spPr>
        <a:xfrm>
          <a:off x="830795" y="1644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87122</xdr:rowOff>
    </xdr:from>
    <xdr:to>
      <xdr:col>55</xdr:col>
      <xdr:colOff>0</xdr:colOff>
      <xdr:row>36</xdr:row>
      <xdr:rowOff>111942</xdr:rowOff>
    </xdr:to>
    <xdr:cxnSp macro="">
      <xdr:nvCxnSpPr>
        <xdr:cNvPr id="294" name="直線コネクタ 293"/>
        <xdr:cNvCxnSpPr/>
      </xdr:nvCxnSpPr>
      <xdr:spPr>
        <a:xfrm flipV="1">
          <a:off x="9639300" y="6259322"/>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111942</xdr:rowOff>
    </xdr:from>
    <xdr:to>
      <xdr:col>50</xdr:col>
      <xdr:colOff>114300</xdr:colOff>
      <xdr:row>37</xdr:row>
      <xdr:rowOff>36504</xdr:rowOff>
    </xdr:to>
    <xdr:cxnSp macro="">
      <xdr:nvCxnSpPr>
        <xdr:cNvPr id="297" name="直線コネクタ 296"/>
        <xdr:cNvCxnSpPr/>
      </xdr:nvCxnSpPr>
      <xdr:spPr>
        <a:xfrm flipV="1">
          <a:off x="8750300" y="628414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106716</xdr:rowOff>
    </xdr:from>
    <xdr:to>
      <xdr:col>45</xdr:col>
      <xdr:colOff>177800</xdr:colOff>
      <xdr:row>37</xdr:row>
      <xdr:rowOff>36504</xdr:rowOff>
    </xdr:to>
    <xdr:cxnSp macro="">
      <xdr:nvCxnSpPr>
        <xdr:cNvPr id="300" name="直線コネクタ 299"/>
        <xdr:cNvCxnSpPr/>
      </xdr:nvCxnSpPr>
      <xdr:spPr>
        <a:xfrm>
          <a:off x="7861300" y="6278916"/>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64262</xdr:rowOff>
    </xdr:from>
    <xdr:to>
      <xdr:col>41</xdr:col>
      <xdr:colOff>50800</xdr:colOff>
      <xdr:row>36</xdr:row>
      <xdr:rowOff>106716</xdr:rowOff>
    </xdr:to>
    <xdr:cxnSp macro="">
      <xdr:nvCxnSpPr>
        <xdr:cNvPr id="303" name="直線コネクタ 302"/>
        <xdr:cNvCxnSpPr/>
      </xdr:nvCxnSpPr>
      <xdr:spPr>
        <a:xfrm>
          <a:off x="6972300" y="6065012"/>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36322</xdr:rowOff>
    </xdr:from>
    <xdr:to>
      <xdr:col>55</xdr:col>
      <xdr:colOff>50800</xdr:colOff>
      <xdr:row>36</xdr:row>
      <xdr:rowOff>137922</xdr:rowOff>
    </xdr:to>
    <xdr:sp macro="" textlink="">
      <xdr:nvSpPr>
        <xdr:cNvPr id="313" name="楕円 312"/>
        <xdr:cNvSpPr/>
      </xdr:nvSpPr>
      <xdr:spPr>
        <a:xfrm>
          <a:off x="10426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59199</xdr:rowOff>
    </xdr:from>
    <xdr:ext cx="469744" cy="259045"/>
    <xdr:sp macro="" textlink="">
      <xdr:nvSpPr>
        <xdr:cNvPr id="314" name="労働費該当値テキスト"/>
        <xdr:cNvSpPr txBox="1"/>
      </xdr:nvSpPr>
      <xdr:spPr>
        <a:xfrm>
          <a:off x="10528300"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61142</xdr:rowOff>
    </xdr:from>
    <xdr:to>
      <xdr:col>50</xdr:col>
      <xdr:colOff>165100</xdr:colOff>
      <xdr:row>36</xdr:row>
      <xdr:rowOff>162742</xdr:rowOff>
    </xdr:to>
    <xdr:sp macro="" textlink="">
      <xdr:nvSpPr>
        <xdr:cNvPr id="315" name="楕円 314"/>
        <xdr:cNvSpPr/>
      </xdr:nvSpPr>
      <xdr:spPr>
        <a:xfrm>
          <a:off x="9588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7819</xdr:rowOff>
    </xdr:from>
    <xdr:ext cx="469744" cy="259045"/>
    <xdr:sp macro="" textlink="">
      <xdr:nvSpPr>
        <xdr:cNvPr id="316" name="テキスト ボックス 315"/>
        <xdr:cNvSpPr txBox="1"/>
      </xdr:nvSpPr>
      <xdr:spPr>
        <a:xfrm>
          <a:off x="9404428"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157154</xdr:rowOff>
    </xdr:from>
    <xdr:to>
      <xdr:col>46</xdr:col>
      <xdr:colOff>38100</xdr:colOff>
      <xdr:row>37</xdr:row>
      <xdr:rowOff>87304</xdr:rowOff>
    </xdr:to>
    <xdr:sp macro="" textlink="">
      <xdr:nvSpPr>
        <xdr:cNvPr id="317" name="楕円 316"/>
        <xdr:cNvSpPr/>
      </xdr:nvSpPr>
      <xdr:spPr>
        <a:xfrm>
          <a:off x="8699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103831</xdr:rowOff>
    </xdr:from>
    <xdr:ext cx="469744" cy="259045"/>
    <xdr:sp macro="" textlink="">
      <xdr:nvSpPr>
        <xdr:cNvPr id="318" name="テキスト ボックス 317"/>
        <xdr:cNvSpPr txBox="1"/>
      </xdr:nvSpPr>
      <xdr:spPr>
        <a:xfrm>
          <a:off x="8515428" y="610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55916</xdr:rowOff>
    </xdr:from>
    <xdr:to>
      <xdr:col>41</xdr:col>
      <xdr:colOff>101600</xdr:colOff>
      <xdr:row>36</xdr:row>
      <xdr:rowOff>157516</xdr:rowOff>
    </xdr:to>
    <xdr:sp macro="" textlink="">
      <xdr:nvSpPr>
        <xdr:cNvPr id="319" name="楕円 318"/>
        <xdr:cNvSpPr/>
      </xdr:nvSpPr>
      <xdr:spPr>
        <a:xfrm>
          <a:off x="7810500" y="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2593</xdr:rowOff>
    </xdr:from>
    <xdr:ext cx="469744" cy="259045"/>
    <xdr:sp macro="" textlink="">
      <xdr:nvSpPr>
        <xdr:cNvPr id="320" name="テキスト ボックス 319"/>
        <xdr:cNvSpPr txBox="1"/>
      </xdr:nvSpPr>
      <xdr:spPr>
        <a:xfrm>
          <a:off x="7626428" y="60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13462</xdr:rowOff>
    </xdr:from>
    <xdr:to>
      <xdr:col>36</xdr:col>
      <xdr:colOff>165100</xdr:colOff>
      <xdr:row>35</xdr:row>
      <xdr:rowOff>115062</xdr:rowOff>
    </xdr:to>
    <xdr:sp macro="" textlink="">
      <xdr:nvSpPr>
        <xdr:cNvPr id="321" name="楕円 320"/>
        <xdr:cNvSpPr/>
      </xdr:nvSpPr>
      <xdr:spPr>
        <a:xfrm>
          <a:off x="6921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131589</xdr:rowOff>
    </xdr:from>
    <xdr:ext cx="469744" cy="259045"/>
    <xdr:sp macro="" textlink="">
      <xdr:nvSpPr>
        <xdr:cNvPr id="322" name="テキスト ボックス 321"/>
        <xdr:cNvSpPr txBox="1"/>
      </xdr:nvSpPr>
      <xdr:spPr>
        <a:xfrm>
          <a:off x="6737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59548</xdr:rowOff>
    </xdr:from>
    <xdr:to>
      <xdr:col>55</xdr:col>
      <xdr:colOff>0</xdr:colOff>
      <xdr:row>55</xdr:row>
      <xdr:rowOff>161090</xdr:rowOff>
    </xdr:to>
    <xdr:cxnSp macro="">
      <xdr:nvCxnSpPr>
        <xdr:cNvPr id="353" name="直線コネクタ 352"/>
        <xdr:cNvCxnSpPr/>
      </xdr:nvCxnSpPr>
      <xdr:spPr>
        <a:xfrm>
          <a:off x="9639300" y="9146398"/>
          <a:ext cx="838200" cy="4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59548</xdr:rowOff>
    </xdr:from>
    <xdr:to>
      <xdr:col>50</xdr:col>
      <xdr:colOff>114300</xdr:colOff>
      <xdr:row>56</xdr:row>
      <xdr:rowOff>52037</xdr:rowOff>
    </xdr:to>
    <xdr:cxnSp macro="">
      <xdr:nvCxnSpPr>
        <xdr:cNvPr id="356" name="直線コネクタ 355"/>
        <xdr:cNvCxnSpPr/>
      </xdr:nvCxnSpPr>
      <xdr:spPr>
        <a:xfrm flipV="1">
          <a:off x="8750300" y="9146398"/>
          <a:ext cx="889000" cy="5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58721</xdr:rowOff>
    </xdr:from>
    <xdr:to>
      <xdr:col>45</xdr:col>
      <xdr:colOff>177800</xdr:colOff>
      <xdr:row>56</xdr:row>
      <xdr:rowOff>52037</xdr:rowOff>
    </xdr:to>
    <xdr:cxnSp macro="">
      <xdr:nvCxnSpPr>
        <xdr:cNvPr id="359" name="直線コネクタ 358"/>
        <xdr:cNvCxnSpPr/>
      </xdr:nvCxnSpPr>
      <xdr:spPr>
        <a:xfrm>
          <a:off x="7861300" y="8974121"/>
          <a:ext cx="889000" cy="67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58721</xdr:rowOff>
    </xdr:from>
    <xdr:to>
      <xdr:col>41</xdr:col>
      <xdr:colOff>50800</xdr:colOff>
      <xdr:row>57</xdr:row>
      <xdr:rowOff>38812</xdr:rowOff>
    </xdr:to>
    <xdr:cxnSp macro="">
      <xdr:nvCxnSpPr>
        <xdr:cNvPr id="362" name="直線コネクタ 361"/>
        <xdr:cNvCxnSpPr/>
      </xdr:nvCxnSpPr>
      <xdr:spPr>
        <a:xfrm flipV="1">
          <a:off x="6972300" y="8974121"/>
          <a:ext cx="889000" cy="8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110290</xdr:rowOff>
    </xdr:from>
    <xdr:to>
      <xdr:col>55</xdr:col>
      <xdr:colOff>50800</xdr:colOff>
      <xdr:row>56</xdr:row>
      <xdr:rowOff>40440</xdr:rowOff>
    </xdr:to>
    <xdr:sp macro="" textlink="">
      <xdr:nvSpPr>
        <xdr:cNvPr id="372" name="楕円 371"/>
        <xdr:cNvSpPr/>
      </xdr:nvSpPr>
      <xdr:spPr>
        <a:xfrm>
          <a:off x="10426700" y="95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133167</xdr:rowOff>
    </xdr:from>
    <xdr:ext cx="534377" cy="259045"/>
    <xdr:sp macro="" textlink="">
      <xdr:nvSpPr>
        <xdr:cNvPr id="373" name="農林水産業費該当値テキスト"/>
        <xdr:cNvSpPr txBox="1"/>
      </xdr:nvSpPr>
      <xdr:spPr>
        <a:xfrm>
          <a:off x="10528300" y="93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8748</xdr:rowOff>
    </xdr:from>
    <xdr:to>
      <xdr:col>50</xdr:col>
      <xdr:colOff>165100</xdr:colOff>
      <xdr:row>53</xdr:row>
      <xdr:rowOff>110348</xdr:rowOff>
    </xdr:to>
    <xdr:sp macro="" textlink="">
      <xdr:nvSpPr>
        <xdr:cNvPr id="374" name="楕円 373"/>
        <xdr:cNvSpPr/>
      </xdr:nvSpPr>
      <xdr:spPr>
        <a:xfrm>
          <a:off x="9588500" y="90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126875</xdr:rowOff>
    </xdr:from>
    <xdr:ext cx="534377" cy="259045"/>
    <xdr:sp macro="" textlink="">
      <xdr:nvSpPr>
        <xdr:cNvPr id="375" name="テキスト ボックス 374"/>
        <xdr:cNvSpPr txBox="1"/>
      </xdr:nvSpPr>
      <xdr:spPr>
        <a:xfrm>
          <a:off x="9372111" y="887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1237</xdr:rowOff>
    </xdr:from>
    <xdr:to>
      <xdr:col>46</xdr:col>
      <xdr:colOff>38100</xdr:colOff>
      <xdr:row>56</xdr:row>
      <xdr:rowOff>102837</xdr:rowOff>
    </xdr:to>
    <xdr:sp macro="" textlink="">
      <xdr:nvSpPr>
        <xdr:cNvPr id="376" name="楕円 375"/>
        <xdr:cNvSpPr/>
      </xdr:nvSpPr>
      <xdr:spPr>
        <a:xfrm>
          <a:off x="8699500" y="9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119364</xdr:rowOff>
    </xdr:from>
    <xdr:ext cx="534377" cy="259045"/>
    <xdr:sp macro="" textlink="">
      <xdr:nvSpPr>
        <xdr:cNvPr id="377" name="テキスト ボックス 376"/>
        <xdr:cNvSpPr txBox="1"/>
      </xdr:nvSpPr>
      <xdr:spPr>
        <a:xfrm>
          <a:off x="8483111" y="93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7921</xdr:rowOff>
    </xdr:from>
    <xdr:to>
      <xdr:col>41</xdr:col>
      <xdr:colOff>101600</xdr:colOff>
      <xdr:row>52</xdr:row>
      <xdr:rowOff>109521</xdr:rowOff>
    </xdr:to>
    <xdr:sp macro="" textlink="">
      <xdr:nvSpPr>
        <xdr:cNvPr id="378" name="楕円 377"/>
        <xdr:cNvSpPr/>
      </xdr:nvSpPr>
      <xdr:spPr>
        <a:xfrm>
          <a:off x="7810500" y="8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126048</xdr:rowOff>
    </xdr:from>
    <xdr:ext cx="599010" cy="259045"/>
    <xdr:sp macro="" textlink="">
      <xdr:nvSpPr>
        <xdr:cNvPr id="379" name="テキスト ボックス 378"/>
        <xdr:cNvSpPr txBox="1"/>
      </xdr:nvSpPr>
      <xdr:spPr>
        <a:xfrm>
          <a:off x="7561795" y="869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159462</xdr:rowOff>
    </xdr:from>
    <xdr:to>
      <xdr:col>36</xdr:col>
      <xdr:colOff>165100</xdr:colOff>
      <xdr:row>57</xdr:row>
      <xdr:rowOff>89612</xdr:rowOff>
    </xdr:to>
    <xdr:sp macro="" textlink="">
      <xdr:nvSpPr>
        <xdr:cNvPr id="380" name="楕円 379"/>
        <xdr:cNvSpPr/>
      </xdr:nvSpPr>
      <xdr:spPr>
        <a:xfrm>
          <a:off x="6921500" y="97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106139</xdr:rowOff>
    </xdr:from>
    <xdr:ext cx="534377" cy="259045"/>
    <xdr:sp macro="" textlink="">
      <xdr:nvSpPr>
        <xdr:cNvPr id="381" name="テキスト ボックス 380"/>
        <xdr:cNvSpPr txBox="1"/>
      </xdr:nvSpPr>
      <xdr:spPr>
        <a:xfrm>
          <a:off x="6705111"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37347</xdr:rowOff>
    </xdr:from>
    <xdr:to>
      <xdr:col>55</xdr:col>
      <xdr:colOff>0</xdr:colOff>
      <xdr:row>78</xdr:row>
      <xdr:rowOff>42092</xdr:rowOff>
    </xdr:to>
    <xdr:cxnSp macro="">
      <xdr:nvCxnSpPr>
        <xdr:cNvPr id="408" name="直線コネクタ 407"/>
        <xdr:cNvCxnSpPr/>
      </xdr:nvCxnSpPr>
      <xdr:spPr>
        <a:xfrm>
          <a:off x="9639300" y="13410447"/>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35029</xdr:rowOff>
    </xdr:from>
    <xdr:to>
      <xdr:col>50</xdr:col>
      <xdr:colOff>114300</xdr:colOff>
      <xdr:row>78</xdr:row>
      <xdr:rowOff>37347</xdr:rowOff>
    </xdr:to>
    <xdr:cxnSp macro="">
      <xdr:nvCxnSpPr>
        <xdr:cNvPr id="411" name="直線コネクタ 410"/>
        <xdr:cNvCxnSpPr/>
      </xdr:nvCxnSpPr>
      <xdr:spPr>
        <a:xfrm>
          <a:off x="8750300" y="13408129"/>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35029</xdr:rowOff>
    </xdr:from>
    <xdr:to>
      <xdr:col>45</xdr:col>
      <xdr:colOff>177800</xdr:colOff>
      <xdr:row>78</xdr:row>
      <xdr:rowOff>96613</xdr:rowOff>
    </xdr:to>
    <xdr:cxnSp macro="">
      <xdr:nvCxnSpPr>
        <xdr:cNvPr id="414" name="直線コネクタ 413"/>
        <xdr:cNvCxnSpPr/>
      </xdr:nvCxnSpPr>
      <xdr:spPr>
        <a:xfrm flipV="1">
          <a:off x="7861300" y="13408129"/>
          <a:ext cx="8890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96613</xdr:rowOff>
    </xdr:from>
    <xdr:to>
      <xdr:col>41</xdr:col>
      <xdr:colOff>50800</xdr:colOff>
      <xdr:row>78</xdr:row>
      <xdr:rowOff>103527</xdr:rowOff>
    </xdr:to>
    <xdr:cxnSp macro="">
      <xdr:nvCxnSpPr>
        <xdr:cNvPr id="417" name="直線コネクタ 416"/>
        <xdr:cNvCxnSpPr/>
      </xdr:nvCxnSpPr>
      <xdr:spPr>
        <a:xfrm flipV="1">
          <a:off x="6972300" y="13469713"/>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162742</xdr:rowOff>
    </xdr:from>
    <xdr:to>
      <xdr:col>55</xdr:col>
      <xdr:colOff>50800</xdr:colOff>
      <xdr:row>78</xdr:row>
      <xdr:rowOff>92892</xdr:rowOff>
    </xdr:to>
    <xdr:sp macro="" textlink="">
      <xdr:nvSpPr>
        <xdr:cNvPr id="427" name="楕円 426"/>
        <xdr:cNvSpPr/>
      </xdr:nvSpPr>
      <xdr:spPr>
        <a:xfrm>
          <a:off x="104267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157997</xdr:rowOff>
    </xdr:from>
    <xdr:to>
      <xdr:col>50</xdr:col>
      <xdr:colOff>165100</xdr:colOff>
      <xdr:row>78</xdr:row>
      <xdr:rowOff>88147</xdr:rowOff>
    </xdr:to>
    <xdr:sp macro="" textlink="">
      <xdr:nvSpPr>
        <xdr:cNvPr id="429" name="楕円 428"/>
        <xdr:cNvSpPr/>
      </xdr:nvSpPr>
      <xdr:spPr>
        <a:xfrm>
          <a:off x="9588500" y="133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79274</xdr:rowOff>
    </xdr:from>
    <xdr:ext cx="534377" cy="259045"/>
    <xdr:sp macro="" textlink="">
      <xdr:nvSpPr>
        <xdr:cNvPr id="430" name="テキスト ボックス 429"/>
        <xdr:cNvSpPr txBox="1"/>
      </xdr:nvSpPr>
      <xdr:spPr>
        <a:xfrm>
          <a:off x="9372111" y="134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155679</xdr:rowOff>
    </xdr:from>
    <xdr:to>
      <xdr:col>46</xdr:col>
      <xdr:colOff>38100</xdr:colOff>
      <xdr:row>78</xdr:row>
      <xdr:rowOff>85829</xdr:rowOff>
    </xdr:to>
    <xdr:sp macro="" textlink="">
      <xdr:nvSpPr>
        <xdr:cNvPr id="431" name="楕円 430"/>
        <xdr:cNvSpPr/>
      </xdr:nvSpPr>
      <xdr:spPr>
        <a:xfrm>
          <a:off x="8699500" y="133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76956</xdr:rowOff>
    </xdr:from>
    <xdr:ext cx="534377" cy="259045"/>
    <xdr:sp macro="" textlink="">
      <xdr:nvSpPr>
        <xdr:cNvPr id="432" name="テキスト ボックス 431"/>
        <xdr:cNvSpPr txBox="1"/>
      </xdr:nvSpPr>
      <xdr:spPr>
        <a:xfrm>
          <a:off x="8483111" y="134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45813</xdr:rowOff>
    </xdr:from>
    <xdr:to>
      <xdr:col>41</xdr:col>
      <xdr:colOff>101600</xdr:colOff>
      <xdr:row>78</xdr:row>
      <xdr:rowOff>147413</xdr:rowOff>
    </xdr:to>
    <xdr:sp macro="" textlink="">
      <xdr:nvSpPr>
        <xdr:cNvPr id="433" name="楕円 432"/>
        <xdr:cNvSpPr/>
      </xdr:nvSpPr>
      <xdr:spPr>
        <a:xfrm>
          <a:off x="7810500" y="134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138540</xdr:rowOff>
    </xdr:from>
    <xdr:ext cx="469744" cy="259045"/>
    <xdr:sp macro="" textlink="">
      <xdr:nvSpPr>
        <xdr:cNvPr id="434" name="テキスト ボックス 433"/>
        <xdr:cNvSpPr txBox="1"/>
      </xdr:nvSpPr>
      <xdr:spPr>
        <a:xfrm>
          <a:off x="7626428" y="135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52727</xdr:rowOff>
    </xdr:from>
    <xdr:to>
      <xdr:col>36</xdr:col>
      <xdr:colOff>165100</xdr:colOff>
      <xdr:row>78</xdr:row>
      <xdr:rowOff>154327</xdr:rowOff>
    </xdr:to>
    <xdr:sp macro="" textlink="">
      <xdr:nvSpPr>
        <xdr:cNvPr id="435" name="楕円 434"/>
        <xdr:cNvSpPr/>
      </xdr:nvSpPr>
      <xdr:spPr>
        <a:xfrm>
          <a:off x="6921500" y="134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145454</xdr:rowOff>
    </xdr:from>
    <xdr:ext cx="469744" cy="259045"/>
    <xdr:sp macro="" textlink="">
      <xdr:nvSpPr>
        <xdr:cNvPr id="436" name="テキスト ボックス 435"/>
        <xdr:cNvSpPr txBox="1"/>
      </xdr:nvSpPr>
      <xdr:spPr>
        <a:xfrm>
          <a:off x="6737428" y="1351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70034</xdr:rowOff>
    </xdr:from>
    <xdr:to>
      <xdr:col>55</xdr:col>
      <xdr:colOff>0</xdr:colOff>
      <xdr:row>95</xdr:row>
      <xdr:rowOff>143690</xdr:rowOff>
    </xdr:to>
    <xdr:cxnSp macro="">
      <xdr:nvCxnSpPr>
        <xdr:cNvPr id="469" name="直線コネクタ 468"/>
        <xdr:cNvCxnSpPr/>
      </xdr:nvCxnSpPr>
      <xdr:spPr>
        <a:xfrm>
          <a:off x="9639300" y="16357784"/>
          <a:ext cx="8382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70034</xdr:rowOff>
    </xdr:from>
    <xdr:to>
      <xdr:col>50</xdr:col>
      <xdr:colOff>114300</xdr:colOff>
      <xdr:row>96</xdr:row>
      <xdr:rowOff>97210</xdr:rowOff>
    </xdr:to>
    <xdr:cxnSp macro="">
      <xdr:nvCxnSpPr>
        <xdr:cNvPr id="472" name="直線コネクタ 471"/>
        <xdr:cNvCxnSpPr/>
      </xdr:nvCxnSpPr>
      <xdr:spPr>
        <a:xfrm flipV="1">
          <a:off x="8750300" y="16357784"/>
          <a:ext cx="889000" cy="19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97210</xdr:rowOff>
    </xdr:from>
    <xdr:to>
      <xdr:col>45</xdr:col>
      <xdr:colOff>177800</xdr:colOff>
      <xdr:row>96</xdr:row>
      <xdr:rowOff>129775</xdr:rowOff>
    </xdr:to>
    <xdr:cxnSp macro="">
      <xdr:nvCxnSpPr>
        <xdr:cNvPr id="475" name="直線コネクタ 474"/>
        <xdr:cNvCxnSpPr/>
      </xdr:nvCxnSpPr>
      <xdr:spPr>
        <a:xfrm flipV="1">
          <a:off x="7861300" y="16556410"/>
          <a:ext cx="889000" cy="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125670</xdr:rowOff>
    </xdr:from>
    <xdr:to>
      <xdr:col>41</xdr:col>
      <xdr:colOff>50800</xdr:colOff>
      <xdr:row>96</xdr:row>
      <xdr:rowOff>129775</xdr:rowOff>
    </xdr:to>
    <xdr:cxnSp macro="">
      <xdr:nvCxnSpPr>
        <xdr:cNvPr id="478" name="直線コネクタ 477"/>
        <xdr:cNvCxnSpPr/>
      </xdr:nvCxnSpPr>
      <xdr:spPr>
        <a:xfrm>
          <a:off x="6972300" y="16584870"/>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92890</xdr:rowOff>
    </xdr:from>
    <xdr:to>
      <xdr:col>55</xdr:col>
      <xdr:colOff>50800</xdr:colOff>
      <xdr:row>96</xdr:row>
      <xdr:rowOff>23040</xdr:rowOff>
    </xdr:to>
    <xdr:sp macro="" textlink="">
      <xdr:nvSpPr>
        <xdr:cNvPr id="488" name="楕円 487"/>
        <xdr:cNvSpPr/>
      </xdr:nvSpPr>
      <xdr:spPr>
        <a:xfrm>
          <a:off x="10426700" y="163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115767</xdr:rowOff>
    </xdr:from>
    <xdr:ext cx="534377" cy="259045"/>
    <xdr:sp macro="" textlink="">
      <xdr:nvSpPr>
        <xdr:cNvPr id="489" name="土木費該当値テキスト"/>
        <xdr:cNvSpPr txBox="1"/>
      </xdr:nvSpPr>
      <xdr:spPr>
        <a:xfrm>
          <a:off x="10528300" y="162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19234</xdr:rowOff>
    </xdr:from>
    <xdr:to>
      <xdr:col>50</xdr:col>
      <xdr:colOff>165100</xdr:colOff>
      <xdr:row>95</xdr:row>
      <xdr:rowOff>120834</xdr:rowOff>
    </xdr:to>
    <xdr:sp macro="" textlink="">
      <xdr:nvSpPr>
        <xdr:cNvPr id="490" name="楕円 489"/>
        <xdr:cNvSpPr/>
      </xdr:nvSpPr>
      <xdr:spPr>
        <a:xfrm>
          <a:off x="9588500" y="163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137361</xdr:rowOff>
    </xdr:from>
    <xdr:ext cx="534377" cy="259045"/>
    <xdr:sp macro="" textlink="">
      <xdr:nvSpPr>
        <xdr:cNvPr id="491" name="テキスト ボックス 490"/>
        <xdr:cNvSpPr txBox="1"/>
      </xdr:nvSpPr>
      <xdr:spPr>
        <a:xfrm>
          <a:off x="9372111" y="160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46410</xdr:rowOff>
    </xdr:from>
    <xdr:to>
      <xdr:col>46</xdr:col>
      <xdr:colOff>38100</xdr:colOff>
      <xdr:row>96</xdr:row>
      <xdr:rowOff>148010</xdr:rowOff>
    </xdr:to>
    <xdr:sp macro="" textlink="">
      <xdr:nvSpPr>
        <xdr:cNvPr id="492" name="楕円 491"/>
        <xdr:cNvSpPr/>
      </xdr:nvSpPr>
      <xdr:spPr>
        <a:xfrm>
          <a:off x="8699500" y="165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139137</xdr:rowOff>
    </xdr:from>
    <xdr:ext cx="534377" cy="259045"/>
    <xdr:sp macro="" textlink="">
      <xdr:nvSpPr>
        <xdr:cNvPr id="493" name="テキスト ボックス 492"/>
        <xdr:cNvSpPr txBox="1"/>
      </xdr:nvSpPr>
      <xdr:spPr>
        <a:xfrm>
          <a:off x="8483111" y="165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94" name="楕円 493"/>
        <xdr:cNvSpPr/>
      </xdr:nvSpPr>
      <xdr:spPr>
        <a:xfrm>
          <a:off x="7810500" y="16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95" name="テキスト ボックス 494"/>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74870</xdr:rowOff>
    </xdr:from>
    <xdr:to>
      <xdr:col>36</xdr:col>
      <xdr:colOff>165100</xdr:colOff>
      <xdr:row>97</xdr:row>
      <xdr:rowOff>5020</xdr:rowOff>
    </xdr:to>
    <xdr:sp macro="" textlink="">
      <xdr:nvSpPr>
        <xdr:cNvPr id="496" name="楕円 495"/>
        <xdr:cNvSpPr/>
      </xdr:nvSpPr>
      <xdr:spPr>
        <a:xfrm>
          <a:off x="6921500" y="165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21547</xdr:rowOff>
    </xdr:from>
    <xdr:ext cx="534377" cy="259045"/>
    <xdr:sp macro="" textlink="">
      <xdr:nvSpPr>
        <xdr:cNvPr id="497" name="テキスト ボックス 496"/>
        <xdr:cNvSpPr txBox="1"/>
      </xdr:nvSpPr>
      <xdr:spPr>
        <a:xfrm>
          <a:off x="6705111" y="1630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136080</xdr:rowOff>
    </xdr:from>
    <xdr:to>
      <xdr:col>85</xdr:col>
      <xdr:colOff>127000</xdr:colOff>
      <xdr:row>35</xdr:row>
      <xdr:rowOff>121279</xdr:rowOff>
    </xdr:to>
    <xdr:cxnSp macro="">
      <xdr:nvCxnSpPr>
        <xdr:cNvPr id="526" name="直線コネクタ 525"/>
        <xdr:cNvCxnSpPr/>
      </xdr:nvCxnSpPr>
      <xdr:spPr>
        <a:xfrm>
          <a:off x="15481300" y="5965380"/>
          <a:ext cx="838200" cy="1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136080</xdr:rowOff>
    </xdr:from>
    <xdr:to>
      <xdr:col>81</xdr:col>
      <xdr:colOff>50800</xdr:colOff>
      <xdr:row>35</xdr:row>
      <xdr:rowOff>146558</xdr:rowOff>
    </xdr:to>
    <xdr:cxnSp macro="">
      <xdr:nvCxnSpPr>
        <xdr:cNvPr id="529" name="直線コネクタ 528"/>
        <xdr:cNvCxnSpPr/>
      </xdr:nvCxnSpPr>
      <xdr:spPr>
        <a:xfrm flipV="1">
          <a:off x="14592300" y="5965380"/>
          <a:ext cx="889000" cy="1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146558</xdr:rowOff>
    </xdr:from>
    <xdr:to>
      <xdr:col>76</xdr:col>
      <xdr:colOff>114300</xdr:colOff>
      <xdr:row>35</xdr:row>
      <xdr:rowOff>166922</xdr:rowOff>
    </xdr:to>
    <xdr:cxnSp macro="">
      <xdr:nvCxnSpPr>
        <xdr:cNvPr id="532" name="直線コネクタ 531"/>
        <xdr:cNvCxnSpPr/>
      </xdr:nvCxnSpPr>
      <xdr:spPr>
        <a:xfrm flipV="1">
          <a:off x="13703300" y="614730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123336</xdr:rowOff>
    </xdr:from>
    <xdr:to>
      <xdr:col>71</xdr:col>
      <xdr:colOff>177800</xdr:colOff>
      <xdr:row>35</xdr:row>
      <xdr:rowOff>166922</xdr:rowOff>
    </xdr:to>
    <xdr:cxnSp macro="">
      <xdr:nvCxnSpPr>
        <xdr:cNvPr id="535" name="直線コネクタ 534"/>
        <xdr:cNvCxnSpPr/>
      </xdr:nvCxnSpPr>
      <xdr:spPr>
        <a:xfrm>
          <a:off x="12814300" y="6124086"/>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70479</xdr:rowOff>
    </xdr:from>
    <xdr:to>
      <xdr:col>85</xdr:col>
      <xdr:colOff>177800</xdr:colOff>
      <xdr:row>36</xdr:row>
      <xdr:rowOff>629</xdr:rowOff>
    </xdr:to>
    <xdr:sp macro="" textlink="">
      <xdr:nvSpPr>
        <xdr:cNvPr id="545" name="楕円 544"/>
        <xdr:cNvSpPr/>
      </xdr:nvSpPr>
      <xdr:spPr>
        <a:xfrm>
          <a:off x="16268700" y="60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93356</xdr:rowOff>
    </xdr:from>
    <xdr:ext cx="534377" cy="259045"/>
    <xdr:sp macro="" textlink="">
      <xdr:nvSpPr>
        <xdr:cNvPr id="546" name="消防費該当値テキスト"/>
        <xdr:cNvSpPr txBox="1"/>
      </xdr:nvSpPr>
      <xdr:spPr>
        <a:xfrm>
          <a:off x="16370300" y="59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85280</xdr:rowOff>
    </xdr:from>
    <xdr:to>
      <xdr:col>81</xdr:col>
      <xdr:colOff>101600</xdr:colOff>
      <xdr:row>35</xdr:row>
      <xdr:rowOff>15430</xdr:rowOff>
    </xdr:to>
    <xdr:sp macro="" textlink="">
      <xdr:nvSpPr>
        <xdr:cNvPr id="547" name="楕円 546"/>
        <xdr:cNvSpPr/>
      </xdr:nvSpPr>
      <xdr:spPr>
        <a:xfrm>
          <a:off x="15430500" y="59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31957</xdr:rowOff>
    </xdr:from>
    <xdr:ext cx="534377" cy="259045"/>
    <xdr:sp macro="" textlink="">
      <xdr:nvSpPr>
        <xdr:cNvPr id="548" name="テキスト ボックス 547"/>
        <xdr:cNvSpPr txBox="1"/>
      </xdr:nvSpPr>
      <xdr:spPr>
        <a:xfrm>
          <a:off x="15214111" y="568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95758</xdr:rowOff>
    </xdr:from>
    <xdr:to>
      <xdr:col>76</xdr:col>
      <xdr:colOff>165100</xdr:colOff>
      <xdr:row>36</xdr:row>
      <xdr:rowOff>25908</xdr:rowOff>
    </xdr:to>
    <xdr:sp macro="" textlink="">
      <xdr:nvSpPr>
        <xdr:cNvPr id="549" name="楕円 548"/>
        <xdr:cNvSpPr/>
      </xdr:nvSpPr>
      <xdr:spPr>
        <a:xfrm>
          <a:off x="14541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42435</xdr:rowOff>
    </xdr:from>
    <xdr:ext cx="534377" cy="259045"/>
    <xdr:sp macro="" textlink="">
      <xdr:nvSpPr>
        <xdr:cNvPr id="550" name="テキスト ボックス 549"/>
        <xdr:cNvSpPr txBox="1"/>
      </xdr:nvSpPr>
      <xdr:spPr>
        <a:xfrm>
          <a:off x="14325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116122</xdr:rowOff>
    </xdr:from>
    <xdr:to>
      <xdr:col>72</xdr:col>
      <xdr:colOff>38100</xdr:colOff>
      <xdr:row>36</xdr:row>
      <xdr:rowOff>46272</xdr:rowOff>
    </xdr:to>
    <xdr:sp macro="" textlink="">
      <xdr:nvSpPr>
        <xdr:cNvPr id="551" name="楕円 550"/>
        <xdr:cNvSpPr/>
      </xdr:nvSpPr>
      <xdr:spPr>
        <a:xfrm>
          <a:off x="13652500" y="61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62799</xdr:rowOff>
    </xdr:from>
    <xdr:ext cx="534377" cy="259045"/>
    <xdr:sp macro="" textlink="">
      <xdr:nvSpPr>
        <xdr:cNvPr id="552" name="テキスト ボックス 551"/>
        <xdr:cNvSpPr txBox="1"/>
      </xdr:nvSpPr>
      <xdr:spPr>
        <a:xfrm>
          <a:off x="13436111" y="58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72536</xdr:rowOff>
    </xdr:from>
    <xdr:to>
      <xdr:col>67</xdr:col>
      <xdr:colOff>101600</xdr:colOff>
      <xdr:row>36</xdr:row>
      <xdr:rowOff>2686</xdr:rowOff>
    </xdr:to>
    <xdr:sp macro="" textlink="">
      <xdr:nvSpPr>
        <xdr:cNvPr id="553" name="楕円 552"/>
        <xdr:cNvSpPr/>
      </xdr:nvSpPr>
      <xdr:spPr>
        <a:xfrm>
          <a:off x="12763500" y="6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19213</xdr:rowOff>
    </xdr:from>
    <xdr:ext cx="534377" cy="259045"/>
    <xdr:sp macro="" textlink="">
      <xdr:nvSpPr>
        <xdr:cNvPr id="554" name="テキスト ボックス 553"/>
        <xdr:cNvSpPr txBox="1"/>
      </xdr:nvSpPr>
      <xdr:spPr>
        <a:xfrm>
          <a:off x="12547111" y="58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25209</xdr:rowOff>
    </xdr:from>
    <xdr:to>
      <xdr:col>85</xdr:col>
      <xdr:colOff>127000</xdr:colOff>
      <xdr:row>55</xdr:row>
      <xdr:rowOff>55880</xdr:rowOff>
    </xdr:to>
    <xdr:cxnSp macro="">
      <xdr:nvCxnSpPr>
        <xdr:cNvPr id="584" name="直線コネクタ 583"/>
        <xdr:cNvCxnSpPr/>
      </xdr:nvCxnSpPr>
      <xdr:spPr>
        <a:xfrm>
          <a:off x="15481300" y="9283509"/>
          <a:ext cx="8382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25209</xdr:rowOff>
    </xdr:from>
    <xdr:to>
      <xdr:col>81</xdr:col>
      <xdr:colOff>50800</xdr:colOff>
      <xdr:row>55</xdr:row>
      <xdr:rowOff>98844</xdr:rowOff>
    </xdr:to>
    <xdr:cxnSp macro="">
      <xdr:nvCxnSpPr>
        <xdr:cNvPr id="587" name="直線コネクタ 586"/>
        <xdr:cNvCxnSpPr/>
      </xdr:nvCxnSpPr>
      <xdr:spPr>
        <a:xfrm flipV="1">
          <a:off x="14592300" y="9283509"/>
          <a:ext cx="889000" cy="2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98844</xdr:rowOff>
    </xdr:from>
    <xdr:to>
      <xdr:col>76</xdr:col>
      <xdr:colOff>114300</xdr:colOff>
      <xdr:row>57</xdr:row>
      <xdr:rowOff>33642</xdr:rowOff>
    </xdr:to>
    <xdr:cxnSp macro="">
      <xdr:nvCxnSpPr>
        <xdr:cNvPr id="590" name="直線コネクタ 589"/>
        <xdr:cNvCxnSpPr/>
      </xdr:nvCxnSpPr>
      <xdr:spPr>
        <a:xfrm flipV="1">
          <a:off x="13703300" y="9528594"/>
          <a:ext cx="889000" cy="2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33642</xdr:rowOff>
    </xdr:from>
    <xdr:to>
      <xdr:col>71</xdr:col>
      <xdr:colOff>177800</xdr:colOff>
      <xdr:row>57</xdr:row>
      <xdr:rowOff>113309</xdr:rowOff>
    </xdr:to>
    <xdr:cxnSp macro="">
      <xdr:nvCxnSpPr>
        <xdr:cNvPr id="593" name="直線コネクタ 592"/>
        <xdr:cNvCxnSpPr/>
      </xdr:nvCxnSpPr>
      <xdr:spPr>
        <a:xfrm flipV="1">
          <a:off x="12814300" y="9806292"/>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5080</xdr:rowOff>
    </xdr:from>
    <xdr:to>
      <xdr:col>85</xdr:col>
      <xdr:colOff>177800</xdr:colOff>
      <xdr:row>55</xdr:row>
      <xdr:rowOff>106680</xdr:rowOff>
    </xdr:to>
    <xdr:sp macro="" textlink="">
      <xdr:nvSpPr>
        <xdr:cNvPr id="603" name="楕円 602"/>
        <xdr:cNvSpPr/>
      </xdr:nvSpPr>
      <xdr:spPr>
        <a:xfrm>
          <a:off x="162687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27957</xdr:rowOff>
    </xdr:from>
    <xdr:ext cx="534377" cy="259045"/>
    <xdr:sp macro="" textlink="">
      <xdr:nvSpPr>
        <xdr:cNvPr id="604" name="教育費該当値テキスト"/>
        <xdr:cNvSpPr txBox="1"/>
      </xdr:nvSpPr>
      <xdr:spPr>
        <a:xfrm>
          <a:off x="16370300" y="92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145859</xdr:rowOff>
    </xdr:from>
    <xdr:to>
      <xdr:col>81</xdr:col>
      <xdr:colOff>101600</xdr:colOff>
      <xdr:row>54</xdr:row>
      <xdr:rowOff>76009</xdr:rowOff>
    </xdr:to>
    <xdr:sp macro="" textlink="">
      <xdr:nvSpPr>
        <xdr:cNvPr id="605" name="楕円 604"/>
        <xdr:cNvSpPr/>
      </xdr:nvSpPr>
      <xdr:spPr>
        <a:xfrm>
          <a:off x="15430500" y="92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92536</xdr:rowOff>
    </xdr:from>
    <xdr:ext cx="534377" cy="259045"/>
    <xdr:sp macro="" textlink="">
      <xdr:nvSpPr>
        <xdr:cNvPr id="606" name="テキスト ボックス 605"/>
        <xdr:cNvSpPr txBox="1"/>
      </xdr:nvSpPr>
      <xdr:spPr>
        <a:xfrm>
          <a:off x="15214111" y="90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48044</xdr:rowOff>
    </xdr:from>
    <xdr:to>
      <xdr:col>76</xdr:col>
      <xdr:colOff>165100</xdr:colOff>
      <xdr:row>55</xdr:row>
      <xdr:rowOff>149644</xdr:rowOff>
    </xdr:to>
    <xdr:sp macro="" textlink="">
      <xdr:nvSpPr>
        <xdr:cNvPr id="607" name="楕円 606"/>
        <xdr:cNvSpPr/>
      </xdr:nvSpPr>
      <xdr:spPr>
        <a:xfrm>
          <a:off x="14541500" y="94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166171</xdr:rowOff>
    </xdr:from>
    <xdr:ext cx="534377" cy="259045"/>
    <xdr:sp macro="" textlink="">
      <xdr:nvSpPr>
        <xdr:cNvPr id="608" name="テキスト ボックス 607"/>
        <xdr:cNvSpPr txBox="1"/>
      </xdr:nvSpPr>
      <xdr:spPr>
        <a:xfrm>
          <a:off x="14325111" y="92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154292</xdr:rowOff>
    </xdr:from>
    <xdr:to>
      <xdr:col>72</xdr:col>
      <xdr:colOff>38100</xdr:colOff>
      <xdr:row>57</xdr:row>
      <xdr:rowOff>84442</xdr:rowOff>
    </xdr:to>
    <xdr:sp macro="" textlink="">
      <xdr:nvSpPr>
        <xdr:cNvPr id="609" name="楕円 608"/>
        <xdr:cNvSpPr/>
      </xdr:nvSpPr>
      <xdr:spPr>
        <a:xfrm>
          <a:off x="13652500" y="9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75569</xdr:rowOff>
    </xdr:from>
    <xdr:ext cx="534377" cy="259045"/>
    <xdr:sp macro="" textlink="">
      <xdr:nvSpPr>
        <xdr:cNvPr id="610" name="テキスト ボックス 609"/>
        <xdr:cNvSpPr txBox="1"/>
      </xdr:nvSpPr>
      <xdr:spPr>
        <a:xfrm>
          <a:off x="13436111" y="98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62509</xdr:rowOff>
    </xdr:from>
    <xdr:to>
      <xdr:col>67</xdr:col>
      <xdr:colOff>101600</xdr:colOff>
      <xdr:row>57</xdr:row>
      <xdr:rowOff>164109</xdr:rowOff>
    </xdr:to>
    <xdr:sp macro="" textlink="">
      <xdr:nvSpPr>
        <xdr:cNvPr id="611" name="楕円 610"/>
        <xdr:cNvSpPr/>
      </xdr:nvSpPr>
      <xdr:spPr>
        <a:xfrm>
          <a:off x="12763500" y="98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155236</xdr:rowOff>
    </xdr:from>
    <xdr:ext cx="534377" cy="259045"/>
    <xdr:sp macro="" textlink="">
      <xdr:nvSpPr>
        <xdr:cNvPr id="612" name="テキスト ボックス 611"/>
        <xdr:cNvSpPr txBox="1"/>
      </xdr:nvSpPr>
      <xdr:spPr>
        <a:xfrm>
          <a:off x="12547111" y="99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97442</xdr:rowOff>
    </xdr:from>
    <xdr:to>
      <xdr:col>85</xdr:col>
      <xdr:colOff>127000</xdr:colOff>
      <xdr:row>79</xdr:row>
      <xdr:rowOff>98242</xdr:rowOff>
    </xdr:to>
    <xdr:cxnSp macro="">
      <xdr:nvCxnSpPr>
        <xdr:cNvPr id="643" name="直線コネクタ 642"/>
        <xdr:cNvCxnSpPr/>
      </xdr:nvCxnSpPr>
      <xdr:spPr>
        <a:xfrm flipV="1">
          <a:off x="15481300" y="1364199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96462</xdr:rowOff>
    </xdr:from>
    <xdr:to>
      <xdr:col>81</xdr:col>
      <xdr:colOff>50800</xdr:colOff>
      <xdr:row>79</xdr:row>
      <xdr:rowOff>98242</xdr:rowOff>
    </xdr:to>
    <xdr:cxnSp macro="">
      <xdr:nvCxnSpPr>
        <xdr:cNvPr id="646" name="直線コネクタ 645"/>
        <xdr:cNvCxnSpPr/>
      </xdr:nvCxnSpPr>
      <xdr:spPr>
        <a:xfrm>
          <a:off x="14592300" y="13641012"/>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96462</xdr:rowOff>
    </xdr:from>
    <xdr:to>
      <xdr:col>76</xdr:col>
      <xdr:colOff>114300</xdr:colOff>
      <xdr:row>79</xdr:row>
      <xdr:rowOff>98879</xdr:rowOff>
    </xdr:to>
    <xdr:cxnSp macro="">
      <xdr:nvCxnSpPr>
        <xdr:cNvPr id="649" name="直線コネクタ 648"/>
        <xdr:cNvCxnSpPr/>
      </xdr:nvCxnSpPr>
      <xdr:spPr>
        <a:xfrm flipV="1">
          <a:off x="13703300" y="13641012"/>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46642</xdr:rowOff>
    </xdr:from>
    <xdr:to>
      <xdr:col>85</xdr:col>
      <xdr:colOff>177800</xdr:colOff>
      <xdr:row>79</xdr:row>
      <xdr:rowOff>148242</xdr:rowOff>
    </xdr:to>
    <xdr:sp macro="" textlink="">
      <xdr:nvSpPr>
        <xdr:cNvPr id="662" name="楕円 661"/>
        <xdr:cNvSpPr/>
      </xdr:nvSpPr>
      <xdr:spPr>
        <a:xfrm>
          <a:off x="162687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133019</xdr:rowOff>
    </xdr:from>
    <xdr:ext cx="313932" cy="259045"/>
    <xdr:sp macro="" textlink="">
      <xdr:nvSpPr>
        <xdr:cNvPr id="663" name="災害復旧費該当値テキスト"/>
        <xdr:cNvSpPr txBox="1"/>
      </xdr:nvSpPr>
      <xdr:spPr>
        <a:xfrm>
          <a:off x="16370300" y="13506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47442</xdr:rowOff>
    </xdr:from>
    <xdr:to>
      <xdr:col>81</xdr:col>
      <xdr:colOff>101600</xdr:colOff>
      <xdr:row>79</xdr:row>
      <xdr:rowOff>149042</xdr:rowOff>
    </xdr:to>
    <xdr:sp macro="" textlink="">
      <xdr:nvSpPr>
        <xdr:cNvPr id="664" name="楕円 663"/>
        <xdr:cNvSpPr/>
      </xdr:nvSpPr>
      <xdr:spPr>
        <a:xfrm>
          <a:off x="15430500" y="13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140169</xdr:rowOff>
    </xdr:from>
    <xdr:ext cx="313932" cy="259045"/>
    <xdr:sp macro="" textlink="">
      <xdr:nvSpPr>
        <xdr:cNvPr id="665" name="テキスト ボックス 664"/>
        <xdr:cNvSpPr txBox="1"/>
      </xdr:nvSpPr>
      <xdr:spPr>
        <a:xfrm>
          <a:off x="15324333" y="13684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45662</xdr:rowOff>
    </xdr:from>
    <xdr:to>
      <xdr:col>76</xdr:col>
      <xdr:colOff>165100</xdr:colOff>
      <xdr:row>79</xdr:row>
      <xdr:rowOff>147262</xdr:rowOff>
    </xdr:to>
    <xdr:sp macro="" textlink="">
      <xdr:nvSpPr>
        <xdr:cNvPr id="666" name="楕円 665"/>
        <xdr:cNvSpPr/>
      </xdr:nvSpPr>
      <xdr:spPr>
        <a:xfrm>
          <a:off x="14541500" y="135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138389</xdr:rowOff>
    </xdr:from>
    <xdr:ext cx="378565" cy="259045"/>
    <xdr:sp macro="" textlink="">
      <xdr:nvSpPr>
        <xdr:cNvPr id="667" name="テキスト ボックス 666"/>
        <xdr:cNvSpPr txBox="1"/>
      </xdr:nvSpPr>
      <xdr:spPr>
        <a:xfrm>
          <a:off x="14403017" y="1368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169424</xdr:rowOff>
    </xdr:from>
    <xdr:to>
      <xdr:col>85</xdr:col>
      <xdr:colOff>127000</xdr:colOff>
      <xdr:row>98</xdr:row>
      <xdr:rowOff>8643</xdr:rowOff>
    </xdr:to>
    <xdr:cxnSp macro="">
      <xdr:nvCxnSpPr>
        <xdr:cNvPr id="702" name="直線コネクタ 701"/>
        <xdr:cNvCxnSpPr/>
      </xdr:nvCxnSpPr>
      <xdr:spPr>
        <a:xfrm flipV="1">
          <a:off x="15481300" y="16800074"/>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3660</xdr:rowOff>
    </xdr:from>
    <xdr:to>
      <xdr:col>81</xdr:col>
      <xdr:colOff>50800</xdr:colOff>
      <xdr:row>98</xdr:row>
      <xdr:rowOff>8643</xdr:rowOff>
    </xdr:to>
    <xdr:cxnSp macro="">
      <xdr:nvCxnSpPr>
        <xdr:cNvPr id="705" name="直線コネクタ 704"/>
        <xdr:cNvCxnSpPr/>
      </xdr:nvCxnSpPr>
      <xdr:spPr>
        <a:xfrm>
          <a:off x="14592300" y="16805760"/>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3660</xdr:rowOff>
    </xdr:from>
    <xdr:to>
      <xdr:col>76</xdr:col>
      <xdr:colOff>114300</xdr:colOff>
      <xdr:row>98</xdr:row>
      <xdr:rowOff>4460</xdr:rowOff>
    </xdr:to>
    <xdr:cxnSp macro="">
      <xdr:nvCxnSpPr>
        <xdr:cNvPr id="708" name="直線コネクタ 707"/>
        <xdr:cNvCxnSpPr/>
      </xdr:nvCxnSpPr>
      <xdr:spPr>
        <a:xfrm flipV="1">
          <a:off x="13703300" y="1680576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1775</xdr:rowOff>
    </xdr:from>
    <xdr:to>
      <xdr:col>71</xdr:col>
      <xdr:colOff>177800</xdr:colOff>
      <xdr:row>98</xdr:row>
      <xdr:rowOff>4460</xdr:rowOff>
    </xdr:to>
    <xdr:cxnSp macro="">
      <xdr:nvCxnSpPr>
        <xdr:cNvPr id="711" name="直線コネクタ 710"/>
        <xdr:cNvCxnSpPr/>
      </xdr:nvCxnSpPr>
      <xdr:spPr>
        <a:xfrm>
          <a:off x="12814300" y="16803875"/>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118624</xdr:rowOff>
    </xdr:from>
    <xdr:to>
      <xdr:col>85</xdr:col>
      <xdr:colOff>177800</xdr:colOff>
      <xdr:row>98</xdr:row>
      <xdr:rowOff>48774</xdr:rowOff>
    </xdr:to>
    <xdr:sp macro="" textlink="">
      <xdr:nvSpPr>
        <xdr:cNvPr id="721" name="楕円 720"/>
        <xdr:cNvSpPr/>
      </xdr:nvSpPr>
      <xdr:spPr>
        <a:xfrm>
          <a:off x="16268700" y="167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141501</xdr:rowOff>
    </xdr:from>
    <xdr:ext cx="534377" cy="259045"/>
    <xdr:sp macro="" textlink="">
      <xdr:nvSpPr>
        <xdr:cNvPr id="722" name="公債費該当値テキスト"/>
        <xdr:cNvSpPr txBox="1"/>
      </xdr:nvSpPr>
      <xdr:spPr>
        <a:xfrm>
          <a:off x="16370300" y="166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129293</xdr:rowOff>
    </xdr:from>
    <xdr:to>
      <xdr:col>81</xdr:col>
      <xdr:colOff>101600</xdr:colOff>
      <xdr:row>98</xdr:row>
      <xdr:rowOff>59443</xdr:rowOff>
    </xdr:to>
    <xdr:sp macro="" textlink="">
      <xdr:nvSpPr>
        <xdr:cNvPr id="723" name="楕円 722"/>
        <xdr:cNvSpPr/>
      </xdr:nvSpPr>
      <xdr:spPr>
        <a:xfrm>
          <a:off x="15430500" y="1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75970</xdr:rowOff>
    </xdr:from>
    <xdr:ext cx="534377" cy="259045"/>
    <xdr:sp macro="" textlink="">
      <xdr:nvSpPr>
        <xdr:cNvPr id="724" name="テキスト ボックス 723"/>
        <xdr:cNvSpPr txBox="1"/>
      </xdr:nvSpPr>
      <xdr:spPr>
        <a:xfrm>
          <a:off x="15214111" y="165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124310</xdr:rowOff>
    </xdr:from>
    <xdr:to>
      <xdr:col>76</xdr:col>
      <xdr:colOff>165100</xdr:colOff>
      <xdr:row>98</xdr:row>
      <xdr:rowOff>54460</xdr:rowOff>
    </xdr:to>
    <xdr:sp macro="" textlink="">
      <xdr:nvSpPr>
        <xdr:cNvPr id="725" name="楕円 724"/>
        <xdr:cNvSpPr/>
      </xdr:nvSpPr>
      <xdr:spPr>
        <a:xfrm>
          <a:off x="145415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70987</xdr:rowOff>
    </xdr:from>
    <xdr:ext cx="534377" cy="259045"/>
    <xdr:sp macro="" textlink="">
      <xdr:nvSpPr>
        <xdr:cNvPr id="726" name="テキスト ボックス 725"/>
        <xdr:cNvSpPr txBox="1"/>
      </xdr:nvSpPr>
      <xdr:spPr>
        <a:xfrm>
          <a:off x="14325111" y="165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125110</xdr:rowOff>
    </xdr:from>
    <xdr:to>
      <xdr:col>72</xdr:col>
      <xdr:colOff>38100</xdr:colOff>
      <xdr:row>98</xdr:row>
      <xdr:rowOff>55260</xdr:rowOff>
    </xdr:to>
    <xdr:sp macro="" textlink="">
      <xdr:nvSpPr>
        <xdr:cNvPr id="727" name="楕円 726"/>
        <xdr:cNvSpPr/>
      </xdr:nvSpPr>
      <xdr:spPr>
        <a:xfrm>
          <a:off x="13652500" y="167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71787</xdr:rowOff>
    </xdr:from>
    <xdr:ext cx="534377" cy="259045"/>
    <xdr:sp macro="" textlink="">
      <xdr:nvSpPr>
        <xdr:cNvPr id="728" name="テキスト ボックス 727"/>
        <xdr:cNvSpPr txBox="1"/>
      </xdr:nvSpPr>
      <xdr:spPr>
        <a:xfrm>
          <a:off x="13436111" y="165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122425</xdr:rowOff>
    </xdr:from>
    <xdr:to>
      <xdr:col>67</xdr:col>
      <xdr:colOff>101600</xdr:colOff>
      <xdr:row>98</xdr:row>
      <xdr:rowOff>52575</xdr:rowOff>
    </xdr:to>
    <xdr:sp macro="" textlink="">
      <xdr:nvSpPr>
        <xdr:cNvPr id="729" name="楕円 728"/>
        <xdr:cNvSpPr/>
      </xdr:nvSpPr>
      <xdr:spPr>
        <a:xfrm>
          <a:off x="12763500" y="167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69102</xdr:rowOff>
    </xdr:from>
    <xdr:ext cx="534377" cy="259045"/>
    <xdr:sp macro="" textlink="">
      <xdr:nvSpPr>
        <xdr:cNvPr id="730" name="テキスト ボックス 729"/>
        <xdr:cNvSpPr txBox="1"/>
      </xdr:nvSpPr>
      <xdr:spPr>
        <a:xfrm>
          <a:off x="12547111" y="165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ふるさと応援寄附金をいただいた寄附者に対し贈る根室産品など返礼品に係る経費と、いただいた寄付金を一度基金へ積立てするための経費が主なものであり、近年好調な寄附金に合わせ増加している。</a:t>
          </a:r>
          <a:endParaRPr lang="ja-JP" altLang="ja-JP">
            <a:effectLst/>
          </a:endParaRPr>
        </a:p>
        <a:p>
          <a:r>
            <a:rPr kumimoji="1" lang="ja-JP" altLang="ja-JP" sz="1100">
              <a:solidFill>
                <a:schemeClr val="dk1"/>
              </a:solidFill>
              <a:effectLst/>
              <a:latin typeface="+mn-lt"/>
              <a:ea typeface="+mn-ea"/>
              <a:cs typeface="+mn-cs"/>
            </a:rPr>
            <a:t>農林水産業費については、畜産クラスター事業の実施や水産業強化対策事業の増などで増加したものである。</a:t>
          </a:r>
          <a:endParaRPr lang="ja-JP" altLang="ja-JP">
            <a:effectLst/>
          </a:endParaRPr>
        </a:p>
        <a:p>
          <a:r>
            <a:rPr kumimoji="1" lang="ja-JP" altLang="ja-JP" sz="1100">
              <a:solidFill>
                <a:schemeClr val="dk1"/>
              </a:solidFill>
              <a:effectLst/>
              <a:latin typeface="+mn-lt"/>
              <a:ea typeface="+mn-ea"/>
              <a:cs typeface="+mn-cs"/>
            </a:rPr>
            <a:t>教育費については、花咲小学校移転改修工事や花咲放課後教室整備工事等の実施により増加したものである。</a:t>
          </a:r>
          <a:endParaRPr lang="ja-JP" altLang="ja-JP">
            <a:effectLst/>
          </a:endParaRPr>
        </a:p>
        <a:p>
          <a:r>
            <a:rPr kumimoji="1" lang="ja-JP" altLang="ja-JP" sz="1100">
              <a:solidFill>
                <a:schemeClr val="dk1"/>
              </a:solidFill>
              <a:effectLst/>
              <a:latin typeface="+mn-lt"/>
              <a:ea typeface="+mn-ea"/>
              <a:cs typeface="+mn-cs"/>
            </a:rPr>
            <a:t>衛生費については、病院会計支出金の影響で依然として高く推移しており、引き続き、病院の経営健全化に向けた取組について動向を十分注視するとともに、コストの縮減に努めるものである。</a:t>
          </a:r>
          <a:endParaRPr lang="ja-JP" altLang="ja-JP">
            <a:effectLst/>
          </a:endParaRPr>
        </a:p>
        <a:p>
          <a:r>
            <a:rPr kumimoji="1" lang="ja-JP" altLang="ja-JP" sz="1100">
              <a:solidFill>
                <a:schemeClr val="dk1"/>
              </a:solidFill>
              <a:effectLst/>
              <a:latin typeface="+mn-lt"/>
              <a:ea typeface="+mn-ea"/>
              <a:cs typeface="+mn-cs"/>
            </a:rPr>
            <a:t>今後も引き続き、人口減少社会や新型コロナウイルス感染症による社会情勢の変化を的確に捉え、限られた財源の効率的・効果的な活用に努め、持続可能な財政運営に取り組むものである。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多くのふるさと応援寄附金をいただいたことで、寄附者の想いが紐づいた事業に対して基金を活用することにより、臨時事業については、一般財源に頼ることなく事業を進められたこともあり、令和３年度に引き続き、実質単年度収支の黒字決算となった。</a:t>
          </a:r>
          <a:endParaRPr lang="ja-JP" altLang="ja-JP" sz="1400">
            <a:effectLst/>
          </a:endParaRPr>
        </a:p>
        <a:p>
          <a:r>
            <a:rPr kumimoji="1" lang="ja-JP" altLang="ja-JP" sz="1100">
              <a:solidFill>
                <a:schemeClr val="dk1"/>
              </a:solidFill>
              <a:effectLst/>
              <a:latin typeface="+mn-lt"/>
              <a:ea typeface="+mn-ea"/>
              <a:cs typeface="+mn-cs"/>
            </a:rPr>
            <a:t>しかし、今後も人口減少や基幹産業である漁業経営の落ち込みにより、市税収入の減少などが予想されるため、今後についても、財政の健全化に努めるものである。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港湾整備事業会計、下水道事業会計については、引き続き堅実な経営を進めている状況となっている。</a:t>
          </a:r>
          <a:endParaRPr lang="ja-JP" altLang="ja-JP" sz="1400">
            <a:effectLst/>
          </a:endParaRPr>
        </a:p>
        <a:p>
          <a:r>
            <a:rPr kumimoji="1" lang="ja-JP" altLang="ja-JP" sz="1100">
              <a:solidFill>
                <a:schemeClr val="dk1"/>
              </a:solidFill>
              <a:effectLst/>
              <a:latin typeface="+mn-lt"/>
              <a:ea typeface="+mn-ea"/>
              <a:cs typeface="+mn-cs"/>
            </a:rPr>
            <a:t>水道事業会計については、令和元年度に水道料金の改定行い、改善傾向にある。</a:t>
          </a:r>
          <a:endParaRPr lang="ja-JP" altLang="ja-JP" sz="1400">
            <a:effectLst/>
          </a:endParaRPr>
        </a:p>
        <a:p>
          <a:r>
            <a:rPr kumimoji="1" lang="ja-JP" altLang="ja-JP" sz="1100">
              <a:solidFill>
                <a:schemeClr val="dk1"/>
              </a:solidFill>
              <a:effectLst/>
              <a:latin typeface="+mn-lt"/>
              <a:ea typeface="+mn-ea"/>
              <a:cs typeface="+mn-cs"/>
            </a:rPr>
            <a:t>一般会計については、実質単年度収支が黒字となったこともあり、安定的な財政運営を行えている状況にある。</a:t>
          </a:r>
          <a:endParaRPr lang="ja-JP" altLang="ja-JP" sz="1400">
            <a:effectLst/>
          </a:endParaRPr>
        </a:p>
        <a:p>
          <a:r>
            <a:rPr kumimoji="1" lang="ja-JP" altLang="ja-JP" sz="1100">
              <a:solidFill>
                <a:schemeClr val="dk1"/>
              </a:solidFill>
              <a:effectLst/>
              <a:latin typeface="+mn-lt"/>
              <a:ea typeface="+mn-ea"/>
              <a:cs typeface="+mn-cs"/>
            </a:rPr>
            <a:t>病院会計については、前年度に引き続き新型コロナウイルス感染症対策に係る道費補助金の増等で、黒字となった。</a:t>
          </a:r>
          <a:endParaRPr lang="ja-JP" altLang="ja-JP" sz="1400">
            <a:effectLst/>
          </a:endParaRPr>
        </a:p>
        <a:p>
          <a:r>
            <a:rPr kumimoji="1" lang="ja-JP" altLang="ja-JP" sz="1100">
              <a:solidFill>
                <a:schemeClr val="dk1"/>
              </a:solidFill>
              <a:effectLst/>
              <a:latin typeface="+mn-lt"/>
              <a:ea typeface="+mn-ea"/>
              <a:cs typeface="+mn-cs"/>
            </a:rPr>
            <a:t>今後についても、全会計を通じて、一般会計からの更なる繰出金の増加とならないよう、市民の理解を得ながら安定的な財政運営に努める必要がある。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C3" sqref="AC3:AL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49047033</v>
      </c>
      <c r="BO4" s="415"/>
      <c r="BP4" s="415"/>
      <c r="BQ4" s="415"/>
      <c r="BR4" s="415"/>
      <c r="BS4" s="415"/>
      <c r="BT4" s="415"/>
      <c r="BU4" s="416"/>
      <c r="BV4" s="414">
        <v>46024885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10.5</v>
      </c>
      <c r="CU4" s="589"/>
      <c r="CV4" s="589"/>
      <c r="CW4" s="589"/>
      <c r="CX4" s="589"/>
      <c r="CY4" s="589"/>
      <c r="CZ4" s="589"/>
      <c r="DA4" s="590"/>
      <c r="DB4" s="588">
        <v>11.8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48070865</v>
      </c>
      <c r="BO5" s="420"/>
      <c r="BP5" s="420"/>
      <c r="BQ5" s="420"/>
      <c r="BR5" s="420"/>
      <c r="BS5" s="420"/>
      <c r="BT5" s="420"/>
      <c r="BU5" s="421"/>
      <c r="BV5" s="419">
        <v>44894752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87.3</v>
      </c>
      <c r="CU5" s="390"/>
      <c r="CV5" s="390"/>
      <c r="CW5" s="390"/>
      <c r="CX5" s="390"/>
      <c r="CY5" s="390"/>
      <c r="CZ5" s="390"/>
      <c r="DA5" s="391"/>
      <c r="DB5" s="389">
        <v>84.6</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976168</v>
      </c>
      <c r="BO6" s="420"/>
      <c r="BP6" s="420"/>
      <c r="BQ6" s="420"/>
      <c r="BR6" s="420"/>
      <c r="BS6" s="420"/>
      <c r="BT6" s="420"/>
      <c r="BU6" s="421"/>
      <c r="BV6" s="419">
        <v>1130133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88.3</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103</v>
      </c>
      <c r="AV7" s="470"/>
      <c r="AW7" s="470"/>
      <c r="AX7" s="470"/>
      <c r="AY7" s="399" t="s">
        <v>107</v>
      </c>
      <c r="AZ7" s="400"/>
      <c r="BA7" s="400"/>
      <c r="BB7" s="400"/>
      <c r="BC7" s="400"/>
      <c r="BD7" s="400"/>
      <c r="BE7" s="400"/>
      <c r="BF7" s="400"/>
      <c r="BG7" s="400"/>
      <c r="BH7" s="400"/>
      <c r="BI7" s="400"/>
      <c r="BJ7" s="400"/>
      <c r="BK7" s="400"/>
      <c r="BL7" s="400"/>
      <c r="BM7" s="401"/>
      <c r="BN7" s="419">
        <v>11561</v>
      </c>
      <c r="BO7" s="420"/>
      <c r="BP7" s="420"/>
      <c r="BQ7" s="420"/>
      <c r="BR7" s="420"/>
      <c r="BS7" s="420"/>
      <c r="BT7" s="420"/>
      <c r="BU7" s="421"/>
      <c r="BV7" s="419">
        <v>727</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9205648</v>
      </c>
      <c r="CU7" s="420"/>
      <c r="CV7" s="420"/>
      <c r="CW7" s="420"/>
      <c r="CX7" s="420"/>
      <c r="CY7" s="420"/>
      <c r="CZ7" s="420"/>
      <c r="DA7" s="421"/>
      <c r="DB7" s="419">
        <v>9547117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103</v>
      </c>
      <c r="AV8" s="470"/>
      <c r="AW8" s="470"/>
      <c r="AX8" s="470"/>
      <c r="AY8" s="399" t="s">
        <v>110</v>
      </c>
      <c r="AZ8" s="400"/>
      <c r="BA8" s="400"/>
      <c r="BB8" s="400"/>
      <c r="BC8" s="400"/>
      <c r="BD8" s="400"/>
      <c r="BE8" s="400"/>
      <c r="BF8" s="400"/>
      <c r="BG8" s="400"/>
      <c r="BH8" s="400"/>
      <c r="BI8" s="400"/>
      <c r="BJ8" s="400"/>
      <c r="BK8" s="400"/>
      <c r="BL8" s="400"/>
      <c r="BM8" s="401"/>
      <c r="BN8" s="419">
        <v>964607</v>
      </c>
      <c r="BO8" s="420"/>
      <c r="BP8" s="420"/>
      <c r="BQ8" s="420"/>
      <c r="BR8" s="420"/>
      <c r="BS8" s="420"/>
      <c r="BT8" s="420"/>
      <c r="BU8" s="421"/>
      <c r="BV8" s="419">
        <v>1129406</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0.34</v>
      </c>
      <c r="CU8" s="525"/>
      <c r="CV8" s="525"/>
      <c r="CW8" s="525"/>
      <c r="CX8" s="525"/>
      <c r="CY8" s="525"/>
      <c r="CZ8" s="525"/>
      <c r="DA8" s="526"/>
      <c r="DB8" s="524">
        <v>0.34</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24636</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116</v>
      </c>
      <c r="AV9" s="470"/>
      <c r="AW9" s="470"/>
      <c r="AX9" s="470"/>
      <c r="AY9" s="399" t="s">
        <v>117</v>
      </c>
      <c r="AZ9" s="400"/>
      <c r="BA9" s="400"/>
      <c r="BB9" s="400"/>
      <c r="BC9" s="400"/>
      <c r="BD9" s="400"/>
      <c r="BE9" s="400"/>
      <c r="BF9" s="400"/>
      <c r="BG9" s="400"/>
      <c r="BH9" s="400"/>
      <c r="BI9" s="400"/>
      <c r="BJ9" s="400"/>
      <c r="BK9" s="400"/>
      <c r="BL9" s="400"/>
      <c r="BM9" s="401"/>
      <c r="BN9" s="419">
        <v>-164799</v>
      </c>
      <c r="BO9" s="420"/>
      <c r="BP9" s="420"/>
      <c r="BQ9" s="420"/>
      <c r="BR9" s="420"/>
      <c r="BS9" s="420"/>
      <c r="BT9" s="420"/>
      <c r="BU9" s="421"/>
      <c r="BV9" s="419">
        <v>503769</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14.1</v>
      </c>
      <c r="CU9" s="390"/>
      <c r="CV9" s="390"/>
      <c r="CW9" s="390"/>
      <c r="CX9" s="390"/>
      <c r="CY9" s="390"/>
      <c r="CZ9" s="390"/>
      <c r="DA9" s="391"/>
      <c r="DB9" s="389">
        <v>14.3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26917</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560022</v>
      </c>
      <c r="BO10" s="420"/>
      <c r="BP10" s="420"/>
      <c r="BQ10" s="420"/>
      <c r="BR10" s="420"/>
      <c r="BS10" s="420"/>
      <c r="BT10" s="420"/>
      <c r="BU10" s="421"/>
      <c r="BV10" s="419">
        <v>648021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103</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23546</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23122</v>
      </c>
      <c r="S13" s="516"/>
      <c r="T13" s="516"/>
      <c r="U13" s="516"/>
      <c r="V13" s="517"/>
      <c r="W13" s="500" t="s">
        <v>141</v>
      </c>
      <c r="X13" s="433"/>
      <c r="Y13" s="433"/>
      <c r="Z13" s="433"/>
      <c r="AA13" s="433"/>
      <c r="AB13" s="434"/>
      <c r="AC13" s="395">
        <v>2438</v>
      </c>
      <c r="AD13" s="396"/>
      <c r="AE13" s="396"/>
      <c r="AF13" s="396"/>
      <c r="AG13" s="397"/>
      <c r="AH13" s="395">
        <v>2768</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395223</v>
      </c>
      <c r="BO13" s="420"/>
      <c r="BP13" s="420"/>
      <c r="BQ13" s="420"/>
      <c r="BR13" s="420"/>
      <c r="BS13" s="420"/>
      <c r="BT13" s="420"/>
      <c r="BU13" s="421"/>
      <c r="BV13" s="419">
        <v>1151790</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8.4</v>
      </c>
      <c r="CU13" s="390"/>
      <c r="CV13" s="390"/>
      <c r="CW13" s="390"/>
      <c r="CX13" s="390"/>
      <c r="CY13" s="390"/>
      <c r="CZ13" s="390"/>
      <c r="DA13" s="391"/>
      <c r="DB13" s="389">
        <v>8.5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24231</v>
      </c>
      <c r="S14" s="516"/>
      <c r="T14" s="516"/>
      <c r="U14" s="516"/>
      <c r="V14" s="517"/>
      <c r="W14" s="518"/>
      <c r="X14" s="436"/>
      <c r="Y14" s="436"/>
      <c r="Z14" s="436"/>
      <c r="AA14" s="436"/>
      <c r="AB14" s="437"/>
      <c r="AC14" s="508">
        <v>19.8</v>
      </c>
      <c r="AD14" s="509"/>
      <c r="AE14" s="509"/>
      <c r="AF14" s="509"/>
      <c r="AG14" s="510"/>
      <c r="AH14" s="508">
        <v>20.2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129</v>
      </c>
      <c r="CU14" s="520"/>
      <c r="CV14" s="520"/>
      <c r="CW14" s="520"/>
      <c r="CX14" s="520"/>
      <c r="CY14" s="520"/>
      <c r="CZ14" s="520"/>
      <c r="DA14" s="521"/>
      <c r="DB14" s="519" t="s">
        <v>129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140</v>
      </c>
      <c r="N15" s="513"/>
      <c r="O15" s="513"/>
      <c r="P15" s="513"/>
      <c r="Q15" s="514"/>
      <c r="R15" s="515">
        <v>23886</v>
      </c>
      <c r="S15" s="516"/>
      <c r="T15" s="516"/>
      <c r="U15" s="516"/>
      <c r="V15" s="517"/>
      <c r="W15" s="500" t="s">
        <v>148</v>
      </c>
      <c r="X15" s="433"/>
      <c r="Y15" s="433"/>
      <c r="Z15" s="433"/>
      <c r="AA15" s="433"/>
      <c r="AB15" s="434"/>
      <c r="AC15" s="395">
        <v>2600</v>
      </c>
      <c r="AD15" s="396"/>
      <c r="AE15" s="396"/>
      <c r="AF15" s="396"/>
      <c r="AG15" s="397"/>
      <c r="AH15" s="395">
        <v>3162</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2863026</v>
      </c>
      <c r="BO15" s="415"/>
      <c r="BP15" s="415"/>
      <c r="BQ15" s="415"/>
      <c r="BR15" s="415"/>
      <c r="BS15" s="415"/>
      <c r="BT15" s="415"/>
      <c r="BU15" s="416"/>
      <c r="BV15" s="414">
        <v>2799747</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21.1</v>
      </c>
      <c r="AD16" s="509"/>
      <c r="AE16" s="509"/>
      <c r="AF16" s="509"/>
      <c r="AG16" s="510"/>
      <c r="AH16" s="508">
        <v>23.1</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8410463</v>
      </c>
      <c r="BO16" s="420"/>
      <c r="BP16" s="420"/>
      <c r="BQ16" s="420"/>
      <c r="BR16" s="420"/>
      <c r="BS16" s="420"/>
      <c r="BT16" s="420"/>
      <c r="BU16" s="421"/>
      <c r="BV16" s="419">
        <v>8453652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7261</v>
      </c>
      <c r="AD17" s="396"/>
      <c r="AE17" s="396"/>
      <c r="AF17" s="396"/>
      <c r="AG17" s="397"/>
      <c r="AH17" s="395">
        <v>7751</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3590152</v>
      </c>
      <c r="BO17" s="420"/>
      <c r="BP17" s="420"/>
      <c r="BQ17" s="420"/>
      <c r="BR17" s="420"/>
      <c r="BS17" s="420"/>
      <c r="BT17" s="420"/>
      <c r="BU17" s="421"/>
      <c r="BV17" s="419">
        <v>3502475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506.25</v>
      </c>
      <c r="M18" s="490"/>
      <c r="N18" s="490"/>
      <c r="O18" s="490"/>
      <c r="P18" s="490"/>
      <c r="Q18" s="490"/>
      <c r="R18" s="491"/>
      <c r="S18" s="491"/>
      <c r="T18" s="491"/>
      <c r="U18" s="491"/>
      <c r="V18" s="492"/>
      <c r="W18" s="485"/>
      <c r="X18" s="486"/>
      <c r="Y18" s="486"/>
      <c r="Z18" s="486"/>
      <c r="AA18" s="486"/>
      <c r="AB18" s="501"/>
      <c r="AC18" s="383">
        <v>59</v>
      </c>
      <c r="AD18" s="384"/>
      <c r="AE18" s="384"/>
      <c r="AF18" s="384"/>
      <c r="AG18" s="493"/>
      <c r="AH18" s="383">
        <v>56.7</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8202986</v>
      </c>
      <c r="BO18" s="420"/>
      <c r="BP18" s="420"/>
      <c r="BQ18" s="420"/>
      <c r="BR18" s="420"/>
      <c r="BS18" s="420"/>
      <c r="BT18" s="420"/>
      <c r="BU18" s="421"/>
      <c r="BV18" s="419">
        <v>8290459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49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12405967</v>
      </c>
      <c r="BO19" s="420"/>
      <c r="BP19" s="420"/>
      <c r="BQ19" s="420"/>
      <c r="BR19" s="420"/>
      <c r="BS19" s="420"/>
      <c r="BT19" s="420"/>
      <c r="BU19" s="421"/>
      <c r="BV19" s="419">
        <v>12051380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11153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15956094</v>
      </c>
      <c r="BO22" s="415"/>
      <c r="BP22" s="415"/>
      <c r="BQ22" s="415"/>
      <c r="BR22" s="415"/>
      <c r="BS22" s="415"/>
      <c r="BT22" s="415"/>
      <c r="BU22" s="416"/>
      <c r="BV22" s="414">
        <v>16610934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14733115</v>
      </c>
      <c r="BO23" s="420"/>
      <c r="BP23" s="420"/>
      <c r="BQ23" s="420"/>
      <c r="BR23" s="420"/>
      <c r="BS23" s="420"/>
      <c r="BT23" s="420"/>
      <c r="BU23" s="421"/>
      <c r="BV23" s="419">
        <v>15050140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9000</v>
      </c>
      <c r="R24" s="396"/>
      <c r="S24" s="396"/>
      <c r="T24" s="396"/>
      <c r="U24" s="396"/>
      <c r="V24" s="397"/>
      <c r="W24" s="465"/>
      <c r="X24" s="456"/>
      <c r="Y24" s="457"/>
      <c r="Z24" s="392" t="s">
        <v>173</v>
      </c>
      <c r="AA24" s="393"/>
      <c r="AB24" s="393"/>
      <c r="AC24" s="393"/>
      <c r="AD24" s="393"/>
      <c r="AE24" s="393"/>
      <c r="AF24" s="393"/>
      <c r="AG24" s="394"/>
      <c r="AH24" s="395">
        <v>347</v>
      </c>
      <c r="AI24" s="396"/>
      <c r="AJ24" s="396"/>
      <c r="AK24" s="396"/>
      <c r="AL24" s="397"/>
      <c r="AM24" s="395">
        <v>1053492</v>
      </c>
      <c r="AN24" s="396"/>
      <c r="AO24" s="396"/>
      <c r="AP24" s="396"/>
      <c r="AQ24" s="396"/>
      <c r="AR24" s="397"/>
      <c r="AS24" s="395">
        <v>3036</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11087765</v>
      </c>
      <c r="BO24" s="420"/>
      <c r="BP24" s="420"/>
      <c r="BQ24" s="420"/>
      <c r="BR24" s="420"/>
      <c r="BS24" s="420"/>
      <c r="BT24" s="420"/>
      <c r="BU24" s="421"/>
      <c r="BV24" s="419">
        <v>11365148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7200</v>
      </c>
      <c r="R25" s="396"/>
      <c r="S25" s="396"/>
      <c r="T25" s="396"/>
      <c r="U25" s="396"/>
      <c r="V25" s="397"/>
      <c r="W25" s="465"/>
      <c r="X25" s="456"/>
      <c r="Y25" s="457"/>
      <c r="Z25" s="392" t="s">
        <v>176</v>
      </c>
      <c r="AA25" s="393"/>
      <c r="AB25" s="393"/>
      <c r="AC25" s="393"/>
      <c r="AD25" s="393"/>
      <c r="AE25" s="393"/>
      <c r="AF25" s="393"/>
      <c r="AG25" s="394"/>
      <c r="AH25" s="395">
        <v>71</v>
      </c>
      <c r="AI25" s="396"/>
      <c r="AJ25" s="396"/>
      <c r="AK25" s="396"/>
      <c r="AL25" s="397"/>
      <c r="AM25" s="395">
        <v>223224</v>
      </c>
      <c r="AN25" s="396"/>
      <c r="AO25" s="396"/>
      <c r="AP25" s="396"/>
      <c r="AQ25" s="396"/>
      <c r="AR25" s="397"/>
      <c r="AS25" s="395">
        <v>3144</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1002864</v>
      </c>
      <c r="BO25" s="415"/>
      <c r="BP25" s="415"/>
      <c r="BQ25" s="415"/>
      <c r="BR25" s="415"/>
      <c r="BS25" s="415"/>
      <c r="BT25" s="415"/>
      <c r="BU25" s="416"/>
      <c r="BV25" s="414">
        <v>222709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6350</v>
      </c>
      <c r="R26" s="396"/>
      <c r="S26" s="396"/>
      <c r="T26" s="396"/>
      <c r="U26" s="396"/>
      <c r="V26" s="397"/>
      <c r="W26" s="465"/>
      <c r="X26" s="456"/>
      <c r="Y26" s="457"/>
      <c r="Z26" s="392" t="s">
        <v>179</v>
      </c>
      <c r="AA26" s="430"/>
      <c r="AB26" s="430"/>
      <c r="AC26" s="430"/>
      <c r="AD26" s="430"/>
      <c r="AE26" s="430"/>
      <c r="AF26" s="430"/>
      <c r="AG26" s="431"/>
      <c r="AH26" s="395">
        <v>18</v>
      </c>
      <c r="AI26" s="396"/>
      <c r="AJ26" s="396"/>
      <c r="AK26" s="396"/>
      <c r="AL26" s="397"/>
      <c r="AM26" s="395">
        <v>59544</v>
      </c>
      <c r="AN26" s="396"/>
      <c r="AO26" s="396"/>
      <c r="AP26" s="396"/>
      <c r="AQ26" s="396"/>
      <c r="AR26" s="397"/>
      <c r="AS26" s="395">
        <v>3308</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4050</v>
      </c>
      <c r="R27" s="396"/>
      <c r="S27" s="396"/>
      <c r="T27" s="396"/>
      <c r="U27" s="396"/>
      <c r="V27" s="397"/>
      <c r="W27" s="465"/>
      <c r="X27" s="456"/>
      <c r="Y27" s="457"/>
      <c r="Z27" s="392" t="s">
        <v>183</v>
      </c>
      <c r="AA27" s="393"/>
      <c r="AB27" s="393"/>
      <c r="AC27" s="393"/>
      <c r="AD27" s="393"/>
      <c r="AE27" s="393"/>
      <c r="AF27" s="393"/>
      <c r="AG27" s="394"/>
      <c r="AH27" s="395">
        <v>1</v>
      </c>
      <c r="AI27" s="396"/>
      <c r="AJ27" s="396"/>
      <c r="AK27" s="396"/>
      <c r="AL27" s="397"/>
      <c r="AM27" s="395" t="s">
        <v>184</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1042523</v>
      </c>
      <c r="BO27" s="423"/>
      <c r="BP27" s="423"/>
      <c r="BQ27" s="423"/>
      <c r="BR27" s="423"/>
      <c r="BS27" s="423"/>
      <c r="BT27" s="423"/>
      <c r="BU27" s="424"/>
      <c r="BV27" s="422">
        <v>1041961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3400</v>
      </c>
      <c r="R28" s="396"/>
      <c r="S28" s="396"/>
      <c r="T28" s="396"/>
      <c r="U28" s="396"/>
      <c r="V28" s="397"/>
      <c r="W28" s="465"/>
      <c r="X28" s="456"/>
      <c r="Y28" s="457"/>
      <c r="Z28" s="392" t="s">
        <v>188</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2142425</v>
      </c>
      <c r="BO28" s="415"/>
      <c r="BP28" s="415"/>
      <c r="BQ28" s="415"/>
      <c r="BR28" s="415"/>
      <c r="BS28" s="415"/>
      <c r="BT28" s="415"/>
      <c r="BU28" s="416"/>
      <c r="BV28" s="414">
        <v>1582403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14</v>
      </c>
      <c r="M29" s="396"/>
      <c r="N29" s="396"/>
      <c r="O29" s="396"/>
      <c r="P29" s="397"/>
      <c r="Q29" s="395">
        <v>3150</v>
      </c>
      <c r="R29" s="396"/>
      <c r="S29" s="396"/>
      <c r="T29" s="396"/>
      <c r="U29" s="396"/>
      <c r="V29" s="397"/>
      <c r="W29" s="466"/>
      <c r="X29" s="467"/>
      <c r="Y29" s="468"/>
      <c r="Z29" s="392" t="s">
        <v>191</v>
      </c>
      <c r="AA29" s="393"/>
      <c r="AB29" s="393"/>
      <c r="AC29" s="393"/>
      <c r="AD29" s="393"/>
      <c r="AE29" s="393"/>
      <c r="AF29" s="393"/>
      <c r="AG29" s="394"/>
      <c r="AH29" s="395">
        <v>348</v>
      </c>
      <c r="AI29" s="396"/>
      <c r="AJ29" s="396"/>
      <c r="AK29" s="396"/>
      <c r="AL29" s="397"/>
      <c r="AM29" s="395">
        <v>1057527</v>
      </c>
      <c r="AN29" s="396"/>
      <c r="AO29" s="396"/>
      <c r="AP29" s="396"/>
      <c r="AQ29" s="396"/>
      <c r="AR29" s="397"/>
      <c r="AS29" s="395">
        <v>3039</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910868</v>
      </c>
      <c r="BO29" s="420"/>
      <c r="BP29" s="420"/>
      <c r="BQ29" s="420"/>
      <c r="BR29" s="420"/>
      <c r="BS29" s="420"/>
      <c r="BT29" s="420"/>
      <c r="BU29" s="421"/>
      <c r="BV29" s="419">
        <v>710858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18603226</v>
      </c>
      <c r="BO30" s="423"/>
      <c r="BP30" s="423"/>
      <c r="BQ30" s="423"/>
      <c r="BR30" s="423"/>
      <c r="BS30" s="423"/>
      <c r="BT30" s="423"/>
      <c r="BU30" s="424"/>
      <c r="BV30" s="422">
        <v>13912097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根室市水道事業会計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根室水産コンビナート公社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流通加工センター汚水処理事業特別会計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介護保険特別会計事業勘定</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根室市下水道事業会計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根室市観光開発公社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農業用水事業特別会計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根室市病院事業会計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根室市土地開発公社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市民交通傷害共済事業特別会計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IF('各会計、関係団体の財政状況及び健全化判断比率'!B35="","",'各会計、関係団体の財政状況及び健全化判断比率'!B35)</f>
        <v>根室市港湾整備事業会計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XJTGkwLVXg+oGhRxoisH+ANw1/piwLb5zmv+5f0clonddUFUNrmK10rkwLZIHw25OOyfcqFKe4qRkO6DsMXg==" saltValue="KeolbhqBrnYdmqIytR/Fq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566</v>
      </c>
      <c r="D34" s="1151"/>
      <c r="E34" s="1152"/>
      <c r="F34" s="32">
        <v>0.64</v>
      </c>
      <c r="G34" s="33">
        <v>2.35</v>
      </c>
      <c r="H34" s="33">
        <v>6.73</v>
      </c>
      <c r="I34" s="33">
        <v>11.66</v>
      </c>
      <c r="J34" s="34">
        <v>10.45</v>
      </c>
      <c r="K34" s="22"/>
      <c r="L34" s="22"/>
      <c r="M34" s="22"/>
      <c r="N34" s="22"/>
      <c r="O34" s="22"/>
      <c r="P34" s="22"/>
    </row>
    <row r="35" spans="1:16" ht="39" customHeight="1" x14ac:dyDescent="0.15">
      <c r="A35" s="22"/>
      <c r="B35" s="35"/>
      <c r="C35" s="1145" t="s">
        <v>567</v>
      </c>
      <c r="D35" s="1146"/>
      <c r="E35" s="1147"/>
      <c r="F35" s="36">
        <v>7.28</v>
      </c>
      <c r="G35" s="37">
        <v>7.98</v>
      </c>
      <c r="H35" s="37">
        <v>8.25</v>
      </c>
      <c r="I35" s="37">
        <v>8.49</v>
      </c>
      <c r="J35" s="38">
        <v>9.49</v>
      </c>
      <c r="K35" s="22"/>
      <c r="L35" s="22"/>
      <c r="M35" s="22"/>
      <c r="N35" s="22"/>
      <c r="O35" s="22"/>
      <c r="P35" s="22"/>
    </row>
    <row r="36" spans="1:16" ht="39" customHeight="1" x14ac:dyDescent="0.15">
      <c r="A36" s="22"/>
      <c r="B36" s="35"/>
      <c r="C36" s="1145" t="s">
        <v>568</v>
      </c>
      <c r="D36" s="1146"/>
      <c r="E36" s="1147"/>
      <c r="F36" s="36">
        <v>3.4</v>
      </c>
      <c r="G36" s="37">
        <v>3.7</v>
      </c>
      <c r="H36" s="37">
        <v>3.97</v>
      </c>
      <c r="I36" s="37">
        <v>3.99</v>
      </c>
      <c r="J36" s="38">
        <v>4.5</v>
      </c>
      <c r="K36" s="22"/>
      <c r="L36" s="22"/>
      <c r="M36" s="22"/>
      <c r="N36" s="22"/>
      <c r="O36" s="22"/>
      <c r="P36" s="22"/>
    </row>
    <row r="37" spans="1:16" ht="39" customHeight="1" x14ac:dyDescent="0.15">
      <c r="A37" s="22"/>
      <c r="B37" s="35"/>
      <c r="C37" s="1145" t="s">
        <v>569</v>
      </c>
      <c r="D37" s="1146"/>
      <c r="E37" s="1147"/>
      <c r="F37" s="36">
        <v>0.46</v>
      </c>
      <c r="G37" s="37">
        <v>1.43</v>
      </c>
      <c r="H37" s="37">
        <v>2.2400000000000002</v>
      </c>
      <c r="I37" s="37">
        <v>2.5</v>
      </c>
      <c r="J37" s="38">
        <v>2.87</v>
      </c>
      <c r="K37" s="22"/>
      <c r="L37" s="22"/>
      <c r="M37" s="22"/>
      <c r="N37" s="22"/>
      <c r="O37" s="22"/>
      <c r="P37" s="22"/>
    </row>
    <row r="38" spans="1:16" ht="39" customHeight="1" x14ac:dyDescent="0.15">
      <c r="A38" s="22"/>
      <c r="B38" s="35"/>
      <c r="C38" s="1145" t="s">
        <v>570</v>
      </c>
      <c r="D38" s="1146"/>
      <c r="E38" s="1147"/>
      <c r="F38" s="36">
        <v>0.02</v>
      </c>
      <c r="G38" s="37" t="s">
        <v>571</v>
      </c>
      <c r="H38" s="37">
        <v>0</v>
      </c>
      <c r="I38" s="37">
        <v>0.16</v>
      </c>
      <c r="J38" s="38">
        <v>0.86</v>
      </c>
      <c r="K38" s="22"/>
      <c r="L38" s="22"/>
      <c r="M38" s="22"/>
      <c r="N38" s="22"/>
      <c r="O38" s="22"/>
      <c r="P38" s="22"/>
    </row>
    <row r="39" spans="1:16" ht="39" customHeight="1" x14ac:dyDescent="0.15">
      <c r="A39" s="22"/>
      <c r="B39" s="35"/>
      <c r="C39" s="1145" t="s">
        <v>572</v>
      </c>
      <c r="D39" s="1146"/>
      <c r="E39" s="1147"/>
      <c r="F39" s="36">
        <v>0.64</v>
      </c>
      <c r="G39" s="37">
        <v>0.15</v>
      </c>
      <c r="H39" s="37">
        <v>0</v>
      </c>
      <c r="I39" s="37">
        <v>0.55000000000000004</v>
      </c>
      <c r="J39" s="38">
        <v>0.36</v>
      </c>
      <c r="K39" s="22"/>
      <c r="L39" s="22"/>
      <c r="M39" s="22"/>
      <c r="N39" s="22"/>
      <c r="O39" s="22"/>
      <c r="P39" s="22"/>
    </row>
    <row r="40" spans="1:16" ht="39" customHeight="1" x14ac:dyDescent="0.15">
      <c r="A40" s="22"/>
      <c r="B40" s="35"/>
      <c r="C40" s="1145" t="s">
        <v>573</v>
      </c>
      <c r="D40" s="1146"/>
      <c r="E40" s="1147"/>
      <c r="F40" s="36">
        <v>0.62</v>
      </c>
      <c r="G40" s="37">
        <v>1.52</v>
      </c>
      <c r="H40" s="37">
        <v>1.05</v>
      </c>
      <c r="I40" s="37">
        <v>0.47</v>
      </c>
      <c r="J40" s="38">
        <v>0.32</v>
      </c>
      <c r="K40" s="22"/>
      <c r="L40" s="22"/>
      <c r="M40" s="22"/>
      <c r="N40" s="22"/>
      <c r="O40" s="22"/>
      <c r="P40" s="22"/>
    </row>
    <row r="41" spans="1:16" ht="39" customHeight="1" x14ac:dyDescent="0.15">
      <c r="A41" s="22"/>
      <c r="B41" s="35"/>
      <c r="C41" s="1145" t="s">
        <v>574</v>
      </c>
      <c r="D41" s="1146"/>
      <c r="E41" s="1147"/>
      <c r="F41" s="36">
        <v>0.09</v>
      </c>
      <c r="G41" s="37">
        <v>0.08</v>
      </c>
      <c r="H41" s="37">
        <v>0.03</v>
      </c>
      <c r="I41" s="37">
        <v>0.16</v>
      </c>
      <c r="J41" s="38">
        <v>0.02</v>
      </c>
      <c r="K41" s="22"/>
      <c r="L41" s="22"/>
      <c r="M41" s="22"/>
      <c r="N41" s="22"/>
      <c r="O41" s="22"/>
      <c r="P41" s="22"/>
    </row>
    <row r="42" spans="1:16" ht="39" customHeight="1" x14ac:dyDescent="0.15">
      <c r="A42" s="22"/>
      <c r="B42" s="39"/>
      <c r="C42" s="1145" t="s">
        <v>575</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576</v>
      </c>
      <c r="D43" s="1149"/>
      <c r="E43" s="1150"/>
      <c r="F43" s="41">
        <v>0.03</v>
      </c>
      <c r="G43" s="42">
        <v>0.05</v>
      </c>
      <c r="H43" s="42">
        <v>0.01</v>
      </c>
      <c r="I43" s="42">
        <v>0.05</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NqUUnew1RRq2KfI0xvCpy7ItJNiaXyLV+us4J49bfVASdNX3Q6czF8+EXRsWjudyYOWsdWiF4oZ+xPpMmVAjA==" saltValue="B3/TvykKqZElzpNVBgE1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D59" sqref="D59:J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2133</v>
      </c>
      <c r="L45" s="60">
        <v>2070</v>
      </c>
      <c r="M45" s="60">
        <v>2028</v>
      </c>
      <c r="N45" s="60">
        <v>1941</v>
      </c>
      <c r="O45" s="61">
        <v>1961</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14</v>
      </c>
      <c r="F48" s="1155"/>
      <c r="G48" s="1155"/>
      <c r="H48" s="1155"/>
      <c r="I48" s="1155"/>
      <c r="J48" s="1156"/>
      <c r="K48" s="63">
        <v>250</v>
      </c>
      <c r="L48" s="64">
        <v>347</v>
      </c>
      <c r="M48" s="64">
        <v>335</v>
      </c>
      <c r="N48" s="64">
        <v>331</v>
      </c>
      <c r="O48" s="65">
        <v>424</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517</v>
      </c>
      <c r="L49" s="64" t="s">
        <v>517</v>
      </c>
      <c r="M49" s="64" t="s">
        <v>517</v>
      </c>
      <c r="N49" s="64" t="s">
        <v>517</v>
      </c>
      <c r="O49" s="65" t="s">
        <v>517</v>
      </c>
      <c r="P49" s="48"/>
      <c r="Q49" s="48"/>
      <c r="R49" s="48"/>
      <c r="S49" s="48"/>
      <c r="T49" s="48"/>
      <c r="U49" s="48"/>
    </row>
    <row r="50" spans="1:21" ht="30.75" customHeight="1" x14ac:dyDescent="0.15">
      <c r="A50" s="48"/>
      <c r="B50" s="1178"/>
      <c r="C50" s="1179"/>
      <c r="D50" s="62"/>
      <c r="E50" s="1155" t="s">
        <v>16</v>
      </c>
      <c r="F50" s="1155"/>
      <c r="G50" s="1155"/>
      <c r="H50" s="1155"/>
      <c r="I50" s="1155"/>
      <c r="J50" s="1156"/>
      <c r="K50" s="63">
        <v>7</v>
      </c>
      <c r="L50" s="64">
        <v>1</v>
      </c>
      <c r="M50" s="64">
        <v>1</v>
      </c>
      <c r="N50" s="64">
        <v>1</v>
      </c>
      <c r="O50" s="65">
        <v>1</v>
      </c>
      <c r="P50" s="48"/>
      <c r="Q50" s="48"/>
      <c r="R50" s="48"/>
      <c r="S50" s="48"/>
      <c r="T50" s="48"/>
      <c r="U50" s="48"/>
    </row>
    <row r="51" spans="1:21" ht="30.75" customHeight="1" x14ac:dyDescent="0.15">
      <c r="A51" s="48"/>
      <c r="B51" s="1180"/>
      <c r="C51" s="1181"/>
      <c r="D51" s="66"/>
      <c r="E51" s="1155" t="s">
        <v>17</v>
      </c>
      <c r="F51" s="1155"/>
      <c r="G51" s="1155"/>
      <c r="H51" s="1155"/>
      <c r="I51" s="1155"/>
      <c r="J51" s="1156"/>
      <c r="K51" s="63">
        <v>1</v>
      </c>
      <c r="L51" s="64">
        <v>0</v>
      </c>
      <c r="M51" s="64">
        <v>0</v>
      </c>
      <c r="N51" s="64" t="s">
        <v>517</v>
      </c>
      <c r="O51" s="65" t="s">
        <v>517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1770</v>
      </c>
      <c r="L52" s="64">
        <v>1706</v>
      </c>
      <c r="M52" s="64">
        <v>1712</v>
      </c>
      <c r="N52" s="64">
        <v>1621</v>
      </c>
      <c r="O52" s="65">
        <v>1668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621</v>
      </c>
      <c r="L53" s="69">
        <v>712</v>
      </c>
      <c r="M53" s="69">
        <v>652</v>
      </c>
      <c r="N53" s="69">
        <v>652</v>
      </c>
      <c r="O53" s="70">
        <v>718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77jMS75Hq++qLgUoZZW4UR/HYnTlX9XDKPvmUPv5lJCfQuJKdBSaAyBbEcjN4qEJygGH2xkw79cnE2++kQ4Eg==" saltValue="BXg3CIkaMBY9N8dfTSNt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96" t="s">
        <v>31</v>
      </c>
      <c r="C41" s="1197"/>
      <c r="D41" s="105"/>
      <c r="E41" s="1198" t="s">
        <v>32</v>
      </c>
      <c r="F41" s="1198"/>
      <c r="G41" s="1198"/>
      <c r="H41" s="1199"/>
      <c r="I41" s="355">
        <v>18208</v>
      </c>
      <c r="J41" s="356">
        <v>17202</v>
      </c>
      <c r="K41" s="356">
        <v>16395</v>
      </c>
      <c r="L41" s="356">
        <v>16611</v>
      </c>
      <c r="M41" s="357">
        <v>15956</v>
      </c>
    </row>
    <row r="42" spans="2:13" ht="27.75" customHeight="1" x14ac:dyDescent="0.15">
      <c r="B42" s="1186"/>
      <c r="C42" s="1187"/>
      <c r="D42" s="106"/>
      <c r="E42" s="1190" t="s">
        <v>33</v>
      </c>
      <c r="F42" s="1190"/>
      <c r="G42" s="1190"/>
      <c r="H42" s="1191"/>
      <c r="I42" s="358">
        <v>111</v>
      </c>
      <c r="J42" s="359">
        <v>110</v>
      </c>
      <c r="K42" s="359">
        <v>109</v>
      </c>
      <c r="L42" s="359">
        <v>108</v>
      </c>
      <c r="M42" s="360">
        <v>107</v>
      </c>
    </row>
    <row r="43" spans="2:13" ht="27.75" customHeight="1" x14ac:dyDescent="0.15">
      <c r="B43" s="1186"/>
      <c r="C43" s="1187"/>
      <c r="D43" s="106"/>
      <c r="E43" s="1190" t="s">
        <v>34</v>
      </c>
      <c r="F43" s="1190"/>
      <c r="G43" s="1190"/>
      <c r="H43" s="1191"/>
      <c r="I43" s="358">
        <v>3451</v>
      </c>
      <c r="J43" s="359">
        <v>3857</v>
      </c>
      <c r="K43" s="359">
        <v>4175</v>
      </c>
      <c r="L43" s="359">
        <v>4399</v>
      </c>
      <c r="M43" s="360">
        <v>4524</v>
      </c>
    </row>
    <row r="44" spans="2:13" ht="27.75" customHeight="1" x14ac:dyDescent="0.15">
      <c r="B44" s="1186"/>
      <c r="C44" s="1187"/>
      <c r="D44" s="106"/>
      <c r="E44" s="1190" t="s">
        <v>35</v>
      </c>
      <c r="F44" s="1190"/>
      <c r="G44" s="1190"/>
      <c r="H44" s="1191"/>
      <c r="I44" s="358" t="s">
        <v>517</v>
      </c>
      <c r="J44" s="359" t="s">
        <v>517</v>
      </c>
      <c r="K44" s="359" t="s">
        <v>517</v>
      </c>
      <c r="L44" s="359" t="s">
        <v>517</v>
      </c>
      <c r="M44" s="360" t="s">
        <v>517</v>
      </c>
    </row>
    <row r="45" spans="2:13" ht="27.75" customHeight="1" x14ac:dyDescent="0.15">
      <c r="B45" s="1186"/>
      <c r="C45" s="1187"/>
      <c r="D45" s="106"/>
      <c r="E45" s="1190" t="s">
        <v>36</v>
      </c>
      <c r="F45" s="1190"/>
      <c r="G45" s="1190"/>
      <c r="H45" s="1191"/>
      <c r="I45" s="358">
        <v>3346</v>
      </c>
      <c r="J45" s="359">
        <v>3301</v>
      </c>
      <c r="K45" s="359">
        <v>3162</v>
      </c>
      <c r="L45" s="359">
        <v>2530</v>
      </c>
      <c r="M45" s="360">
        <v>2510</v>
      </c>
    </row>
    <row r="46" spans="2:13" ht="27.75" customHeight="1" x14ac:dyDescent="0.15">
      <c r="B46" s="1186"/>
      <c r="C46" s="1187"/>
      <c r="D46" s="107"/>
      <c r="E46" s="1190" t="s">
        <v>37</v>
      </c>
      <c r="F46" s="1190"/>
      <c r="G46" s="1190"/>
      <c r="H46" s="1191"/>
      <c r="I46" s="358" t="s">
        <v>517</v>
      </c>
      <c r="J46" s="359" t="s">
        <v>517</v>
      </c>
      <c r="K46" s="359" t="s">
        <v>517</v>
      </c>
      <c r="L46" s="359" t="s">
        <v>517</v>
      </c>
      <c r="M46" s="360" t="s">
        <v>517</v>
      </c>
    </row>
    <row r="47" spans="2:13" ht="27.75" customHeight="1" x14ac:dyDescent="0.15">
      <c r="B47" s="1186"/>
      <c r="C47" s="1187"/>
      <c r="D47" s="108"/>
      <c r="E47" s="1200" t="s">
        <v>38</v>
      </c>
      <c r="F47" s="1201"/>
      <c r="G47" s="1201"/>
      <c r="H47" s="1202"/>
      <c r="I47" s="358" t="s">
        <v>517</v>
      </c>
      <c r="J47" s="359" t="s">
        <v>517</v>
      </c>
      <c r="K47" s="359" t="s">
        <v>517</v>
      </c>
      <c r="L47" s="359" t="s">
        <v>517</v>
      </c>
      <c r="M47" s="360" t="s">
        <v>517</v>
      </c>
    </row>
    <row r="48" spans="2:13" ht="27.75" customHeight="1" x14ac:dyDescent="0.15">
      <c r="B48" s="1186"/>
      <c r="C48" s="1187"/>
      <c r="D48" s="106"/>
      <c r="E48" s="1190" t="s">
        <v>39</v>
      </c>
      <c r="F48" s="1190"/>
      <c r="G48" s="1190"/>
      <c r="H48" s="1191"/>
      <c r="I48" s="358" t="s">
        <v>517</v>
      </c>
      <c r="J48" s="359" t="s">
        <v>517</v>
      </c>
      <c r="K48" s="359" t="s">
        <v>517</v>
      </c>
      <c r="L48" s="359" t="s">
        <v>517</v>
      </c>
      <c r="M48" s="360" t="s">
        <v>517</v>
      </c>
    </row>
    <row r="49" spans="2:13" ht="27.75" customHeight="1" x14ac:dyDescent="0.15">
      <c r="B49" s="1188"/>
      <c r="C49" s="1189"/>
      <c r="D49" s="106"/>
      <c r="E49" s="1190" t="s">
        <v>40</v>
      </c>
      <c r="F49" s="1190"/>
      <c r="G49" s="1190"/>
      <c r="H49" s="1191"/>
      <c r="I49" s="358" t="s">
        <v>517</v>
      </c>
      <c r="J49" s="359" t="s">
        <v>517</v>
      </c>
      <c r="K49" s="359" t="s">
        <v>517</v>
      </c>
      <c r="L49" s="359" t="s">
        <v>517</v>
      </c>
      <c r="M49" s="360" t="s">
        <v>517</v>
      </c>
    </row>
    <row r="50" spans="2:13" ht="27.75" customHeight="1" x14ac:dyDescent="0.15">
      <c r="B50" s="1184" t="s">
        <v>41</v>
      </c>
      <c r="C50" s="1185"/>
      <c r="D50" s="109"/>
      <c r="E50" s="1190" t="s">
        <v>42</v>
      </c>
      <c r="F50" s="1190"/>
      <c r="G50" s="1190"/>
      <c r="H50" s="1191"/>
      <c r="I50" s="358">
        <v>6600</v>
      </c>
      <c r="J50" s="359">
        <v>8432</v>
      </c>
      <c r="K50" s="359">
        <v>12536</v>
      </c>
      <c r="L50" s="359">
        <v>16945</v>
      </c>
      <c r="M50" s="360">
        <v>22466</v>
      </c>
    </row>
    <row r="51" spans="2:13" ht="27.75" customHeight="1" x14ac:dyDescent="0.15">
      <c r="B51" s="1186"/>
      <c r="C51" s="1187"/>
      <c r="D51" s="106"/>
      <c r="E51" s="1190" t="s">
        <v>43</v>
      </c>
      <c r="F51" s="1190"/>
      <c r="G51" s="1190"/>
      <c r="H51" s="1191"/>
      <c r="I51" s="358">
        <v>3176</v>
      </c>
      <c r="J51" s="359">
        <v>2978</v>
      </c>
      <c r="K51" s="359">
        <v>2680</v>
      </c>
      <c r="L51" s="359">
        <v>2401</v>
      </c>
      <c r="M51" s="360">
        <v>2185</v>
      </c>
    </row>
    <row r="52" spans="2:13" ht="27.75" customHeight="1" x14ac:dyDescent="0.15">
      <c r="B52" s="1188"/>
      <c r="C52" s="1189"/>
      <c r="D52" s="106"/>
      <c r="E52" s="1190" t="s">
        <v>44</v>
      </c>
      <c r="F52" s="1190"/>
      <c r="G52" s="1190"/>
      <c r="H52" s="1191"/>
      <c r="I52" s="358">
        <v>13587</v>
      </c>
      <c r="J52" s="359">
        <v>13518</v>
      </c>
      <c r="K52" s="359">
        <v>12949</v>
      </c>
      <c r="L52" s="359">
        <v>12993</v>
      </c>
      <c r="M52" s="360">
        <v>12512</v>
      </c>
    </row>
    <row r="53" spans="2:13" ht="27.75" customHeight="1" thickBot="1" x14ac:dyDescent="0.2">
      <c r="B53" s="1192" t="s">
        <v>45</v>
      </c>
      <c r="C53" s="1193"/>
      <c r="D53" s="110"/>
      <c r="E53" s="1194" t="s">
        <v>46</v>
      </c>
      <c r="F53" s="1194"/>
      <c r="G53" s="1194"/>
      <c r="H53" s="1195"/>
      <c r="I53" s="361">
        <v>1752</v>
      </c>
      <c r="J53" s="362">
        <v>-456</v>
      </c>
      <c r="K53" s="362">
        <v>-4324</v>
      </c>
      <c r="L53" s="362">
        <v>-8691</v>
      </c>
      <c r="M53" s="363">
        <v>-14067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H0qZ4LPv5J75BN599wAeCZ4fkZNlv/7h3UMB3t+o7hYgLp1zFZZAcBV81ZNMVZQ8L7qRPX2j0RN/++CP2pAhA==" saltValue="RajN9j+C5slpOW396OaL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934</v>
      </c>
      <c r="G55" s="122">
        <v>1582</v>
      </c>
      <c r="H55" s="123">
        <v>2142</v>
      </c>
    </row>
    <row r="56" spans="2:8" ht="52.5" customHeight="1" x14ac:dyDescent="0.15">
      <c r="B56" s="124"/>
      <c r="C56" s="1213" t="s">
        <v>50</v>
      </c>
      <c r="D56" s="1213"/>
      <c r="E56" s="1214"/>
      <c r="F56" s="125">
        <v>424</v>
      </c>
      <c r="G56" s="125">
        <v>711</v>
      </c>
      <c r="H56" s="126">
        <v>911</v>
      </c>
    </row>
    <row r="57" spans="2:8" ht="53.25" customHeight="1" x14ac:dyDescent="0.15">
      <c r="B57" s="124"/>
      <c r="C57" s="1215" t="s">
        <v>51</v>
      </c>
      <c r="D57" s="1215"/>
      <c r="E57" s="1216"/>
      <c r="F57" s="127">
        <v>10546</v>
      </c>
      <c r="G57" s="127">
        <v>13912</v>
      </c>
      <c r="H57" s="128">
        <v>18603</v>
      </c>
    </row>
    <row r="58" spans="2:8" ht="45.75" customHeight="1" x14ac:dyDescent="0.15">
      <c r="B58" s="129"/>
      <c r="C58" s="1203" t="s">
        <v>587</v>
      </c>
      <c r="D58" s="1204"/>
      <c r="E58" s="1205"/>
      <c r="F58" s="130">
        <v>1931</v>
      </c>
      <c r="G58" s="130">
        <v>3101</v>
      </c>
      <c r="H58" s="131">
        <v>5182</v>
      </c>
    </row>
    <row r="59" spans="2:8" ht="45.75" customHeight="1" x14ac:dyDescent="0.15">
      <c r="B59" s="129"/>
      <c r="C59" s="1203" t="s">
        <v>588</v>
      </c>
      <c r="D59" s="1204"/>
      <c r="E59" s="1205"/>
      <c r="F59" s="130">
        <v>2819</v>
      </c>
      <c r="G59" s="130">
        <v>3742</v>
      </c>
      <c r="H59" s="131">
        <v>4650</v>
      </c>
    </row>
    <row r="60" spans="2:8" ht="45.75" customHeight="1" x14ac:dyDescent="0.15">
      <c r="B60" s="129"/>
      <c r="C60" s="1203" t="s">
        <v>589</v>
      </c>
      <c r="D60" s="1204"/>
      <c r="E60" s="1205"/>
      <c r="F60" s="130">
        <v>553</v>
      </c>
      <c r="G60" s="130">
        <v>1067</v>
      </c>
      <c r="H60" s="131">
        <v>1587</v>
      </c>
    </row>
    <row r="61" spans="2:8" ht="45.75" customHeight="1" x14ac:dyDescent="0.15">
      <c r="B61" s="129"/>
      <c r="C61" s="1217" t="s">
        <v>590</v>
      </c>
      <c r="D61" s="1218"/>
      <c r="E61" s="1219"/>
      <c r="F61" s="1220">
        <v>1150</v>
      </c>
      <c r="G61" s="1220">
        <v>1250</v>
      </c>
      <c r="H61" s="1221">
        <v>1358</v>
      </c>
    </row>
    <row r="62" spans="2:8" ht="45.75" customHeight="1" thickBot="1" x14ac:dyDescent="0.2">
      <c r="B62" s="132"/>
      <c r="C62" s="1206" t="s">
        <v>591</v>
      </c>
      <c r="D62" s="1207"/>
      <c r="E62" s="1208"/>
      <c r="F62" s="133">
        <v>652</v>
      </c>
      <c r="G62" s="133">
        <v>892</v>
      </c>
      <c r="H62" s="134">
        <v>1132</v>
      </c>
    </row>
    <row r="63" spans="2:8" ht="52.5" customHeight="1" thickBot="1" x14ac:dyDescent="0.2">
      <c r="B63" s="135"/>
      <c r="C63" s="1209" t="s">
        <v>52</v>
      </c>
      <c r="D63" s="1209"/>
      <c r="E63" s="1210"/>
      <c r="F63" s="136">
        <v>11904</v>
      </c>
      <c r="G63" s="136">
        <v>16205</v>
      </c>
      <c r="H63" s="137">
        <v>21657</v>
      </c>
    </row>
    <row r="64" spans="2:8" x14ac:dyDescent="0.15"/>
  </sheetData>
  <sheetProtection algorithmName="SHA-512" hashValue="Lc16RTGkH7vNnIUJYndy/BmzHsibv6BH9mSJ53HfuOvZsw4YdUsrDww2vAi1RDf18QvZFZ+qSE3I9NZlbkwiVg==" saltValue="oC391r4JdVhLHujtWvvK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71887</v>
      </c>
      <c r="E3" s="156"/>
      <c r="F3" s="157">
        <v>85173</v>
      </c>
      <c r="G3" s="158"/>
      <c r="H3" s="159"/>
    </row>
    <row r="4" spans="1:8" x14ac:dyDescent="0.15">
      <c r="A4" s="160"/>
      <c r="B4" s="161"/>
      <c r="C4" s="162"/>
      <c r="D4" s="163">
        <v>38387</v>
      </c>
      <c r="E4" s="164"/>
      <c r="F4" s="165">
        <v>43913</v>
      </c>
      <c r="G4" s="166"/>
      <c r="H4" s="167"/>
    </row>
    <row r="5" spans="1:8" x14ac:dyDescent="0.15">
      <c r="A5" s="148" t="s">
        <v>552</v>
      </c>
      <c r="B5" s="153"/>
      <c r="C5" s="154"/>
      <c r="D5" s="155">
        <v>146959</v>
      </c>
      <c r="E5" s="156"/>
      <c r="F5" s="157">
        <v>94081</v>
      </c>
      <c r="G5" s="158"/>
      <c r="H5" s="159"/>
    </row>
    <row r="6" spans="1:8" x14ac:dyDescent="0.15">
      <c r="A6" s="160"/>
      <c r="B6" s="161"/>
      <c r="C6" s="162"/>
      <c r="D6" s="163">
        <v>35662</v>
      </c>
      <c r="E6" s="164"/>
      <c r="F6" s="165">
        <v>48949</v>
      </c>
      <c r="G6" s="166"/>
      <c r="H6" s="167"/>
    </row>
    <row r="7" spans="1:8" x14ac:dyDescent="0.15">
      <c r="A7" s="148" t="s">
        <v>553</v>
      </c>
      <c r="B7" s="153"/>
      <c r="C7" s="154"/>
      <c r="D7" s="155">
        <v>97272</v>
      </c>
      <c r="E7" s="156"/>
      <c r="F7" s="157">
        <v>92632</v>
      </c>
      <c r="G7" s="158"/>
      <c r="H7" s="159"/>
    </row>
    <row r="8" spans="1:8" x14ac:dyDescent="0.15">
      <c r="A8" s="160"/>
      <c r="B8" s="161"/>
      <c r="C8" s="162"/>
      <c r="D8" s="163">
        <v>39452</v>
      </c>
      <c r="E8" s="164"/>
      <c r="F8" s="165">
        <v>47978</v>
      </c>
      <c r="G8" s="166"/>
      <c r="H8" s="167"/>
    </row>
    <row r="9" spans="1:8" x14ac:dyDescent="0.15">
      <c r="A9" s="148" t="s">
        <v>554</v>
      </c>
      <c r="B9" s="153"/>
      <c r="C9" s="154"/>
      <c r="D9" s="155">
        <v>200695</v>
      </c>
      <c r="E9" s="156"/>
      <c r="F9" s="157">
        <v>96469</v>
      </c>
      <c r="G9" s="158"/>
      <c r="H9" s="159"/>
    </row>
    <row r="10" spans="1:8" x14ac:dyDescent="0.15">
      <c r="A10" s="160"/>
      <c r="B10" s="161"/>
      <c r="C10" s="162"/>
      <c r="D10" s="163">
        <v>99139</v>
      </c>
      <c r="E10" s="164"/>
      <c r="F10" s="165">
        <v>49775</v>
      </c>
      <c r="G10" s="166"/>
      <c r="H10" s="167"/>
    </row>
    <row r="11" spans="1:8" x14ac:dyDescent="0.15">
      <c r="A11" s="148" t="s">
        <v>555</v>
      </c>
      <c r="B11" s="153"/>
      <c r="C11" s="154"/>
      <c r="D11" s="155">
        <v>142522</v>
      </c>
      <c r="E11" s="156"/>
      <c r="F11" s="157">
        <v>85743</v>
      </c>
      <c r="G11" s="158"/>
      <c r="H11" s="159"/>
    </row>
    <row r="12" spans="1:8" x14ac:dyDescent="0.15">
      <c r="A12" s="160"/>
      <c r="B12" s="161"/>
      <c r="C12" s="168"/>
      <c r="D12" s="163">
        <v>101991</v>
      </c>
      <c r="E12" s="164"/>
      <c r="F12" s="165">
        <v>45231</v>
      </c>
      <c r="G12" s="166"/>
      <c r="H12" s="167"/>
    </row>
    <row r="13" spans="1:8" x14ac:dyDescent="0.15">
      <c r="A13" s="148"/>
      <c r="B13" s="153"/>
      <c r="C13" s="169"/>
      <c r="D13" s="170">
        <v>131867</v>
      </c>
      <c r="E13" s="171"/>
      <c r="F13" s="172">
        <v>90820</v>
      </c>
      <c r="G13" s="173"/>
      <c r="H13" s="159"/>
    </row>
    <row r="14" spans="1:8" x14ac:dyDescent="0.15">
      <c r="A14" s="160"/>
      <c r="B14" s="161"/>
      <c r="C14" s="162"/>
      <c r="D14" s="163">
        <v>62926</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0.74</v>
      </c>
      <c r="C19" s="174">
        <f>ROUND(VALUE(SUBSTITUTE(実質収支比率等に係る経年分析!G$48,"▲","-")),2)</f>
        <v>2.44</v>
      </c>
      <c r="D19" s="174">
        <f>ROUND(VALUE(SUBSTITUTE(実質収支比率等に係る経年分析!H$48,"▲","-")),2)</f>
        <v>6.77</v>
      </c>
      <c r="E19" s="174">
        <f>ROUND(VALUE(SUBSTITUTE(実質収支比率等に係る経年分析!I$48,"▲","-")),2)</f>
        <v>11.83</v>
      </c>
      <c r="F19" s="174">
        <f>ROUND(VALUE(SUBSTITUTE(実質収支比率等に係る経年分析!J$48,"▲","-")),2)</f>
        <v>10.48</v>
      </c>
    </row>
    <row r="20" spans="1:11" x14ac:dyDescent="0.15">
      <c r="A20" s="174" t="s">
        <v>56</v>
      </c>
      <c r="B20" s="174">
        <f>ROUND(VALUE(SUBSTITUTE(実質収支比率等に係る経年分析!F$47,"▲","-")),2)</f>
        <v>8.58</v>
      </c>
      <c r="C20" s="174">
        <f>ROUND(VALUE(SUBSTITUTE(実質収支比率等に係る経年分析!G$47,"▲","-")),2)</f>
        <v>9.07</v>
      </c>
      <c r="D20" s="174">
        <f>ROUND(VALUE(SUBSTITUTE(実質収支比率等に係る経年分析!H$47,"▲","-")),2)</f>
        <v>10.11</v>
      </c>
      <c r="E20" s="174">
        <f>ROUND(VALUE(SUBSTITUTE(実質収支比率等に係る経年分析!I$47,"▲","-")),2)</f>
        <v>16.57</v>
      </c>
      <c r="F20" s="174">
        <f>ROUND(VALUE(SUBSTITUTE(実質収支比率等に係る経年分析!J$47,"▲","-")),2)</f>
        <v>23.27</v>
      </c>
    </row>
    <row r="21" spans="1:11" x14ac:dyDescent="0.15">
      <c r="A21" s="174" t="s">
        <v>57</v>
      </c>
      <c r="B21" s="174">
        <f>IF(ISNUMBER(VALUE(SUBSTITUTE(実質収支比率等に係る経年分析!F$49,"▲","-"))),ROUND(VALUE(SUBSTITUTE(実質収支比率等に係る経年分析!F$49,"▲","-")),2),NA())</f>
        <v>-0.75</v>
      </c>
      <c r="C21" s="174">
        <f>IF(ISNUMBER(VALUE(SUBSTITUTE(実質収支比率等に係る経年分析!G$49,"▲","-"))),ROUND(VALUE(SUBSTITUTE(実質収支比率等に係る経年分析!G$49,"▲","-")),2),NA())</f>
        <v>2.0299999999999998</v>
      </c>
      <c r="D21" s="174">
        <f>IF(ISNUMBER(VALUE(SUBSTITUTE(実質収支比率等に係る経年分析!H$49,"▲","-"))),ROUND(VALUE(SUBSTITUTE(実質収支比率等に係る経年分析!H$49,"▲","-")),2),NA())</f>
        <v>5.71</v>
      </c>
      <c r="E21" s="174">
        <f>IF(ISNUMBER(VALUE(SUBSTITUTE(実質収支比率等に係る経年分析!I$49,"▲","-"))),ROUND(VALUE(SUBSTITUTE(実質収支比率等に係る経年分析!I$49,"▲","-")),2),NA())</f>
        <v>12.06</v>
      </c>
      <c r="F21" s="174">
        <f>IF(ISNUMBER(VALUE(SUBSTITUTE(実質収支比率等に係る経年分析!J$49,"▲","-"))),ROUND(VALUE(SUBSTITUTE(実質収支比率等に係る経年分析!J$49,"▲","-")),2),NA())</f>
        <v>4.29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農業用水事業特別会計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15">
      <c r="A31" s="175" t="str">
        <f>IF(連結実質赤字比率に係る赤字・黒字の構成分析!C$39="",NA(),連結実質赤字比率に係る赤字・黒字の構成分析!C$39)</f>
        <v>介護保険特別会計事業勘定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0.36</v>
      </c>
    </row>
    <row r="32" spans="1:11" x14ac:dyDescent="0.15">
      <c r="A32" s="175" t="str">
        <f>IF(連結実質赤字比率に係る赤字・黒字の構成分析!C$38="",NA(),連結実質赤字比率に係る赤字・黒字の構成分析!C$38)</f>
        <v>根室市病院事業会計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f>IF(ROUND(VALUE(SUBSTITUTE(連結実質赤字比率に係る赤字・黒字の構成分析!G$38,"▲", "-")), 2) &lt; 0, ABS(ROUND(VALUE(SUBSTITUTE(連結実質赤字比率に係る赤字・黒字の構成分析!G$38,"▲", "-")), 2)), NA())</f>
        <v>0.28000000000000003</v>
      </c>
      <c r="E32" s="175" t="e">
        <f>IF(ROUND(VALUE(SUBSTITUTE(連結実質赤字比率に係る赤字・黒字の構成分析!G$38,"▲", "-")), 2) &gt;= 0, ABS(ROUND(VALUE(SUBSTITUTE(連結実質赤字比率に係る赤字・黒字の構成分析!G$38,"▲", "-")), 2)), NA())</f>
        <v>#N/A</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0.86</v>
      </c>
    </row>
    <row r="33" spans="1:16" x14ac:dyDescent="0.15">
      <c r="A33" s="175" t="str">
        <f>IF(連結実質赤字比率に係る赤字・黒字の構成分析!C$37="",NA(),連結実質赤字比率に係る赤字・黒字の構成分析!C$37)</f>
        <v>根室市水道事業会計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2.2400000000000002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2.87</v>
      </c>
    </row>
    <row r="34" spans="1:16" x14ac:dyDescent="0.15">
      <c r="A34" s="175" t="str">
        <f>IF(連結実質赤字比率に係る赤字・黒字の構成分析!C$36="",NA(),連結実質赤字比率に係る赤字・黒字の構成分析!C$36)</f>
        <v>根室市下水道事業会計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v>
      </c>
    </row>
    <row r="35" spans="1:16" x14ac:dyDescent="0.15">
      <c r="A35" s="175" t="str">
        <f>IF(連結実質赤字比率に係る赤字・黒字の構成分析!C$35="",NA(),連結実質赤字比率に係る赤字・黒字の構成分析!C$35)</f>
        <v>根室市港湾整備事業会計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8.49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1770</v>
      </c>
      <c r="E42" s="176"/>
      <c r="F42" s="176"/>
      <c r="G42" s="176">
        <f>'実質公債費比率（分子）の構造'!L$52</f>
        <v>1706</v>
      </c>
      <c r="H42" s="176"/>
      <c r="I42" s="176"/>
      <c r="J42" s="176">
        <f>'実質公債費比率（分子）の構造'!M$52</f>
        <v>1712</v>
      </c>
      <c r="K42" s="176"/>
      <c r="L42" s="176"/>
      <c r="M42" s="176">
        <f>'実質公債費比率（分子）の構造'!N$52</f>
        <v>1621</v>
      </c>
      <c r="N42" s="176"/>
      <c r="O42" s="176"/>
      <c r="P42" s="176">
        <f>'実質公債費比率（分子）の構造'!O$52</f>
        <v>1668</v>
      </c>
    </row>
    <row r="43" spans="1:16" x14ac:dyDescent="0.15">
      <c r="A43" s="176" t="s">
        <v>65</v>
      </c>
      <c r="B43" s="176">
        <f>'実質公債費比率（分子）の構造'!K$51</f>
        <v>1</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7</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250</v>
      </c>
      <c r="C46" s="176"/>
      <c r="D46" s="176"/>
      <c r="E46" s="176">
        <f>'実質公債費比率（分子）の構造'!L$48</f>
        <v>347</v>
      </c>
      <c r="F46" s="176"/>
      <c r="G46" s="176"/>
      <c r="H46" s="176">
        <f>'実質公債費比率（分子）の構造'!M$48</f>
        <v>335</v>
      </c>
      <c r="I46" s="176"/>
      <c r="J46" s="176"/>
      <c r="K46" s="176">
        <f>'実質公債費比率（分子）の構造'!N$48</f>
        <v>331</v>
      </c>
      <c r="L46" s="176"/>
      <c r="M46" s="176"/>
      <c r="N46" s="176">
        <f>'実質公債費比率（分子）の構造'!O$48</f>
        <v>424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2133</v>
      </c>
      <c r="C49" s="176"/>
      <c r="D49" s="176"/>
      <c r="E49" s="176">
        <f>'実質公債費比率（分子）の構造'!L$45</f>
        <v>2070</v>
      </c>
      <c r="F49" s="176"/>
      <c r="G49" s="176"/>
      <c r="H49" s="176">
        <f>'実質公債費比率（分子）の構造'!M$45</f>
        <v>2028</v>
      </c>
      <c r="I49" s="176"/>
      <c r="J49" s="176"/>
      <c r="K49" s="176">
        <f>'実質公債費比率（分子）の構造'!N$45</f>
        <v>1941</v>
      </c>
      <c r="L49" s="176"/>
      <c r="M49" s="176"/>
      <c r="N49" s="176">
        <f>'実質公債費比率（分子）の構造'!O$45</f>
        <v>1961</v>
      </c>
      <c r="O49" s="176"/>
      <c r="P49" s="176"/>
    </row>
    <row r="50" spans="1:16" x14ac:dyDescent="0.15">
      <c r="A50" s="176" t="s">
        <v>72</v>
      </c>
      <c r="B50" s="176" t="e">
        <f>NA()</f>
        <v>#N/A</v>
      </c>
      <c r="C50" s="176">
        <f>IF(ISNUMBER('実質公債費比率（分子）の構造'!K$53),'実質公債費比率（分子）の構造'!K$53,NA())</f>
        <v>621</v>
      </c>
      <c r="D50" s="176" t="e">
        <f>NA()</f>
        <v>#N/A</v>
      </c>
      <c r="E50" s="176" t="e">
        <f>NA()</f>
        <v>#N/A</v>
      </c>
      <c r="F50" s="176">
        <f>IF(ISNUMBER('実質公債費比率（分子）の構造'!L$53),'実質公債費比率（分子）の構造'!L$53,NA())</f>
        <v>712</v>
      </c>
      <c r="G50" s="176" t="e">
        <f>NA()</f>
        <v>#N/A</v>
      </c>
      <c r="H50" s="176" t="e">
        <f>NA()</f>
        <v>#N/A</v>
      </c>
      <c r="I50" s="176">
        <f>IF(ISNUMBER('実質公債費比率（分子）の構造'!M$53),'実質公債費比率（分子）の構造'!M$53,NA())</f>
        <v>652</v>
      </c>
      <c r="J50" s="176" t="e">
        <f>NA()</f>
        <v>#N/A</v>
      </c>
      <c r="K50" s="176" t="e">
        <f>NA()</f>
        <v>#N/A</v>
      </c>
      <c r="L50" s="176">
        <f>IF(ISNUMBER('実質公債費比率（分子）の構造'!N$53),'実質公債費比率（分子）の構造'!N$53,NA())</f>
        <v>652</v>
      </c>
      <c r="M50" s="176" t="e">
        <f>NA()</f>
        <v>#N/A</v>
      </c>
      <c r="N50" s="176" t="e">
        <f>NA()</f>
        <v>#N/A</v>
      </c>
      <c r="O50" s="176">
        <f>IF(ISNUMBER('実質公債費比率（分子）の構造'!O$53),'実質公債費比率（分子）の構造'!O$53,NA())</f>
        <v>718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13587</v>
      </c>
      <c r="E56" s="175"/>
      <c r="F56" s="175"/>
      <c r="G56" s="175">
        <f>'将来負担比率（分子）の構造'!J$52</f>
        <v>13518</v>
      </c>
      <c r="H56" s="175"/>
      <c r="I56" s="175"/>
      <c r="J56" s="175">
        <f>'将来負担比率（分子）の構造'!K$52</f>
        <v>12949</v>
      </c>
      <c r="K56" s="175"/>
      <c r="L56" s="175"/>
      <c r="M56" s="175">
        <f>'将来負担比率（分子）の構造'!L$52</f>
        <v>12993</v>
      </c>
      <c r="N56" s="175"/>
      <c r="O56" s="175"/>
      <c r="P56" s="175">
        <f>'将来負担比率（分子）の構造'!M$52</f>
        <v>12512</v>
      </c>
    </row>
    <row r="57" spans="1:16" x14ac:dyDescent="0.15">
      <c r="A57" s="175" t="s">
        <v>43</v>
      </c>
      <c r="B57" s="175"/>
      <c r="C57" s="175"/>
      <c r="D57" s="175">
        <f>'将来負担比率（分子）の構造'!I$51</f>
        <v>3176</v>
      </c>
      <c r="E57" s="175"/>
      <c r="F57" s="175"/>
      <c r="G57" s="175">
        <f>'将来負担比率（分子）の構造'!J$51</f>
        <v>2978</v>
      </c>
      <c r="H57" s="175"/>
      <c r="I57" s="175"/>
      <c r="J57" s="175">
        <f>'将来負担比率（分子）の構造'!K$51</f>
        <v>2680</v>
      </c>
      <c r="K57" s="175"/>
      <c r="L57" s="175"/>
      <c r="M57" s="175">
        <f>'将来負担比率（分子）の構造'!L$51</f>
        <v>2401</v>
      </c>
      <c r="N57" s="175"/>
      <c r="O57" s="175"/>
      <c r="P57" s="175">
        <f>'将来負担比率（分子）の構造'!M$51</f>
        <v>2185</v>
      </c>
    </row>
    <row r="58" spans="1:16" x14ac:dyDescent="0.15">
      <c r="A58" s="175" t="s">
        <v>42</v>
      </c>
      <c r="B58" s="175"/>
      <c r="C58" s="175"/>
      <c r="D58" s="175">
        <f>'将来負担比率（分子）の構造'!I$50</f>
        <v>6600</v>
      </c>
      <c r="E58" s="175"/>
      <c r="F58" s="175"/>
      <c r="G58" s="175">
        <f>'将来負担比率（分子）の構造'!J$50</f>
        <v>8432</v>
      </c>
      <c r="H58" s="175"/>
      <c r="I58" s="175"/>
      <c r="J58" s="175">
        <f>'将来負担比率（分子）の構造'!K$50</f>
        <v>12536</v>
      </c>
      <c r="K58" s="175"/>
      <c r="L58" s="175"/>
      <c r="M58" s="175">
        <f>'将来負担比率（分子）の構造'!L$50</f>
        <v>16945</v>
      </c>
      <c r="N58" s="175"/>
      <c r="O58" s="175"/>
      <c r="P58" s="175">
        <f>'将来負担比率（分子）の構造'!M$50</f>
        <v>22466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3346</v>
      </c>
      <c r="C62" s="175"/>
      <c r="D62" s="175"/>
      <c r="E62" s="175">
        <f>'将来負担比率（分子）の構造'!J$45</f>
        <v>3301</v>
      </c>
      <c r="F62" s="175"/>
      <c r="G62" s="175"/>
      <c r="H62" s="175">
        <f>'将来負担比率（分子）の構造'!K$45</f>
        <v>3162</v>
      </c>
      <c r="I62" s="175"/>
      <c r="J62" s="175"/>
      <c r="K62" s="175">
        <f>'将来負担比率（分子）の構造'!L$45</f>
        <v>2530</v>
      </c>
      <c r="L62" s="175"/>
      <c r="M62" s="175"/>
      <c r="N62" s="175">
        <f>'将来負担比率（分子）の構造'!M$45</f>
        <v>2510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3451</v>
      </c>
      <c r="C64" s="175"/>
      <c r="D64" s="175"/>
      <c r="E64" s="175">
        <f>'将来負担比率（分子）の構造'!J$43</f>
        <v>3857</v>
      </c>
      <c r="F64" s="175"/>
      <c r="G64" s="175"/>
      <c r="H64" s="175">
        <f>'将来負担比率（分子）の構造'!K$43</f>
        <v>4175</v>
      </c>
      <c r="I64" s="175"/>
      <c r="J64" s="175"/>
      <c r="K64" s="175">
        <f>'将来負担比率（分子）の構造'!L$43</f>
        <v>4399</v>
      </c>
      <c r="L64" s="175"/>
      <c r="M64" s="175"/>
      <c r="N64" s="175">
        <f>'将来負担比率（分子）の構造'!M$43</f>
        <v>4524</v>
      </c>
      <c r="O64" s="175"/>
      <c r="P64" s="175"/>
    </row>
    <row r="65" spans="1:16" x14ac:dyDescent="0.15">
      <c r="A65" s="175" t="s">
        <v>33</v>
      </c>
      <c r="B65" s="175">
        <f>'将来負担比率（分子）の構造'!I$42</f>
        <v>111</v>
      </c>
      <c r="C65" s="175"/>
      <c r="D65" s="175"/>
      <c r="E65" s="175">
        <f>'将来負担比率（分子）の構造'!J$42</f>
        <v>110</v>
      </c>
      <c r="F65" s="175"/>
      <c r="G65" s="175"/>
      <c r="H65" s="175">
        <f>'将来負担比率（分子）の構造'!K$42</f>
        <v>109</v>
      </c>
      <c r="I65" s="175"/>
      <c r="J65" s="175"/>
      <c r="K65" s="175">
        <f>'将来負担比率（分子）の構造'!L$42</f>
        <v>108</v>
      </c>
      <c r="L65" s="175"/>
      <c r="M65" s="175"/>
      <c r="N65" s="175">
        <f>'将来負担比率（分子）の構造'!M$42</f>
        <v>107</v>
      </c>
      <c r="O65" s="175"/>
      <c r="P65" s="175"/>
    </row>
    <row r="66" spans="1:16" x14ac:dyDescent="0.15">
      <c r="A66" s="175" t="s">
        <v>32</v>
      </c>
      <c r="B66" s="175">
        <f>'将来負担比率（分子）の構造'!I$41</f>
        <v>18208</v>
      </c>
      <c r="C66" s="175"/>
      <c r="D66" s="175"/>
      <c r="E66" s="175">
        <f>'将来負担比率（分子）の構造'!J$41</f>
        <v>17202</v>
      </c>
      <c r="F66" s="175"/>
      <c r="G66" s="175"/>
      <c r="H66" s="175">
        <f>'将来負担比率（分子）の構造'!K$41</f>
        <v>16395</v>
      </c>
      <c r="I66" s="175"/>
      <c r="J66" s="175"/>
      <c r="K66" s="175">
        <f>'将来負担比率（分子）の構造'!L$41</f>
        <v>16611</v>
      </c>
      <c r="L66" s="175"/>
      <c r="M66" s="175"/>
      <c r="N66" s="175">
        <f>'将来負担比率（分子）の構造'!M$41</f>
        <v>15956</v>
      </c>
      <c r="O66" s="175"/>
      <c r="P66" s="175"/>
    </row>
    <row r="67" spans="1:16" x14ac:dyDescent="0.15">
      <c r="A67" s="175" t="s">
        <v>76</v>
      </c>
      <c r="B67" s="175" t="e">
        <f>NA()</f>
        <v>#N/A</v>
      </c>
      <c r="C67" s="175">
        <f>IF(ISNUMBER('将来負担比率（分子）の構造'!I$53), IF('将来負担比率（分子）の構造'!I$53 &lt; 0, 0, '将来負担比率（分子）の構造'!I$53), NA())</f>
        <v>1752</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934</v>
      </c>
      <c r="C72" s="179">
        <f>基金残高に係る経年分析!G55</f>
        <v>1582</v>
      </c>
      <c r="D72" s="179">
        <f>基金残高に係る経年分析!H55</f>
        <v>2142</v>
      </c>
    </row>
    <row r="73" spans="1:16" x14ac:dyDescent="0.15">
      <c r="A73" s="178" t="s">
        <v>79</v>
      </c>
      <c r="B73" s="179">
        <f>基金残高に係る経年分析!F56</f>
        <v>424</v>
      </c>
      <c r="C73" s="179">
        <f>基金残高に係る経年分析!G56</f>
        <v>711</v>
      </c>
      <c r="D73" s="179">
        <f>基金残高に係る経年分析!H56</f>
        <v>911</v>
      </c>
    </row>
    <row r="74" spans="1:16" x14ac:dyDescent="0.15">
      <c r="A74" s="178" t="s">
        <v>80</v>
      </c>
      <c r="B74" s="179">
        <f>基金残高に係る経年分析!F57</f>
        <v>10546</v>
      </c>
      <c r="C74" s="179">
        <f>基金残高に係る経年分析!G57</f>
        <v>13912</v>
      </c>
      <c r="D74" s="179">
        <f>基金残高に係る経年分析!H57</f>
        <v>18603</v>
      </c>
    </row>
  </sheetData>
  <sheetProtection algorithmName="SHA-512" hashValue="9eAFOCd1XFQgDoaYrQHz0lGnE0+0+9Wx5ggc7WruOJAhS0xy8yfNIBE8FRGzA8B3wUKvPdeEEw0UaTokDl8onQ==" saltValue="Yl6fQHOC6fUa6/rw1Oz2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2945814</v>
      </c>
      <c r="S5" s="674"/>
      <c r="T5" s="674"/>
      <c r="U5" s="674"/>
      <c r="V5" s="674"/>
      <c r="W5" s="674"/>
      <c r="X5" s="674"/>
      <c r="Y5" s="702"/>
      <c r="Z5" s="716">
        <v>6</v>
      </c>
      <c r="AA5" s="716"/>
      <c r="AB5" s="716"/>
      <c r="AC5" s="716"/>
      <c r="AD5" s="717">
        <v>2815358</v>
      </c>
      <c r="AE5" s="717"/>
      <c r="AF5" s="717"/>
      <c r="AG5" s="717"/>
      <c r="AH5" s="717"/>
      <c r="AI5" s="717"/>
      <c r="AJ5" s="717"/>
      <c r="AK5" s="717"/>
      <c r="AL5" s="703">
        <v>30.3</v>
      </c>
      <c r="AM5" s="686"/>
      <c r="AN5" s="686"/>
      <c r="AO5" s="704"/>
      <c r="AP5" s="676" t="s">
        <v>234</v>
      </c>
      <c r="AQ5" s="677"/>
      <c r="AR5" s="677"/>
      <c r="AS5" s="677"/>
      <c r="AT5" s="677"/>
      <c r="AU5" s="677"/>
      <c r="AV5" s="677"/>
      <c r="AW5" s="677"/>
      <c r="AX5" s="677"/>
      <c r="AY5" s="677"/>
      <c r="AZ5" s="677"/>
      <c r="BA5" s="677"/>
      <c r="BB5" s="677"/>
      <c r="BC5" s="677"/>
      <c r="BD5" s="677"/>
      <c r="BE5" s="677"/>
      <c r="BF5" s="678"/>
      <c r="BG5" s="621">
        <v>2815358</v>
      </c>
      <c r="BH5" s="622"/>
      <c r="BI5" s="622"/>
      <c r="BJ5" s="622"/>
      <c r="BK5" s="622"/>
      <c r="BL5" s="622"/>
      <c r="BM5" s="622"/>
      <c r="BN5" s="623"/>
      <c r="BO5" s="663">
        <v>95.6</v>
      </c>
      <c r="BP5" s="663"/>
      <c r="BQ5" s="663"/>
      <c r="BR5" s="663"/>
      <c r="BS5" s="664">
        <v>47077</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139208</v>
      </c>
      <c r="S6" s="622"/>
      <c r="T6" s="622"/>
      <c r="U6" s="622"/>
      <c r="V6" s="622"/>
      <c r="W6" s="622"/>
      <c r="X6" s="622"/>
      <c r="Y6" s="623"/>
      <c r="Z6" s="663">
        <v>0.3</v>
      </c>
      <c r="AA6" s="663"/>
      <c r="AB6" s="663"/>
      <c r="AC6" s="663"/>
      <c r="AD6" s="664">
        <v>139208</v>
      </c>
      <c r="AE6" s="664"/>
      <c r="AF6" s="664"/>
      <c r="AG6" s="664"/>
      <c r="AH6" s="664"/>
      <c r="AI6" s="664"/>
      <c r="AJ6" s="664"/>
      <c r="AK6" s="664"/>
      <c r="AL6" s="624">
        <v>1.5</v>
      </c>
      <c r="AM6" s="625"/>
      <c r="AN6" s="625"/>
      <c r="AO6" s="665"/>
      <c r="AP6" s="618" t="s">
        <v>239</v>
      </c>
      <c r="AQ6" s="619"/>
      <c r="AR6" s="619"/>
      <c r="AS6" s="619"/>
      <c r="AT6" s="619"/>
      <c r="AU6" s="619"/>
      <c r="AV6" s="619"/>
      <c r="AW6" s="619"/>
      <c r="AX6" s="619"/>
      <c r="AY6" s="619"/>
      <c r="AZ6" s="619"/>
      <c r="BA6" s="619"/>
      <c r="BB6" s="619"/>
      <c r="BC6" s="619"/>
      <c r="BD6" s="619"/>
      <c r="BE6" s="619"/>
      <c r="BF6" s="620"/>
      <c r="BG6" s="621">
        <v>2815358</v>
      </c>
      <c r="BH6" s="622"/>
      <c r="BI6" s="622"/>
      <c r="BJ6" s="622"/>
      <c r="BK6" s="622"/>
      <c r="BL6" s="622"/>
      <c r="BM6" s="622"/>
      <c r="BN6" s="623"/>
      <c r="BO6" s="663">
        <v>95.6</v>
      </c>
      <c r="BP6" s="663"/>
      <c r="BQ6" s="663"/>
      <c r="BR6" s="663"/>
      <c r="BS6" s="664">
        <v>47077</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151170</v>
      </c>
      <c r="CS6" s="622"/>
      <c r="CT6" s="622"/>
      <c r="CU6" s="622"/>
      <c r="CV6" s="622"/>
      <c r="CW6" s="622"/>
      <c r="CX6" s="622"/>
      <c r="CY6" s="623"/>
      <c r="CZ6" s="703">
        <v>0.3</v>
      </c>
      <c r="DA6" s="686"/>
      <c r="DB6" s="686"/>
      <c r="DC6" s="705"/>
      <c r="DD6" s="627" t="s">
        <v>129</v>
      </c>
      <c r="DE6" s="622"/>
      <c r="DF6" s="622"/>
      <c r="DG6" s="622"/>
      <c r="DH6" s="622"/>
      <c r="DI6" s="622"/>
      <c r="DJ6" s="622"/>
      <c r="DK6" s="622"/>
      <c r="DL6" s="622"/>
      <c r="DM6" s="622"/>
      <c r="DN6" s="622"/>
      <c r="DO6" s="622"/>
      <c r="DP6" s="623"/>
      <c r="DQ6" s="627">
        <v>151070</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1239</v>
      </c>
      <c r="S7" s="622"/>
      <c r="T7" s="622"/>
      <c r="U7" s="622"/>
      <c r="V7" s="622"/>
      <c r="W7" s="622"/>
      <c r="X7" s="622"/>
      <c r="Y7" s="623"/>
      <c r="Z7" s="663">
        <v>0</v>
      </c>
      <c r="AA7" s="663"/>
      <c r="AB7" s="663"/>
      <c r="AC7" s="663"/>
      <c r="AD7" s="664">
        <v>1239</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1442717</v>
      </c>
      <c r="BH7" s="622"/>
      <c r="BI7" s="622"/>
      <c r="BJ7" s="622"/>
      <c r="BK7" s="622"/>
      <c r="BL7" s="622"/>
      <c r="BM7" s="622"/>
      <c r="BN7" s="623"/>
      <c r="BO7" s="663">
        <v>49</v>
      </c>
      <c r="BP7" s="663"/>
      <c r="BQ7" s="663"/>
      <c r="BR7" s="663"/>
      <c r="BS7" s="664">
        <v>47077</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30941637</v>
      </c>
      <c r="CS7" s="622"/>
      <c r="CT7" s="622"/>
      <c r="CU7" s="622"/>
      <c r="CV7" s="622"/>
      <c r="CW7" s="622"/>
      <c r="CX7" s="622"/>
      <c r="CY7" s="623"/>
      <c r="CZ7" s="663">
        <v>64.400000000000006</v>
      </c>
      <c r="DA7" s="663"/>
      <c r="DB7" s="663"/>
      <c r="DC7" s="663"/>
      <c r="DD7" s="627">
        <v>1099097</v>
      </c>
      <c r="DE7" s="622"/>
      <c r="DF7" s="622"/>
      <c r="DG7" s="622"/>
      <c r="DH7" s="622"/>
      <c r="DI7" s="622"/>
      <c r="DJ7" s="622"/>
      <c r="DK7" s="622"/>
      <c r="DL7" s="622"/>
      <c r="DM7" s="622"/>
      <c r="DN7" s="622"/>
      <c r="DO7" s="622"/>
      <c r="DP7" s="623"/>
      <c r="DQ7" s="627">
        <v>2122679</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9046</v>
      </c>
      <c r="S8" s="622"/>
      <c r="T8" s="622"/>
      <c r="U8" s="622"/>
      <c r="V8" s="622"/>
      <c r="W8" s="622"/>
      <c r="X8" s="622"/>
      <c r="Y8" s="623"/>
      <c r="Z8" s="663">
        <v>0</v>
      </c>
      <c r="AA8" s="663"/>
      <c r="AB8" s="663"/>
      <c r="AC8" s="663"/>
      <c r="AD8" s="664">
        <v>9046</v>
      </c>
      <c r="AE8" s="664"/>
      <c r="AF8" s="664"/>
      <c r="AG8" s="664"/>
      <c r="AH8" s="664"/>
      <c r="AI8" s="664"/>
      <c r="AJ8" s="664"/>
      <c r="AK8" s="664"/>
      <c r="AL8" s="624">
        <v>0.1</v>
      </c>
      <c r="AM8" s="625"/>
      <c r="AN8" s="625"/>
      <c r="AO8" s="665"/>
      <c r="AP8" s="618" t="s">
        <v>245</v>
      </c>
      <c r="AQ8" s="619"/>
      <c r="AR8" s="619"/>
      <c r="AS8" s="619"/>
      <c r="AT8" s="619"/>
      <c r="AU8" s="619"/>
      <c r="AV8" s="619"/>
      <c r="AW8" s="619"/>
      <c r="AX8" s="619"/>
      <c r="AY8" s="619"/>
      <c r="AZ8" s="619"/>
      <c r="BA8" s="619"/>
      <c r="BB8" s="619"/>
      <c r="BC8" s="619"/>
      <c r="BD8" s="619"/>
      <c r="BE8" s="619"/>
      <c r="BF8" s="620"/>
      <c r="BG8" s="621">
        <v>43046</v>
      </c>
      <c r="BH8" s="622"/>
      <c r="BI8" s="622"/>
      <c r="BJ8" s="622"/>
      <c r="BK8" s="622"/>
      <c r="BL8" s="622"/>
      <c r="BM8" s="622"/>
      <c r="BN8" s="623"/>
      <c r="BO8" s="663">
        <v>1.5</v>
      </c>
      <c r="BP8" s="663"/>
      <c r="BQ8" s="663"/>
      <c r="BR8" s="663"/>
      <c r="BS8" s="664" t="s">
        <v>129</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4809896</v>
      </c>
      <c r="CS8" s="622"/>
      <c r="CT8" s="622"/>
      <c r="CU8" s="622"/>
      <c r="CV8" s="622"/>
      <c r="CW8" s="622"/>
      <c r="CX8" s="622"/>
      <c r="CY8" s="623"/>
      <c r="CZ8" s="663">
        <v>10</v>
      </c>
      <c r="DA8" s="663"/>
      <c r="DB8" s="663"/>
      <c r="DC8" s="663"/>
      <c r="DD8" s="627">
        <v>40068</v>
      </c>
      <c r="DE8" s="622"/>
      <c r="DF8" s="622"/>
      <c r="DG8" s="622"/>
      <c r="DH8" s="622"/>
      <c r="DI8" s="622"/>
      <c r="DJ8" s="622"/>
      <c r="DK8" s="622"/>
      <c r="DL8" s="622"/>
      <c r="DM8" s="622"/>
      <c r="DN8" s="622"/>
      <c r="DO8" s="622"/>
      <c r="DP8" s="623"/>
      <c r="DQ8" s="627">
        <v>2327204</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7298</v>
      </c>
      <c r="S9" s="622"/>
      <c r="T9" s="622"/>
      <c r="U9" s="622"/>
      <c r="V9" s="622"/>
      <c r="W9" s="622"/>
      <c r="X9" s="622"/>
      <c r="Y9" s="623"/>
      <c r="Z9" s="663">
        <v>0</v>
      </c>
      <c r="AA9" s="663"/>
      <c r="AB9" s="663"/>
      <c r="AC9" s="663"/>
      <c r="AD9" s="664">
        <v>7298</v>
      </c>
      <c r="AE9" s="664"/>
      <c r="AF9" s="664"/>
      <c r="AG9" s="664"/>
      <c r="AH9" s="664"/>
      <c r="AI9" s="664"/>
      <c r="AJ9" s="664"/>
      <c r="AK9" s="664"/>
      <c r="AL9" s="624">
        <v>0.1</v>
      </c>
      <c r="AM9" s="625"/>
      <c r="AN9" s="625"/>
      <c r="AO9" s="665"/>
      <c r="AP9" s="618" t="s">
        <v>248</v>
      </c>
      <c r="AQ9" s="619"/>
      <c r="AR9" s="619"/>
      <c r="AS9" s="619"/>
      <c r="AT9" s="619"/>
      <c r="AU9" s="619"/>
      <c r="AV9" s="619"/>
      <c r="AW9" s="619"/>
      <c r="AX9" s="619"/>
      <c r="AY9" s="619"/>
      <c r="AZ9" s="619"/>
      <c r="BA9" s="619"/>
      <c r="BB9" s="619"/>
      <c r="BC9" s="619"/>
      <c r="BD9" s="619"/>
      <c r="BE9" s="619"/>
      <c r="BF9" s="620"/>
      <c r="BG9" s="621">
        <v>1193921</v>
      </c>
      <c r="BH9" s="622"/>
      <c r="BI9" s="622"/>
      <c r="BJ9" s="622"/>
      <c r="BK9" s="622"/>
      <c r="BL9" s="622"/>
      <c r="BM9" s="622"/>
      <c r="BN9" s="623"/>
      <c r="BO9" s="663">
        <v>40.5</v>
      </c>
      <c r="BP9" s="663"/>
      <c r="BQ9" s="663"/>
      <c r="BR9" s="663"/>
      <c r="BS9" s="664" t="s">
        <v>249</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3918178</v>
      </c>
      <c r="CS9" s="622"/>
      <c r="CT9" s="622"/>
      <c r="CU9" s="622"/>
      <c r="CV9" s="622"/>
      <c r="CW9" s="622"/>
      <c r="CX9" s="622"/>
      <c r="CY9" s="623"/>
      <c r="CZ9" s="663">
        <v>8.1999999999999993</v>
      </c>
      <c r="DA9" s="663"/>
      <c r="DB9" s="663"/>
      <c r="DC9" s="663"/>
      <c r="DD9" s="627">
        <v>510018</v>
      </c>
      <c r="DE9" s="622"/>
      <c r="DF9" s="622"/>
      <c r="DG9" s="622"/>
      <c r="DH9" s="622"/>
      <c r="DI9" s="622"/>
      <c r="DJ9" s="622"/>
      <c r="DK9" s="622"/>
      <c r="DL9" s="622"/>
      <c r="DM9" s="622"/>
      <c r="DN9" s="622"/>
      <c r="DO9" s="622"/>
      <c r="DP9" s="623"/>
      <c r="DQ9" s="627">
        <v>1656671</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249</v>
      </c>
      <c r="AA10" s="663"/>
      <c r="AB10" s="663"/>
      <c r="AC10" s="663"/>
      <c r="AD10" s="664" t="s">
        <v>249</v>
      </c>
      <c r="AE10" s="664"/>
      <c r="AF10" s="664"/>
      <c r="AG10" s="664"/>
      <c r="AH10" s="664"/>
      <c r="AI10" s="664"/>
      <c r="AJ10" s="664"/>
      <c r="AK10" s="664"/>
      <c r="AL10" s="624" t="s">
        <v>129</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97168</v>
      </c>
      <c r="BH10" s="622"/>
      <c r="BI10" s="622"/>
      <c r="BJ10" s="622"/>
      <c r="BK10" s="622"/>
      <c r="BL10" s="622"/>
      <c r="BM10" s="622"/>
      <c r="BN10" s="623"/>
      <c r="BO10" s="663">
        <v>3.3</v>
      </c>
      <c r="BP10" s="663"/>
      <c r="BQ10" s="663"/>
      <c r="BR10" s="663"/>
      <c r="BS10" s="664">
        <v>16145</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37944</v>
      </c>
      <c r="CS10" s="622"/>
      <c r="CT10" s="622"/>
      <c r="CU10" s="622"/>
      <c r="CV10" s="622"/>
      <c r="CW10" s="622"/>
      <c r="CX10" s="622"/>
      <c r="CY10" s="623"/>
      <c r="CZ10" s="663">
        <v>0.1</v>
      </c>
      <c r="DA10" s="663"/>
      <c r="DB10" s="663"/>
      <c r="DC10" s="663"/>
      <c r="DD10" s="627" t="s">
        <v>139</v>
      </c>
      <c r="DE10" s="622"/>
      <c r="DF10" s="622"/>
      <c r="DG10" s="622"/>
      <c r="DH10" s="622"/>
      <c r="DI10" s="622"/>
      <c r="DJ10" s="622"/>
      <c r="DK10" s="622"/>
      <c r="DL10" s="622"/>
      <c r="DM10" s="622"/>
      <c r="DN10" s="622"/>
      <c r="DO10" s="622"/>
      <c r="DP10" s="623"/>
      <c r="DQ10" s="627">
        <v>23291</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686607</v>
      </c>
      <c r="S11" s="622"/>
      <c r="T11" s="622"/>
      <c r="U11" s="622"/>
      <c r="V11" s="622"/>
      <c r="W11" s="622"/>
      <c r="X11" s="622"/>
      <c r="Y11" s="623"/>
      <c r="Z11" s="624">
        <v>1.4</v>
      </c>
      <c r="AA11" s="625"/>
      <c r="AB11" s="625"/>
      <c r="AC11" s="626"/>
      <c r="AD11" s="627">
        <v>686607</v>
      </c>
      <c r="AE11" s="622"/>
      <c r="AF11" s="622"/>
      <c r="AG11" s="622"/>
      <c r="AH11" s="622"/>
      <c r="AI11" s="622"/>
      <c r="AJ11" s="622"/>
      <c r="AK11" s="623"/>
      <c r="AL11" s="624">
        <v>7.4</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108582</v>
      </c>
      <c r="BH11" s="622"/>
      <c r="BI11" s="622"/>
      <c r="BJ11" s="622"/>
      <c r="BK11" s="622"/>
      <c r="BL11" s="622"/>
      <c r="BM11" s="622"/>
      <c r="BN11" s="623"/>
      <c r="BO11" s="663">
        <v>3.7</v>
      </c>
      <c r="BP11" s="663"/>
      <c r="BQ11" s="663"/>
      <c r="BR11" s="663"/>
      <c r="BS11" s="664">
        <v>30932</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1348822</v>
      </c>
      <c r="CS11" s="622"/>
      <c r="CT11" s="622"/>
      <c r="CU11" s="622"/>
      <c r="CV11" s="622"/>
      <c r="CW11" s="622"/>
      <c r="CX11" s="622"/>
      <c r="CY11" s="623"/>
      <c r="CZ11" s="663">
        <v>2.8</v>
      </c>
      <c r="DA11" s="663"/>
      <c r="DB11" s="663"/>
      <c r="DC11" s="663"/>
      <c r="DD11" s="627">
        <v>570357</v>
      </c>
      <c r="DE11" s="622"/>
      <c r="DF11" s="622"/>
      <c r="DG11" s="622"/>
      <c r="DH11" s="622"/>
      <c r="DI11" s="622"/>
      <c r="DJ11" s="622"/>
      <c r="DK11" s="622"/>
      <c r="DL11" s="622"/>
      <c r="DM11" s="622"/>
      <c r="DN11" s="622"/>
      <c r="DO11" s="622"/>
      <c r="DP11" s="623"/>
      <c r="DQ11" s="627">
        <v>294509</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v>715</v>
      </c>
      <c r="S12" s="622"/>
      <c r="T12" s="622"/>
      <c r="U12" s="622"/>
      <c r="V12" s="622"/>
      <c r="W12" s="622"/>
      <c r="X12" s="622"/>
      <c r="Y12" s="623"/>
      <c r="Z12" s="663">
        <v>0</v>
      </c>
      <c r="AA12" s="663"/>
      <c r="AB12" s="663"/>
      <c r="AC12" s="663"/>
      <c r="AD12" s="664">
        <v>715</v>
      </c>
      <c r="AE12" s="664"/>
      <c r="AF12" s="664"/>
      <c r="AG12" s="664"/>
      <c r="AH12" s="664"/>
      <c r="AI12" s="664"/>
      <c r="AJ12" s="664"/>
      <c r="AK12" s="664"/>
      <c r="AL12" s="624">
        <v>0</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989630</v>
      </c>
      <c r="BH12" s="622"/>
      <c r="BI12" s="622"/>
      <c r="BJ12" s="622"/>
      <c r="BK12" s="622"/>
      <c r="BL12" s="622"/>
      <c r="BM12" s="622"/>
      <c r="BN12" s="623"/>
      <c r="BO12" s="663">
        <v>33.6</v>
      </c>
      <c r="BP12" s="663"/>
      <c r="BQ12" s="663"/>
      <c r="BR12" s="663"/>
      <c r="BS12" s="664" t="s">
        <v>249</v>
      </c>
      <c r="BT12" s="664"/>
      <c r="BU12" s="664"/>
      <c r="BV12" s="664"/>
      <c r="BW12" s="664"/>
      <c r="BX12" s="664"/>
      <c r="BY12" s="664"/>
      <c r="BZ12" s="664"/>
      <c r="CA12" s="664"/>
      <c r="CB12" s="698"/>
      <c r="CD12" s="618" t="s">
        <v>259</v>
      </c>
      <c r="CE12" s="619"/>
      <c r="CF12" s="619"/>
      <c r="CG12" s="619"/>
      <c r="CH12" s="619"/>
      <c r="CI12" s="619"/>
      <c r="CJ12" s="619"/>
      <c r="CK12" s="619"/>
      <c r="CL12" s="619"/>
      <c r="CM12" s="619"/>
      <c r="CN12" s="619"/>
      <c r="CO12" s="619"/>
      <c r="CP12" s="619"/>
      <c r="CQ12" s="620"/>
      <c r="CR12" s="621">
        <v>502672</v>
      </c>
      <c r="CS12" s="622"/>
      <c r="CT12" s="622"/>
      <c r="CU12" s="622"/>
      <c r="CV12" s="622"/>
      <c r="CW12" s="622"/>
      <c r="CX12" s="622"/>
      <c r="CY12" s="623"/>
      <c r="CZ12" s="663">
        <v>1</v>
      </c>
      <c r="DA12" s="663"/>
      <c r="DB12" s="663"/>
      <c r="DC12" s="663"/>
      <c r="DD12" s="627">
        <v>48591</v>
      </c>
      <c r="DE12" s="622"/>
      <c r="DF12" s="622"/>
      <c r="DG12" s="622"/>
      <c r="DH12" s="622"/>
      <c r="DI12" s="622"/>
      <c r="DJ12" s="622"/>
      <c r="DK12" s="622"/>
      <c r="DL12" s="622"/>
      <c r="DM12" s="622"/>
      <c r="DN12" s="622"/>
      <c r="DO12" s="622"/>
      <c r="DP12" s="623"/>
      <c r="DQ12" s="627">
        <v>316919</v>
      </c>
      <c r="DR12" s="622"/>
      <c r="DS12" s="622"/>
      <c r="DT12" s="622"/>
      <c r="DU12" s="622"/>
      <c r="DV12" s="622"/>
      <c r="DW12" s="622"/>
      <c r="DX12" s="622"/>
      <c r="DY12" s="622"/>
      <c r="DZ12" s="622"/>
      <c r="EA12" s="622"/>
      <c r="EB12" s="622"/>
      <c r="EC12" s="662"/>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63" t="s">
        <v>129</v>
      </c>
      <c r="AA13" s="663"/>
      <c r="AB13" s="663"/>
      <c r="AC13" s="663"/>
      <c r="AD13" s="664" t="s">
        <v>249</v>
      </c>
      <c r="AE13" s="664"/>
      <c r="AF13" s="664"/>
      <c r="AG13" s="664"/>
      <c r="AH13" s="664"/>
      <c r="AI13" s="664"/>
      <c r="AJ13" s="664"/>
      <c r="AK13" s="664"/>
      <c r="AL13" s="624" t="s">
        <v>129</v>
      </c>
      <c r="AM13" s="625"/>
      <c r="AN13" s="625"/>
      <c r="AO13" s="665"/>
      <c r="AP13" s="618" t="s">
        <v>261</v>
      </c>
      <c r="AQ13" s="619"/>
      <c r="AR13" s="619"/>
      <c r="AS13" s="619"/>
      <c r="AT13" s="619"/>
      <c r="AU13" s="619"/>
      <c r="AV13" s="619"/>
      <c r="AW13" s="619"/>
      <c r="AX13" s="619"/>
      <c r="AY13" s="619"/>
      <c r="AZ13" s="619"/>
      <c r="BA13" s="619"/>
      <c r="BB13" s="619"/>
      <c r="BC13" s="619"/>
      <c r="BD13" s="619"/>
      <c r="BE13" s="619"/>
      <c r="BF13" s="620"/>
      <c r="BG13" s="621">
        <v>969951</v>
      </c>
      <c r="BH13" s="622"/>
      <c r="BI13" s="622"/>
      <c r="BJ13" s="622"/>
      <c r="BK13" s="622"/>
      <c r="BL13" s="622"/>
      <c r="BM13" s="622"/>
      <c r="BN13" s="623"/>
      <c r="BO13" s="663">
        <v>32.9</v>
      </c>
      <c r="BP13" s="663"/>
      <c r="BQ13" s="663"/>
      <c r="BR13" s="663"/>
      <c r="BS13" s="664" t="s">
        <v>129</v>
      </c>
      <c r="BT13" s="664"/>
      <c r="BU13" s="664"/>
      <c r="BV13" s="664"/>
      <c r="BW13" s="664"/>
      <c r="BX13" s="664"/>
      <c r="BY13" s="664"/>
      <c r="BZ13" s="664"/>
      <c r="CA13" s="664"/>
      <c r="CB13" s="698"/>
      <c r="CD13" s="618" t="s">
        <v>262</v>
      </c>
      <c r="CE13" s="619"/>
      <c r="CF13" s="619"/>
      <c r="CG13" s="619"/>
      <c r="CH13" s="619"/>
      <c r="CI13" s="619"/>
      <c r="CJ13" s="619"/>
      <c r="CK13" s="619"/>
      <c r="CL13" s="619"/>
      <c r="CM13" s="619"/>
      <c r="CN13" s="619"/>
      <c r="CO13" s="619"/>
      <c r="CP13" s="619"/>
      <c r="CQ13" s="620"/>
      <c r="CR13" s="621">
        <v>1685438</v>
      </c>
      <c r="CS13" s="622"/>
      <c r="CT13" s="622"/>
      <c r="CU13" s="622"/>
      <c r="CV13" s="622"/>
      <c r="CW13" s="622"/>
      <c r="CX13" s="622"/>
      <c r="CY13" s="623"/>
      <c r="CZ13" s="663">
        <v>3.5</v>
      </c>
      <c r="DA13" s="663"/>
      <c r="DB13" s="663"/>
      <c r="DC13" s="663"/>
      <c r="DD13" s="627">
        <v>770540</v>
      </c>
      <c r="DE13" s="622"/>
      <c r="DF13" s="622"/>
      <c r="DG13" s="622"/>
      <c r="DH13" s="622"/>
      <c r="DI13" s="622"/>
      <c r="DJ13" s="622"/>
      <c r="DK13" s="622"/>
      <c r="DL13" s="622"/>
      <c r="DM13" s="622"/>
      <c r="DN13" s="622"/>
      <c r="DO13" s="622"/>
      <c r="DP13" s="623"/>
      <c r="DQ13" s="627">
        <v>938713</v>
      </c>
      <c r="DR13" s="622"/>
      <c r="DS13" s="622"/>
      <c r="DT13" s="622"/>
      <c r="DU13" s="622"/>
      <c r="DV13" s="622"/>
      <c r="DW13" s="622"/>
      <c r="DX13" s="622"/>
      <c r="DY13" s="622"/>
      <c r="DZ13" s="622"/>
      <c r="EA13" s="622"/>
      <c r="EB13" s="622"/>
      <c r="EC13" s="662"/>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63" t="s">
        <v>129</v>
      </c>
      <c r="AA14" s="663"/>
      <c r="AB14" s="663"/>
      <c r="AC14" s="663"/>
      <c r="AD14" s="664" t="s">
        <v>129</v>
      </c>
      <c r="AE14" s="664"/>
      <c r="AF14" s="664"/>
      <c r="AG14" s="664"/>
      <c r="AH14" s="664"/>
      <c r="AI14" s="664"/>
      <c r="AJ14" s="664"/>
      <c r="AK14" s="664"/>
      <c r="AL14" s="624" t="s">
        <v>139</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74083</v>
      </c>
      <c r="BH14" s="622"/>
      <c r="BI14" s="622"/>
      <c r="BJ14" s="622"/>
      <c r="BK14" s="622"/>
      <c r="BL14" s="622"/>
      <c r="BM14" s="622"/>
      <c r="BN14" s="623"/>
      <c r="BO14" s="663">
        <v>2.5</v>
      </c>
      <c r="BP14" s="663"/>
      <c r="BQ14" s="663"/>
      <c r="BR14" s="663"/>
      <c r="BS14" s="664" t="s">
        <v>139</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752688</v>
      </c>
      <c r="CS14" s="622"/>
      <c r="CT14" s="622"/>
      <c r="CU14" s="622"/>
      <c r="CV14" s="622"/>
      <c r="CW14" s="622"/>
      <c r="CX14" s="622"/>
      <c r="CY14" s="623"/>
      <c r="CZ14" s="663">
        <v>1.6</v>
      </c>
      <c r="DA14" s="663"/>
      <c r="DB14" s="663"/>
      <c r="DC14" s="663"/>
      <c r="DD14" s="627">
        <v>83080</v>
      </c>
      <c r="DE14" s="622"/>
      <c r="DF14" s="622"/>
      <c r="DG14" s="622"/>
      <c r="DH14" s="622"/>
      <c r="DI14" s="622"/>
      <c r="DJ14" s="622"/>
      <c r="DK14" s="622"/>
      <c r="DL14" s="622"/>
      <c r="DM14" s="622"/>
      <c r="DN14" s="622"/>
      <c r="DO14" s="622"/>
      <c r="DP14" s="623"/>
      <c r="DQ14" s="627">
        <v>679645</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129</v>
      </c>
      <c r="AA15" s="663"/>
      <c r="AB15" s="663"/>
      <c r="AC15" s="663"/>
      <c r="AD15" s="664" t="s">
        <v>249</v>
      </c>
      <c r="AE15" s="664"/>
      <c r="AF15" s="664"/>
      <c r="AG15" s="664"/>
      <c r="AH15" s="664"/>
      <c r="AI15" s="664"/>
      <c r="AJ15" s="664"/>
      <c r="AK15" s="664"/>
      <c r="AL15" s="624" t="s">
        <v>249</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308928</v>
      </c>
      <c r="BH15" s="622"/>
      <c r="BI15" s="622"/>
      <c r="BJ15" s="622"/>
      <c r="BK15" s="622"/>
      <c r="BL15" s="622"/>
      <c r="BM15" s="622"/>
      <c r="BN15" s="623"/>
      <c r="BO15" s="663">
        <v>10.5</v>
      </c>
      <c r="BP15" s="663"/>
      <c r="BQ15" s="663"/>
      <c r="BR15" s="663"/>
      <c r="BS15" s="664" t="s">
        <v>129</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1956672</v>
      </c>
      <c r="CS15" s="622"/>
      <c r="CT15" s="622"/>
      <c r="CU15" s="622"/>
      <c r="CV15" s="622"/>
      <c r="CW15" s="622"/>
      <c r="CX15" s="622"/>
      <c r="CY15" s="623"/>
      <c r="CZ15" s="663">
        <v>4.0999999999999996</v>
      </c>
      <c r="DA15" s="663"/>
      <c r="DB15" s="663"/>
      <c r="DC15" s="663"/>
      <c r="DD15" s="627">
        <v>234077</v>
      </c>
      <c r="DE15" s="622"/>
      <c r="DF15" s="622"/>
      <c r="DG15" s="622"/>
      <c r="DH15" s="622"/>
      <c r="DI15" s="622"/>
      <c r="DJ15" s="622"/>
      <c r="DK15" s="622"/>
      <c r="DL15" s="622"/>
      <c r="DM15" s="622"/>
      <c r="DN15" s="622"/>
      <c r="DO15" s="622"/>
      <c r="DP15" s="623"/>
      <c r="DQ15" s="627">
        <v>1164975</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11714</v>
      </c>
      <c r="S16" s="622"/>
      <c r="T16" s="622"/>
      <c r="U16" s="622"/>
      <c r="V16" s="622"/>
      <c r="W16" s="622"/>
      <c r="X16" s="622"/>
      <c r="Y16" s="623"/>
      <c r="Z16" s="663">
        <v>0</v>
      </c>
      <c r="AA16" s="663"/>
      <c r="AB16" s="663"/>
      <c r="AC16" s="663"/>
      <c r="AD16" s="664">
        <v>11714</v>
      </c>
      <c r="AE16" s="664"/>
      <c r="AF16" s="664"/>
      <c r="AG16" s="664"/>
      <c r="AH16" s="664"/>
      <c r="AI16" s="664"/>
      <c r="AJ16" s="664"/>
      <c r="AK16" s="664"/>
      <c r="AL16" s="624">
        <v>0.1</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249</v>
      </c>
      <c r="BP16" s="663"/>
      <c r="BQ16" s="663"/>
      <c r="BR16" s="663"/>
      <c r="BS16" s="664" t="s">
        <v>249</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v>2065</v>
      </c>
      <c r="CS16" s="622"/>
      <c r="CT16" s="622"/>
      <c r="CU16" s="622"/>
      <c r="CV16" s="622"/>
      <c r="CW16" s="622"/>
      <c r="CX16" s="622"/>
      <c r="CY16" s="623"/>
      <c r="CZ16" s="663">
        <v>0</v>
      </c>
      <c r="DA16" s="663"/>
      <c r="DB16" s="663"/>
      <c r="DC16" s="663"/>
      <c r="DD16" s="627" t="s">
        <v>129</v>
      </c>
      <c r="DE16" s="622"/>
      <c r="DF16" s="622"/>
      <c r="DG16" s="622"/>
      <c r="DH16" s="622"/>
      <c r="DI16" s="622"/>
      <c r="DJ16" s="622"/>
      <c r="DK16" s="622"/>
      <c r="DL16" s="622"/>
      <c r="DM16" s="622"/>
      <c r="DN16" s="622"/>
      <c r="DO16" s="622"/>
      <c r="DP16" s="623"/>
      <c r="DQ16" s="627">
        <v>2065</v>
      </c>
      <c r="DR16" s="622"/>
      <c r="DS16" s="622"/>
      <c r="DT16" s="622"/>
      <c r="DU16" s="622"/>
      <c r="DV16" s="622"/>
      <c r="DW16" s="622"/>
      <c r="DX16" s="622"/>
      <c r="DY16" s="622"/>
      <c r="DZ16" s="622"/>
      <c r="EA16" s="622"/>
      <c r="EB16" s="622"/>
      <c r="EC16" s="662"/>
    </row>
    <row r="17" spans="2:133" ht="11.25" customHeight="1" x14ac:dyDescent="0.15">
      <c r="B17" s="618" t="s">
        <v>272</v>
      </c>
      <c r="C17" s="619"/>
      <c r="D17" s="619"/>
      <c r="E17" s="619"/>
      <c r="F17" s="619"/>
      <c r="G17" s="619"/>
      <c r="H17" s="619"/>
      <c r="I17" s="619"/>
      <c r="J17" s="619"/>
      <c r="K17" s="619"/>
      <c r="L17" s="619"/>
      <c r="M17" s="619"/>
      <c r="N17" s="619"/>
      <c r="O17" s="619"/>
      <c r="P17" s="619"/>
      <c r="Q17" s="620"/>
      <c r="R17" s="621">
        <v>48903</v>
      </c>
      <c r="S17" s="622"/>
      <c r="T17" s="622"/>
      <c r="U17" s="622"/>
      <c r="V17" s="622"/>
      <c r="W17" s="622"/>
      <c r="X17" s="622"/>
      <c r="Y17" s="623"/>
      <c r="Z17" s="663">
        <v>0.1</v>
      </c>
      <c r="AA17" s="663"/>
      <c r="AB17" s="663"/>
      <c r="AC17" s="663"/>
      <c r="AD17" s="664">
        <v>48903</v>
      </c>
      <c r="AE17" s="664"/>
      <c r="AF17" s="664"/>
      <c r="AG17" s="664"/>
      <c r="AH17" s="664"/>
      <c r="AI17" s="664"/>
      <c r="AJ17" s="664"/>
      <c r="AK17" s="664"/>
      <c r="AL17" s="624">
        <v>0.5</v>
      </c>
      <c r="AM17" s="625"/>
      <c r="AN17" s="625"/>
      <c r="AO17" s="665"/>
      <c r="AP17" s="618" t="s">
        <v>273</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63" t="s">
        <v>129</v>
      </c>
      <c r="BP17" s="663"/>
      <c r="BQ17" s="663"/>
      <c r="BR17" s="663"/>
      <c r="BS17" s="664" t="s">
        <v>249</v>
      </c>
      <c r="BT17" s="664"/>
      <c r="BU17" s="664"/>
      <c r="BV17" s="664"/>
      <c r="BW17" s="664"/>
      <c r="BX17" s="664"/>
      <c r="BY17" s="664"/>
      <c r="BZ17" s="664"/>
      <c r="CA17" s="664"/>
      <c r="CB17" s="698"/>
      <c r="CD17" s="618" t="s">
        <v>274</v>
      </c>
      <c r="CE17" s="619"/>
      <c r="CF17" s="619"/>
      <c r="CG17" s="619"/>
      <c r="CH17" s="619"/>
      <c r="CI17" s="619"/>
      <c r="CJ17" s="619"/>
      <c r="CK17" s="619"/>
      <c r="CL17" s="619"/>
      <c r="CM17" s="619"/>
      <c r="CN17" s="619"/>
      <c r="CO17" s="619"/>
      <c r="CP17" s="619"/>
      <c r="CQ17" s="620"/>
      <c r="CR17" s="621">
        <v>1963683</v>
      </c>
      <c r="CS17" s="622"/>
      <c r="CT17" s="622"/>
      <c r="CU17" s="622"/>
      <c r="CV17" s="622"/>
      <c r="CW17" s="622"/>
      <c r="CX17" s="622"/>
      <c r="CY17" s="623"/>
      <c r="CZ17" s="663">
        <v>4.0999999999999996</v>
      </c>
      <c r="DA17" s="663"/>
      <c r="DB17" s="663"/>
      <c r="DC17" s="663"/>
      <c r="DD17" s="627" t="s">
        <v>139</v>
      </c>
      <c r="DE17" s="622"/>
      <c r="DF17" s="622"/>
      <c r="DG17" s="622"/>
      <c r="DH17" s="622"/>
      <c r="DI17" s="622"/>
      <c r="DJ17" s="622"/>
      <c r="DK17" s="622"/>
      <c r="DL17" s="622"/>
      <c r="DM17" s="622"/>
      <c r="DN17" s="622"/>
      <c r="DO17" s="622"/>
      <c r="DP17" s="623"/>
      <c r="DQ17" s="627">
        <v>1752058</v>
      </c>
      <c r="DR17" s="622"/>
      <c r="DS17" s="622"/>
      <c r="DT17" s="622"/>
      <c r="DU17" s="622"/>
      <c r="DV17" s="622"/>
      <c r="DW17" s="622"/>
      <c r="DX17" s="622"/>
      <c r="DY17" s="622"/>
      <c r="DZ17" s="622"/>
      <c r="EA17" s="622"/>
      <c r="EB17" s="622"/>
      <c r="EC17" s="662"/>
    </row>
    <row r="18" spans="2:133" ht="11.25" customHeight="1" x14ac:dyDescent="0.15">
      <c r="B18" s="618" t="s">
        <v>275</v>
      </c>
      <c r="C18" s="619"/>
      <c r="D18" s="619"/>
      <c r="E18" s="619"/>
      <c r="F18" s="619"/>
      <c r="G18" s="619"/>
      <c r="H18" s="619"/>
      <c r="I18" s="619"/>
      <c r="J18" s="619"/>
      <c r="K18" s="619"/>
      <c r="L18" s="619"/>
      <c r="M18" s="619"/>
      <c r="N18" s="619"/>
      <c r="O18" s="619"/>
      <c r="P18" s="619"/>
      <c r="Q18" s="620"/>
      <c r="R18" s="621">
        <v>12491</v>
      </c>
      <c r="S18" s="622"/>
      <c r="T18" s="622"/>
      <c r="U18" s="622"/>
      <c r="V18" s="622"/>
      <c r="W18" s="622"/>
      <c r="X18" s="622"/>
      <c r="Y18" s="623"/>
      <c r="Z18" s="663">
        <v>0</v>
      </c>
      <c r="AA18" s="663"/>
      <c r="AB18" s="663"/>
      <c r="AC18" s="663"/>
      <c r="AD18" s="664">
        <v>12491</v>
      </c>
      <c r="AE18" s="664"/>
      <c r="AF18" s="664"/>
      <c r="AG18" s="664"/>
      <c r="AH18" s="664"/>
      <c r="AI18" s="664"/>
      <c r="AJ18" s="664"/>
      <c r="AK18" s="664"/>
      <c r="AL18" s="624">
        <v>0.1</v>
      </c>
      <c r="AM18" s="625"/>
      <c r="AN18" s="625"/>
      <c r="AO18" s="665"/>
      <c r="AP18" s="618" t="s">
        <v>276</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63" t="s">
        <v>129</v>
      </c>
      <c r="BP18" s="663"/>
      <c r="BQ18" s="663"/>
      <c r="BR18" s="663"/>
      <c r="BS18" s="664" t="s">
        <v>139</v>
      </c>
      <c r="BT18" s="664"/>
      <c r="BU18" s="664"/>
      <c r="BV18" s="664"/>
      <c r="BW18" s="664"/>
      <c r="BX18" s="664"/>
      <c r="BY18" s="664"/>
      <c r="BZ18" s="664"/>
      <c r="CA18" s="664"/>
      <c r="CB18" s="698"/>
      <c r="CD18" s="618" t="s">
        <v>277</v>
      </c>
      <c r="CE18" s="619"/>
      <c r="CF18" s="619"/>
      <c r="CG18" s="619"/>
      <c r="CH18" s="619"/>
      <c r="CI18" s="619"/>
      <c r="CJ18" s="619"/>
      <c r="CK18" s="619"/>
      <c r="CL18" s="619"/>
      <c r="CM18" s="619"/>
      <c r="CN18" s="619"/>
      <c r="CO18" s="619"/>
      <c r="CP18" s="619"/>
      <c r="CQ18" s="620"/>
      <c r="CR18" s="621" t="s">
        <v>249</v>
      </c>
      <c r="CS18" s="622"/>
      <c r="CT18" s="622"/>
      <c r="CU18" s="622"/>
      <c r="CV18" s="622"/>
      <c r="CW18" s="622"/>
      <c r="CX18" s="622"/>
      <c r="CY18" s="623"/>
      <c r="CZ18" s="663" t="s">
        <v>129</v>
      </c>
      <c r="DA18" s="663"/>
      <c r="DB18" s="663"/>
      <c r="DC18" s="663"/>
      <c r="DD18" s="627" t="s">
        <v>129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62"/>
    </row>
    <row r="19" spans="2:133" ht="11.25" customHeight="1" x14ac:dyDescent="0.15">
      <c r="B19" s="618" t="s">
        <v>278</v>
      </c>
      <c r="C19" s="619"/>
      <c r="D19" s="619"/>
      <c r="E19" s="619"/>
      <c r="F19" s="619"/>
      <c r="G19" s="619"/>
      <c r="H19" s="619"/>
      <c r="I19" s="619"/>
      <c r="J19" s="619"/>
      <c r="K19" s="619"/>
      <c r="L19" s="619"/>
      <c r="M19" s="619"/>
      <c r="N19" s="619"/>
      <c r="O19" s="619"/>
      <c r="P19" s="619"/>
      <c r="Q19" s="620"/>
      <c r="R19" s="621">
        <v>12491</v>
      </c>
      <c r="S19" s="622"/>
      <c r="T19" s="622"/>
      <c r="U19" s="622"/>
      <c r="V19" s="622"/>
      <c r="W19" s="622"/>
      <c r="X19" s="622"/>
      <c r="Y19" s="623"/>
      <c r="Z19" s="663">
        <v>0</v>
      </c>
      <c r="AA19" s="663"/>
      <c r="AB19" s="663"/>
      <c r="AC19" s="663"/>
      <c r="AD19" s="664">
        <v>12491</v>
      </c>
      <c r="AE19" s="664"/>
      <c r="AF19" s="664"/>
      <c r="AG19" s="664"/>
      <c r="AH19" s="664"/>
      <c r="AI19" s="664"/>
      <c r="AJ19" s="664"/>
      <c r="AK19" s="664"/>
      <c r="AL19" s="624">
        <v>0.1</v>
      </c>
      <c r="AM19" s="625"/>
      <c r="AN19" s="625"/>
      <c r="AO19" s="665"/>
      <c r="AP19" s="618" t="s">
        <v>279</v>
      </c>
      <c r="AQ19" s="619"/>
      <c r="AR19" s="619"/>
      <c r="AS19" s="619"/>
      <c r="AT19" s="619"/>
      <c r="AU19" s="619"/>
      <c r="AV19" s="619"/>
      <c r="AW19" s="619"/>
      <c r="AX19" s="619"/>
      <c r="AY19" s="619"/>
      <c r="AZ19" s="619"/>
      <c r="BA19" s="619"/>
      <c r="BB19" s="619"/>
      <c r="BC19" s="619"/>
      <c r="BD19" s="619"/>
      <c r="BE19" s="619"/>
      <c r="BF19" s="620"/>
      <c r="BG19" s="621">
        <v>130456</v>
      </c>
      <c r="BH19" s="622"/>
      <c r="BI19" s="622"/>
      <c r="BJ19" s="622"/>
      <c r="BK19" s="622"/>
      <c r="BL19" s="622"/>
      <c r="BM19" s="622"/>
      <c r="BN19" s="623"/>
      <c r="BO19" s="663">
        <v>4.4000000000000004</v>
      </c>
      <c r="BP19" s="663"/>
      <c r="BQ19" s="663"/>
      <c r="BR19" s="663"/>
      <c r="BS19" s="664" t="s">
        <v>139</v>
      </c>
      <c r="BT19" s="664"/>
      <c r="BU19" s="664"/>
      <c r="BV19" s="664"/>
      <c r="BW19" s="664"/>
      <c r="BX19" s="664"/>
      <c r="BY19" s="664"/>
      <c r="BZ19" s="664"/>
      <c r="CA19" s="664"/>
      <c r="CB19" s="698"/>
      <c r="CD19" s="618" t="s">
        <v>280</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139</v>
      </c>
      <c r="DA19" s="663"/>
      <c r="DB19" s="663"/>
      <c r="DC19" s="663"/>
      <c r="DD19" s="627" t="s">
        <v>129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62"/>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129</v>
      </c>
      <c r="S20" s="622"/>
      <c r="T20" s="622"/>
      <c r="U20" s="622"/>
      <c r="V20" s="622"/>
      <c r="W20" s="622"/>
      <c r="X20" s="622"/>
      <c r="Y20" s="623"/>
      <c r="Z20" s="663" t="s">
        <v>249</v>
      </c>
      <c r="AA20" s="663"/>
      <c r="AB20" s="663"/>
      <c r="AC20" s="663"/>
      <c r="AD20" s="664" t="s">
        <v>249</v>
      </c>
      <c r="AE20" s="664"/>
      <c r="AF20" s="664"/>
      <c r="AG20" s="664"/>
      <c r="AH20" s="664"/>
      <c r="AI20" s="664"/>
      <c r="AJ20" s="664"/>
      <c r="AK20" s="664"/>
      <c r="AL20" s="624" t="s">
        <v>129</v>
      </c>
      <c r="AM20" s="625"/>
      <c r="AN20" s="625"/>
      <c r="AO20" s="665"/>
      <c r="AP20" s="618" t="s">
        <v>282</v>
      </c>
      <c r="AQ20" s="619"/>
      <c r="AR20" s="619"/>
      <c r="AS20" s="619"/>
      <c r="AT20" s="619"/>
      <c r="AU20" s="619"/>
      <c r="AV20" s="619"/>
      <c r="AW20" s="619"/>
      <c r="AX20" s="619"/>
      <c r="AY20" s="619"/>
      <c r="AZ20" s="619"/>
      <c r="BA20" s="619"/>
      <c r="BB20" s="619"/>
      <c r="BC20" s="619"/>
      <c r="BD20" s="619"/>
      <c r="BE20" s="619"/>
      <c r="BF20" s="620"/>
      <c r="BG20" s="621">
        <v>130456</v>
      </c>
      <c r="BH20" s="622"/>
      <c r="BI20" s="622"/>
      <c r="BJ20" s="622"/>
      <c r="BK20" s="622"/>
      <c r="BL20" s="622"/>
      <c r="BM20" s="622"/>
      <c r="BN20" s="623"/>
      <c r="BO20" s="663">
        <v>4.4000000000000004</v>
      </c>
      <c r="BP20" s="663"/>
      <c r="BQ20" s="663"/>
      <c r="BR20" s="663"/>
      <c r="BS20" s="664" t="s">
        <v>129</v>
      </c>
      <c r="BT20" s="664"/>
      <c r="BU20" s="664"/>
      <c r="BV20" s="664"/>
      <c r="BW20" s="664"/>
      <c r="BX20" s="664"/>
      <c r="BY20" s="664"/>
      <c r="BZ20" s="664"/>
      <c r="CA20" s="664"/>
      <c r="CB20" s="698"/>
      <c r="CD20" s="618" t="s">
        <v>283</v>
      </c>
      <c r="CE20" s="619"/>
      <c r="CF20" s="619"/>
      <c r="CG20" s="619"/>
      <c r="CH20" s="619"/>
      <c r="CI20" s="619"/>
      <c r="CJ20" s="619"/>
      <c r="CK20" s="619"/>
      <c r="CL20" s="619"/>
      <c r="CM20" s="619"/>
      <c r="CN20" s="619"/>
      <c r="CO20" s="619"/>
      <c r="CP20" s="619"/>
      <c r="CQ20" s="620"/>
      <c r="CR20" s="621">
        <v>48070865</v>
      </c>
      <c r="CS20" s="622"/>
      <c r="CT20" s="622"/>
      <c r="CU20" s="622"/>
      <c r="CV20" s="622"/>
      <c r="CW20" s="622"/>
      <c r="CX20" s="622"/>
      <c r="CY20" s="623"/>
      <c r="CZ20" s="663">
        <v>100</v>
      </c>
      <c r="DA20" s="663"/>
      <c r="DB20" s="663"/>
      <c r="DC20" s="663"/>
      <c r="DD20" s="627">
        <v>3355828</v>
      </c>
      <c r="DE20" s="622"/>
      <c r="DF20" s="622"/>
      <c r="DG20" s="622"/>
      <c r="DH20" s="622"/>
      <c r="DI20" s="622"/>
      <c r="DJ20" s="622"/>
      <c r="DK20" s="622"/>
      <c r="DL20" s="622"/>
      <c r="DM20" s="622"/>
      <c r="DN20" s="622"/>
      <c r="DO20" s="622"/>
      <c r="DP20" s="623"/>
      <c r="DQ20" s="627">
        <v>11429799</v>
      </c>
      <c r="DR20" s="622"/>
      <c r="DS20" s="622"/>
      <c r="DT20" s="622"/>
      <c r="DU20" s="622"/>
      <c r="DV20" s="622"/>
      <c r="DW20" s="622"/>
      <c r="DX20" s="622"/>
      <c r="DY20" s="622"/>
      <c r="DZ20" s="622"/>
      <c r="EA20" s="622"/>
      <c r="EB20" s="622"/>
      <c r="EC20" s="662"/>
    </row>
    <row r="21" spans="2:133" ht="11.25" customHeight="1" x14ac:dyDescent="0.15">
      <c r="B21" s="618" t="s">
        <v>284</v>
      </c>
      <c r="C21" s="619"/>
      <c r="D21" s="619"/>
      <c r="E21" s="619"/>
      <c r="F21" s="619"/>
      <c r="G21" s="619"/>
      <c r="H21" s="619"/>
      <c r="I21" s="619"/>
      <c r="J21" s="619"/>
      <c r="K21" s="619"/>
      <c r="L21" s="619"/>
      <c r="M21" s="619"/>
      <c r="N21" s="619"/>
      <c r="O21" s="619"/>
      <c r="P21" s="619"/>
      <c r="Q21" s="620"/>
      <c r="R21" s="621">
        <v>6482961</v>
      </c>
      <c r="S21" s="622"/>
      <c r="T21" s="622"/>
      <c r="U21" s="622"/>
      <c r="V21" s="622"/>
      <c r="W21" s="622"/>
      <c r="X21" s="622"/>
      <c r="Y21" s="623"/>
      <c r="Z21" s="663">
        <v>13.2</v>
      </c>
      <c r="AA21" s="663"/>
      <c r="AB21" s="663"/>
      <c r="AC21" s="663"/>
      <c r="AD21" s="664">
        <v>5508751</v>
      </c>
      <c r="AE21" s="664"/>
      <c r="AF21" s="664"/>
      <c r="AG21" s="664"/>
      <c r="AH21" s="664"/>
      <c r="AI21" s="664"/>
      <c r="AJ21" s="664"/>
      <c r="AK21" s="664"/>
      <c r="AL21" s="624">
        <v>59.3</v>
      </c>
      <c r="AM21" s="625"/>
      <c r="AN21" s="625"/>
      <c r="AO21" s="665"/>
      <c r="AP21" s="618" t="s">
        <v>285</v>
      </c>
      <c r="AQ21" s="699"/>
      <c r="AR21" s="699"/>
      <c r="AS21" s="699"/>
      <c r="AT21" s="699"/>
      <c r="AU21" s="699"/>
      <c r="AV21" s="699"/>
      <c r="AW21" s="699"/>
      <c r="AX21" s="699"/>
      <c r="AY21" s="699"/>
      <c r="AZ21" s="699"/>
      <c r="BA21" s="699"/>
      <c r="BB21" s="699"/>
      <c r="BC21" s="699"/>
      <c r="BD21" s="699"/>
      <c r="BE21" s="699"/>
      <c r="BF21" s="700"/>
      <c r="BG21" s="621" t="s">
        <v>139</v>
      </c>
      <c r="BH21" s="622"/>
      <c r="BI21" s="622"/>
      <c r="BJ21" s="622"/>
      <c r="BK21" s="622"/>
      <c r="BL21" s="622"/>
      <c r="BM21" s="622"/>
      <c r="BN21" s="623"/>
      <c r="BO21" s="663" t="s">
        <v>249</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286</v>
      </c>
      <c r="C22" s="619"/>
      <c r="D22" s="619"/>
      <c r="E22" s="619"/>
      <c r="F22" s="619"/>
      <c r="G22" s="619"/>
      <c r="H22" s="619"/>
      <c r="I22" s="619"/>
      <c r="J22" s="619"/>
      <c r="K22" s="619"/>
      <c r="L22" s="619"/>
      <c r="M22" s="619"/>
      <c r="N22" s="619"/>
      <c r="O22" s="619"/>
      <c r="P22" s="619"/>
      <c r="Q22" s="620"/>
      <c r="R22" s="621">
        <v>5508751</v>
      </c>
      <c r="S22" s="622"/>
      <c r="T22" s="622"/>
      <c r="U22" s="622"/>
      <c r="V22" s="622"/>
      <c r="W22" s="622"/>
      <c r="X22" s="622"/>
      <c r="Y22" s="623"/>
      <c r="Z22" s="663">
        <v>11.2</v>
      </c>
      <c r="AA22" s="663"/>
      <c r="AB22" s="663"/>
      <c r="AC22" s="663"/>
      <c r="AD22" s="664">
        <v>5508751</v>
      </c>
      <c r="AE22" s="664"/>
      <c r="AF22" s="664"/>
      <c r="AG22" s="664"/>
      <c r="AH22" s="664"/>
      <c r="AI22" s="664"/>
      <c r="AJ22" s="664"/>
      <c r="AK22" s="664"/>
      <c r="AL22" s="624">
        <v>59.3</v>
      </c>
      <c r="AM22" s="625"/>
      <c r="AN22" s="625"/>
      <c r="AO22" s="665"/>
      <c r="AP22" s="618" t="s">
        <v>287</v>
      </c>
      <c r="AQ22" s="699"/>
      <c r="AR22" s="699"/>
      <c r="AS22" s="699"/>
      <c r="AT22" s="699"/>
      <c r="AU22" s="699"/>
      <c r="AV22" s="699"/>
      <c r="AW22" s="699"/>
      <c r="AX22" s="699"/>
      <c r="AY22" s="699"/>
      <c r="AZ22" s="699"/>
      <c r="BA22" s="699"/>
      <c r="BB22" s="699"/>
      <c r="BC22" s="699"/>
      <c r="BD22" s="699"/>
      <c r="BE22" s="699"/>
      <c r="BF22" s="700"/>
      <c r="BG22" s="621" t="s">
        <v>139</v>
      </c>
      <c r="BH22" s="622"/>
      <c r="BI22" s="622"/>
      <c r="BJ22" s="622"/>
      <c r="BK22" s="622"/>
      <c r="BL22" s="622"/>
      <c r="BM22" s="622"/>
      <c r="BN22" s="623"/>
      <c r="BO22" s="663" t="s">
        <v>249</v>
      </c>
      <c r="BP22" s="663"/>
      <c r="BQ22" s="663"/>
      <c r="BR22" s="663"/>
      <c r="BS22" s="664" t="s">
        <v>139</v>
      </c>
      <c r="BT22" s="664"/>
      <c r="BU22" s="664"/>
      <c r="BV22" s="664"/>
      <c r="BW22" s="664"/>
      <c r="BX22" s="664"/>
      <c r="BY22" s="664"/>
      <c r="BZ22" s="664"/>
      <c r="CA22" s="664"/>
      <c r="CB22" s="698"/>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974210</v>
      </c>
      <c r="S23" s="622"/>
      <c r="T23" s="622"/>
      <c r="U23" s="622"/>
      <c r="V23" s="622"/>
      <c r="W23" s="622"/>
      <c r="X23" s="622"/>
      <c r="Y23" s="623"/>
      <c r="Z23" s="663">
        <v>2</v>
      </c>
      <c r="AA23" s="663"/>
      <c r="AB23" s="663"/>
      <c r="AC23" s="663"/>
      <c r="AD23" s="664" t="s">
        <v>129</v>
      </c>
      <c r="AE23" s="664"/>
      <c r="AF23" s="664"/>
      <c r="AG23" s="664"/>
      <c r="AH23" s="664"/>
      <c r="AI23" s="664"/>
      <c r="AJ23" s="664"/>
      <c r="AK23" s="664"/>
      <c r="AL23" s="624" t="s">
        <v>129</v>
      </c>
      <c r="AM23" s="625"/>
      <c r="AN23" s="625"/>
      <c r="AO23" s="665"/>
      <c r="AP23" s="618" t="s">
        <v>290</v>
      </c>
      <c r="AQ23" s="699"/>
      <c r="AR23" s="699"/>
      <c r="AS23" s="699"/>
      <c r="AT23" s="699"/>
      <c r="AU23" s="699"/>
      <c r="AV23" s="699"/>
      <c r="AW23" s="699"/>
      <c r="AX23" s="699"/>
      <c r="AY23" s="699"/>
      <c r="AZ23" s="699"/>
      <c r="BA23" s="699"/>
      <c r="BB23" s="699"/>
      <c r="BC23" s="699"/>
      <c r="BD23" s="699"/>
      <c r="BE23" s="699"/>
      <c r="BF23" s="700"/>
      <c r="BG23" s="621">
        <v>130456</v>
      </c>
      <c r="BH23" s="622"/>
      <c r="BI23" s="622"/>
      <c r="BJ23" s="622"/>
      <c r="BK23" s="622"/>
      <c r="BL23" s="622"/>
      <c r="BM23" s="622"/>
      <c r="BN23" s="623"/>
      <c r="BO23" s="663">
        <v>4.4000000000000004</v>
      </c>
      <c r="BP23" s="663"/>
      <c r="BQ23" s="663"/>
      <c r="BR23" s="663"/>
      <c r="BS23" s="664" t="s">
        <v>129</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06" t="s">
        <v>294</v>
      </c>
      <c r="DM23" s="707"/>
      <c r="DN23" s="707"/>
      <c r="DO23" s="707"/>
      <c r="DP23" s="707"/>
      <c r="DQ23" s="707"/>
      <c r="DR23" s="707"/>
      <c r="DS23" s="707"/>
      <c r="DT23" s="707"/>
      <c r="DU23" s="707"/>
      <c r="DV23" s="708"/>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63" t="s">
        <v>129</v>
      </c>
      <c r="AA24" s="663"/>
      <c r="AB24" s="663"/>
      <c r="AC24" s="663"/>
      <c r="AD24" s="664" t="s">
        <v>129</v>
      </c>
      <c r="AE24" s="664"/>
      <c r="AF24" s="664"/>
      <c r="AG24" s="664"/>
      <c r="AH24" s="664"/>
      <c r="AI24" s="664"/>
      <c r="AJ24" s="664"/>
      <c r="AK24" s="664"/>
      <c r="AL24" s="624" t="s">
        <v>249</v>
      </c>
      <c r="AM24" s="625"/>
      <c r="AN24" s="625"/>
      <c r="AO24" s="665"/>
      <c r="AP24" s="618" t="s">
        <v>297</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63" t="s">
        <v>129</v>
      </c>
      <c r="BP24" s="663"/>
      <c r="BQ24" s="663"/>
      <c r="BR24" s="663"/>
      <c r="BS24" s="664" t="s">
        <v>129</v>
      </c>
      <c r="BT24" s="664"/>
      <c r="BU24" s="664"/>
      <c r="BV24" s="664"/>
      <c r="BW24" s="664"/>
      <c r="BX24" s="664"/>
      <c r="BY24" s="664"/>
      <c r="BZ24" s="664"/>
      <c r="CA24" s="664"/>
      <c r="CB24" s="698"/>
      <c r="CD24" s="676" t="s">
        <v>298</v>
      </c>
      <c r="CE24" s="677"/>
      <c r="CF24" s="677"/>
      <c r="CG24" s="677"/>
      <c r="CH24" s="677"/>
      <c r="CI24" s="677"/>
      <c r="CJ24" s="677"/>
      <c r="CK24" s="677"/>
      <c r="CL24" s="677"/>
      <c r="CM24" s="677"/>
      <c r="CN24" s="677"/>
      <c r="CO24" s="677"/>
      <c r="CP24" s="677"/>
      <c r="CQ24" s="678"/>
      <c r="CR24" s="673">
        <v>8107953</v>
      </c>
      <c r="CS24" s="674"/>
      <c r="CT24" s="674"/>
      <c r="CU24" s="674"/>
      <c r="CV24" s="674"/>
      <c r="CW24" s="674"/>
      <c r="CX24" s="674"/>
      <c r="CY24" s="702"/>
      <c r="CZ24" s="703">
        <v>16.899999999999999</v>
      </c>
      <c r="DA24" s="686"/>
      <c r="DB24" s="686"/>
      <c r="DC24" s="705"/>
      <c r="DD24" s="701">
        <v>5502157</v>
      </c>
      <c r="DE24" s="674"/>
      <c r="DF24" s="674"/>
      <c r="DG24" s="674"/>
      <c r="DH24" s="674"/>
      <c r="DI24" s="674"/>
      <c r="DJ24" s="674"/>
      <c r="DK24" s="702"/>
      <c r="DL24" s="701">
        <v>5429662</v>
      </c>
      <c r="DM24" s="674"/>
      <c r="DN24" s="674"/>
      <c r="DO24" s="674"/>
      <c r="DP24" s="674"/>
      <c r="DQ24" s="674"/>
      <c r="DR24" s="674"/>
      <c r="DS24" s="674"/>
      <c r="DT24" s="674"/>
      <c r="DU24" s="674"/>
      <c r="DV24" s="702"/>
      <c r="DW24" s="703">
        <v>57.8</v>
      </c>
      <c r="DX24" s="686"/>
      <c r="DY24" s="686"/>
      <c r="DZ24" s="686"/>
      <c r="EA24" s="686"/>
      <c r="EB24" s="686"/>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10345996</v>
      </c>
      <c r="S25" s="622"/>
      <c r="T25" s="622"/>
      <c r="U25" s="622"/>
      <c r="V25" s="622"/>
      <c r="W25" s="622"/>
      <c r="X25" s="622"/>
      <c r="Y25" s="623"/>
      <c r="Z25" s="663">
        <v>21.1</v>
      </c>
      <c r="AA25" s="663"/>
      <c r="AB25" s="663"/>
      <c r="AC25" s="663"/>
      <c r="AD25" s="664">
        <v>9241330</v>
      </c>
      <c r="AE25" s="664"/>
      <c r="AF25" s="664"/>
      <c r="AG25" s="664"/>
      <c r="AH25" s="664"/>
      <c r="AI25" s="664"/>
      <c r="AJ25" s="664"/>
      <c r="AK25" s="664"/>
      <c r="AL25" s="624">
        <v>99.4</v>
      </c>
      <c r="AM25" s="625"/>
      <c r="AN25" s="625"/>
      <c r="AO25" s="665"/>
      <c r="AP25" s="618" t="s">
        <v>300</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63" t="s">
        <v>139</v>
      </c>
      <c r="BP25" s="663"/>
      <c r="BQ25" s="663"/>
      <c r="BR25" s="663"/>
      <c r="BS25" s="664" t="s">
        <v>249</v>
      </c>
      <c r="BT25" s="664"/>
      <c r="BU25" s="664"/>
      <c r="BV25" s="664"/>
      <c r="BW25" s="664"/>
      <c r="BX25" s="664"/>
      <c r="BY25" s="664"/>
      <c r="BZ25" s="664"/>
      <c r="CA25" s="664"/>
      <c r="CB25" s="698"/>
      <c r="CD25" s="618" t="s">
        <v>301</v>
      </c>
      <c r="CE25" s="619"/>
      <c r="CF25" s="619"/>
      <c r="CG25" s="619"/>
      <c r="CH25" s="619"/>
      <c r="CI25" s="619"/>
      <c r="CJ25" s="619"/>
      <c r="CK25" s="619"/>
      <c r="CL25" s="619"/>
      <c r="CM25" s="619"/>
      <c r="CN25" s="619"/>
      <c r="CO25" s="619"/>
      <c r="CP25" s="619"/>
      <c r="CQ25" s="620"/>
      <c r="CR25" s="621">
        <v>3515257</v>
      </c>
      <c r="CS25" s="634"/>
      <c r="CT25" s="634"/>
      <c r="CU25" s="634"/>
      <c r="CV25" s="634"/>
      <c r="CW25" s="634"/>
      <c r="CX25" s="634"/>
      <c r="CY25" s="635"/>
      <c r="CZ25" s="624">
        <v>7.3</v>
      </c>
      <c r="DA25" s="636"/>
      <c r="DB25" s="636"/>
      <c r="DC25" s="637"/>
      <c r="DD25" s="627">
        <v>3085785</v>
      </c>
      <c r="DE25" s="634"/>
      <c r="DF25" s="634"/>
      <c r="DG25" s="634"/>
      <c r="DH25" s="634"/>
      <c r="DI25" s="634"/>
      <c r="DJ25" s="634"/>
      <c r="DK25" s="635"/>
      <c r="DL25" s="627">
        <v>3075040</v>
      </c>
      <c r="DM25" s="634"/>
      <c r="DN25" s="634"/>
      <c r="DO25" s="634"/>
      <c r="DP25" s="634"/>
      <c r="DQ25" s="634"/>
      <c r="DR25" s="634"/>
      <c r="DS25" s="634"/>
      <c r="DT25" s="634"/>
      <c r="DU25" s="634"/>
      <c r="DV25" s="635"/>
      <c r="DW25" s="624">
        <v>32.700000000000003</v>
      </c>
      <c r="DX25" s="636"/>
      <c r="DY25" s="636"/>
      <c r="DZ25" s="636"/>
      <c r="EA25" s="636"/>
      <c r="EB25" s="636"/>
      <c r="EC25" s="652"/>
    </row>
    <row r="26" spans="2:133" ht="11.25" customHeight="1" x14ac:dyDescent="0.15">
      <c r="B26" s="618" t="s">
        <v>302</v>
      </c>
      <c r="C26" s="619"/>
      <c r="D26" s="619"/>
      <c r="E26" s="619"/>
      <c r="F26" s="619"/>
      <c r="G26" s="619"/>
      <c r="H26" s="619"/>
      <c r="I26" s="619"/>
      <c r="J26" s="619"/>
      <c r="K26" s="619"/>
      <c r="L26" s="619"/>
      <c r="M26" s="619"/>
      <c r="N26" s="619"/>
      <c r="O26" s="619"/>
      <c r="P26" s="619"/>
      <c r="Q26" s="620"/>
      <c r="R26" s="621">
        <v>1787</v>
      </c>
      <c r="S26" s="622"/>
      <c r="T26" s="622"/>
      <c r="U26" s="622"/>
      <c r="V26" s="622"/>
      <c r="W26" s="622"/>
      <c r="X26" s="622"/>
      <c r="Y26" s="623"/>
      <c r="Z26" s="663">
        <v>0</v>
      </c>
      <c r="AA26" s="663"/>
      <c r="AB26" s="663"/>
      <c r="AC26" s="663"/>
      <c r="AD26" s="664">
        <v>1787</v>
      </c>
      <c r="AE26" s="664"/>
      <c r="AF26" s="664"/>
      <c r="AG26" s="664"/>
      <c r="AH26" s="664"/>
      <c r="AI26" s="664"/>
      <c r="AJ26" s="664"/>
      <c r="AK26" s="664"/>
      <c r="AL26" s="624">
        <v>0</v>
      </c>
      <c r="AM26" s="625"/>
      <c r="AN26" s="625"/>
      <c r="AO26" s="665"/>
      <c r="AP26" s="618" t="s">
        <v>303</v>
      </c>
      <c r="AQ26" s="699"/>
      <c r="AR26" s="699"/>
      <c r="AS26" s="699"/>
      <c r="AT26" s="699"/>
      <c r="AU26" s="699"/>
      <c r="AV26" s="699"/>
      <c r="AW26" s="699"/>
      <c r="AX26" s="699"/>
      <c r="AY26" s="699"/>
      <c r="AZ26" s="699"/>
      <c r="BA26" s="699"/>
      <c r="BB26" s="699"/>
      <c r="BC26" s="699"/>
      <c r="BD26" s="699"/>
      <c r="BE26" s="699"/>
      <c r="BF26" s="700"/>
      <c r="BG26" s="621" t="s">
        <v>249</v>
      </c>
      <c r="BH26" s="622"/>
      <c r="BI26" s="622"/>
      <c r="BJ26" s="622"/>
      <c r="BK26" s="622"/>
      <c r="BL26" s="622"/>
      <c r="BM26" s="622"/>
      <c r="BN26" s="623"/>
      <c r="BO26" s="663" t="s">
        <v>139</v>
      </c>
      <c r="BP26" s="663"/>
      <c r="BQ26" s="663"/>
      <c r="BR26" s="663"/>
      <c r="BS26" s="664" t="s">
        <v>249</v>
      </c>
      <c r="BT26" s="664"/>
      <c r="BU26" s="664"/>
      <c r="BV26" s="664"/>
      <c r="BW26" s="664"/>
      <c r="BX26" s="664"/>
      <c r="BY26" s="664"/>
      <c r="BZ26" s="664"/>
      <c r="CA26" s="664"/>
      <c r="CB26" s="698"/>
      <c r="CD26" s="618" t="s">
        <v>304</v>
      </c>
      <c r="CE26" s="619"/>
      <c r="CF26" s="619"/>
      <c r="CG26" s="619"/>
      <c r="CH26" s="619"/>
      <c r="CI26" s="619"/>
      <c r="CJ26" s="619"/>
      <c r="CK26" s="619"/>
      <c r="CL26" s="619"/>
      <c r="CM26" s="619"/>
      <c r="CN26" s="619"/>
      <c r="CO26" s="619"/>
      <c r="CP26" s="619"/>
      <c r="CQ26" s="620"/>
      <c r="CR26" s="621">
        <v>2334091</v>
      </c>
      <c r="CS26" s="622"/>
      <c r="CT26" s="622"/>
      <c r="CU26" s="622"/>
      <c r="CV26" s="622"/>
      <c r="CW26" s="622"/>
      <c r="CX26" s="622"/>
      <c r="CY26" s="623"/>
      <c r="CZ26" s="624">
        <v>4.9000000000000004</v>
      </c>
      <c r="DA26" s="636"/>
      <c r="DB26" s="636"/>
      <c r="DC26" s="637"/>
      <c r="DD26" s="627">
        <v>2015845</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305</v>
      </c>
      <c r="C27" s="619"/>
      <c r="D27" s="619"/>
      <c r="E27" s="619"/>
      <c r="F27" s="619"/>
      <c r="G27" s="619"/>
      <c r="H27" s="619"/>
      <c r="I27" s="619"/>
      <c r="J27" s="619"/>
      <c r="K27" s="619"/>
      <c r="L27" s="619"/>
      <c r="M27" s="619"/>
      <c r="N27" s="619"/>
      <c r="O27" s="619"/>
      <c r="P27" s="619"/>
      <c r="Q27" s="620"/>
      <c r="R27" s="621">
        <v>174470</v>
      </c>
      <c r="S27" s="622"/>
      <c r="T27" s="622"/>
      <c r="U27" s="622"/>
      <c r="V27" s="622"/>
      <c r="W27" s="622"/>
      <c r="X27" s="622"/>
      <c r="Y27" s="623"/>
      <c r="Z27" s="663">
        <v>0.4</v>
      </c>
      <c r="AA27" s="663"/>
      <c r="AB27" s="663"/>
      <c r="AC27" s="663"/>
      <c r="AD27" s="664" t="s">
        <v>129</v>
      </c>
      <c r="AE27" s="664"/>
      <c r="AF27" s="664"/>
      <c r="AG27" s="664"/>
      <c r="AH27" s="664"/>
      <c r="AI27" s="664"/>
      <c r="AJ27" s="664"/>
      <c r="AK27" s="664"/>
      <c r="AL27" s="624" t="s">
        <v>129</v>
      </c>
      <c r="AM27" s="625"/>
      <c r="AN27" s="625"/>
      <c r="AO27" s="665"/>
      <c r="AP27" s="618" t="s">
        <v>306</v>
      </c>
      <c r="AQ27" s="619"/>
      <c r="AR27" s="619"/>
      <c r="AS27" s="619"/>
      <c r="AT27" s="619"/>
      <c r="AU27" s="619"/>
      <c r="AV27" s="619"/>
      <c r="AW27" s="619"/>
      <c r="AX27" s="619"/>
      <c r="AY27" s="619"/>
      <c r="AZ27" s="619"/>
      <c r="BA27" s="619"/>
      <c r="BB27" s="619"/>
      <c r="BC27" s="619"/>
      <c r="BD27" s="619"/>
      <c r="BE27" s="619"/>
      <c r="BF27" s="620"/>
      <c r="BG27" s="621">
        <v>2945814</v>
      </c>
      <c r="BH27" s="622"/>
      <c r="BI27" s="622"/>
      <c r="BJ27" s="622"/>
      <c r="BK27" s="622"/>
      <c r="BL27" s="622"/>
      <c r="BM27" s="622"/>
      <c r="BN27" s="623"/>
      <c r="BO27" s="663">
        <v>100</v>
      </c>
      <c r="BP27" s="663"/>
      <c r="BQ27" s="663"/>
      <c r="BR27" s="663"/>
      <c r="BS27" s="664">
        <v>47077</v>
      </c>
      <c r="BT27" s="664"/>
      <c r="BU27" s="664"/>
      <c r="BV27" s="664"/>
      <c r="BW27" s="664"/>
      <c r="BX27" s="664"/>
      <c r="BY27" s="664"/>
      <c r="BZ27" s="664"/>
      <c r="CA27" s="664"/>
      <c r="CB27" s="698"/>
      <c r="CD27" s="618" t="s">
        <v>307</v>
      </c>
      <c r="CE27" s="619"/>
      <c r="CF27" s="619"/>
      <c r="CG27" s="619"/>
      <c r="CH27" s="619"/>
      <c r="CI27" s="619"/>
      <c r="CJ27" s="619"/>
      <c r="CK27" s="619"/>
      <c r="CL27" s="619"/>
      <c r="CM27" s="619"/>
      <c r="CN27" s="619"/>
      <c r="CO27" s="619"/>
      <c r="CP27" s="619"/>
      <c r="CQ27" s="620"/>
      <c r="CR27" s="621">
        <v>2629300</v>
      </c>
      <c r="CS27" s="634"/>
      <c r="CT27" s="634"/>
      <c r="CU27" s="634"/>
      <c r="CV27" s="634"/>
      <c r="CW27" s="634"/>
      <c r="CX27" s="634"/>
      <c r="CY27" s="635"/>
      <c r="CZ27" s="624">
        <v>5.5</v>
      </c>
      <c r="DA27" s="636"/>
      <c r="DB27" s="636"/>
      <c r="DC27" s="637"/>
      <c r="DD27" s="627">
        <v>664601</v>
      </c>
      <c r="DE27" s="634"/>
      <c r="DF27" s="634"/>
      <c r="DG27" s="634"/>
      <c r="DH27" s="634"/>
      <c r="DI27" s="634"/>
      <c r="DJ27" s="634"/>
      <c r="DK27" s="635"/>
      <c r="DL27" s="627">
        <v>602851</v>
      </c>
      <c r="DM27" s="634"/>
      <c r="DN27" s="634"/>
      <c r="DO27" s="634"/>
      <c r="DP27" s="634"/>
      <c r="DQ27" s="634"/>
      <c r="DR27" s="634"/>
      <c r="DS27" s="634"/>
      <c r="DT27" s="634"/>
      <c r="DU27" s="634"/>
      <c r="DV27" s="635"/>
      <c r="DW27" s="624">
        <v>6.4</v>
      </c>
      <c r="DX27" s="636"/>
      <c r="DY27" s="636"/>
      <c r="DZ27" s="636"/>
      <c r="EA27" s="636"/>
      <c r="EB27" s="636"/>
      <c r="EC27" s="652"/>
    </row>
    <row r="28" spans="2:133" ht="11.25" customHeight="1" x14ac:dyDescent="0.15">
      <c r="B28" s="618" t="s">
        <v>308</v>
      </c>
      <c r="C28" s="619"/>
      <c r="D28" s="619"/>
      <c r="E28" s="619"/>
      <c r="F28" s="619"/>
      <c r="G28" s="619"/>
      <c r="H28" s="619"/>
      <c r="I28" s="619"/>
      <c r="J28" s="619"/>
      <c r="K28" s="619"/>
      <c r="L28" s="619"/>
      <c r="M28" s="619"/>
      <c r="N28" s="619"/>
      <c r="O28" s="619"/>
      <c r="P28" s="619"/>
      <c r="Q28" s="620"/>
      <c r="R28" s="621">
        <v>297847</v>
      </c>
      <c r="S28" s="622"/>
      <c r="T28" s="622"/>
      <c r="U28" s="622"/>
      <c r="V28" s="622"/>
      <c r="W28" s="622"/>
      <c r="X28" s="622"/>
      <c r="Y28" s="623"/>
      <c r="Z28" s="663">
        <v>0.6</v>
      </c>
      <c r="AA28" s="663"/>
      <c r="AB28" s="663"/>
      <c r="AC28" s="663"/>
      <c r="AD28" s="664">
        <v>6892</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309</v>
      </c>
      <c r="CE28" s="619"/>
      <c r="CF28" s="619"/>
      <c r="CG28" s="619"/>
      <c r="CH28" s="619"/>
      <c r="CI28" s="619"/>
      <c r="CJ28" s="619"/>
      <c r="CK28" s="619"/>
      <c r="CL28" s="619"/>
      <c r="CM28" s="619"/>
      <c r="CN28" s="619"/>
      <c r="CO28" s="619"/>
      <c r="CP28" s="619"/>
      <c r="CQ28" s="620"/>
      <c r="CR28" s="621">
        <v>1963396</v>
      </c>
      <c r="CS28" s="622"/>
      <c r="CT28" s="622"/>
      <c r="CU28" s="622"/>
      <c r="CV28" s="622"/>
      <c r="CW28" s="622"/>
      <c r="CX28" s="622"/>
      <c r="CY28" s="623"/>
      <c r="CZ28" s="624">
        <v>4.0999999999999996</v>
      </c>
      <c r="DA28" s="636"/>
      <c r="DB28" s="636"/>
      <c r="DC28" s="637"/>
      <c r="DD28" s="627">
        <v>1751771</v>
      </c>
      <c r="DE28" s="622"/>
      <c r="DF28" s="622"/>
      <c r="DG28" s="622"/>
      <c r="DH28" s="622"/>
      <c r="DI28" s="622"/>
      <c r="DJ28" s="622"/>
      <c r="DK28" s="623"/>
      <c r="DL28" s="627">
        <v>1751771</v>
      </c>
      <c r="DM28" s="622"/>
      <c r="DN28" s="622"/>
      <c r="DO28" s="622"/>
      <c r="DP28" s="622"/>
      <c r="DQ28" s="622"/>
      <c r="DR28" s="622"/>
      <c r="DS28" s="622"/>
      <c r="DT28" s="622"/>
      <c r="DU28" s="622"/>
      <c r="DV28" s="623"/>
      <c r="DW28" s="624">
        <v>18.600000000000001</v>
      </c>
      <c r="DX28" s="636"/>
      <c r="DY28" s="636"/>
      <c r="DZ28" s="636"/>
      <c r="EA28" s="636"/>
      <c r="EB28" s="636"/>
      <c r="EC28" s="652"/>
    </row>
    <row r="29" spans="2:133" ht="11.25" customHeight="1" x14ac:dyDescent="0.15">
      <c r="B29" s="618" t="s">
        <v>310</v>
      </c>
      <c r="C29" s="619"/>
      <c r="D29" s="619"/>
      <c r="E29" s="619"/>
      <c r="F29" s="619"/>
      <c r="G29" s="619"/>
      <c r="H29" s="619"/>
      <c r="I29" s="619"/>
      <c r="J29" s="619"/>
      <c r="K29" s="619"/>
      <c r="L29" s="619"/>
      <c r="M29" s="619"/>
      <c r="N29" s="619"/>
      <c r="O29" s="619"/>
      <c r="P29" s="619"/>
      <c r="Q29" s="620"/>
      <c r="R29" s="621">
        <v>149217</v>
      </c>
      <c r="S29" s="622"/>
      <c r="T29" s="622"/>
      <c r="U29" s="622"/>
      <c r="V29" s="622"/>
      <c r="W29" s="622"/>
      <c r="X29" s="622"/>
      <c r="Y29" s="623"/>
      <c r="Z29" s="663">
        <v>0.3</v>
      </c>
      <c r="AA29" s="663"/>
      <c r="AB29" s="663"/>
      <c r="AC29" s="663"/>
      <c r="AD29" s="664" t="s">
        <v>129</v>
      </c>
      <c r="AE29" s="664"/>
      <c r="AF29" s="664"/>
      <c r="AG29" s="664"/>
      <c r="AH29" s="664"/>
      <c r="AI29" s="664"/>
      <c r="AJ29" s="664"/>
      <c r="AK29" s="664"/>
      <c r="AL29" s="624" t="s">
        <v>139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311</v>
      </c>
      <c r="CE29" s="641"/>
      <c r="CF29" s="618" t="s">
        <v>312</v>
      </c>
      <c r="CG29" s="619"/>
      <c r="CH29" s="619"/>
      <c r="CI29" s="619"/>
      <c r="CJ29" s="619"/>
      <c r="CK29" s="619"/>
      <c r="CL29" s="619"/>
      <c r="CM29" s="619"/>
      <c r="CN29" s="619"/>
      <c r="CO29" s="619"/>
      <c r="CP29" s="619"/>
      <c r="CQ29" s="620"/>
      <c r="CR29" s="621">
        <v>1963396</v>
      </c>
      <c r="CS29" s="634"/>
      <c r="CT29" s="634"/>
      <c r="CU29" s="634"/>
      <c r="CV29" s="634"/>
      <c r="CW29" s="634"/>
      <c r="CX29" s="634"/>
      <c r="CY29" s="635"/>
      <c r="CZ29" s="624">
        <v>4.0999999999999996</v>
      </c>
      <c r="DA29" s="636"/>
      <c r="DB29" s="636"/>
      <c r="DC29" s="637"/>
      <c r="DD29" s="627">
        <v>1751771</v>
      </c>
      <c r="DE29" s="634"/>
      <c r="DF29" s="634"/>
      <c r="DG29" s="634"/>
      <c r="DH29" s="634"/>
      <c r="DI29" s="634"/>
      <c r="DJ29" s="634"/>
      <c r="DK29" s="635"/>
      <c r="DL29" s="627">
        <v>1751771</v>
      </c>
      <c r="DM29" s="634"/>
      <c r="DN29" s="634"/>
      <c r="DO29" s="634"/>
      <c r="DP29" s="634"/>
      <c r="DQ29" s="634"/>
      <c r="DR29" s="634"/>
      <c r="DS29" s="634"/>
      <c r="DT29" s="634"/>
      <c r="DU29" s="634"/>
      <c r="DV29" s="635"/>
      <c r="DW29" s="624">
        <v>18.600000000000001</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2781223</v>
      </c>
      <c r="S30" s="622"/>
      <c r="T30" s="622"/>
      <c r="U30" s="622"/>
      <c r="V30" s="622"/>
      <c r="W30" s="622"/>
      <c r="X30" s="622"/>
      <c r="Y30" s="623"/>
      <c r="Z30" s="663">
        <v>5.7</v>
      </c>
      <c r="AA30" s="663"/>
      <c r="AB30" s="663"/>
      <c r="AC30" s="663"/>
      <c r="AD30" s="664" t="s">
        <v>129</v>
      </c>
      <c r="AE30" s="664"/>
      <c r="AF30" s="664"/>
      <c r="AG30" s="664"/>
      <c r="AH30" s="664"/>
      <c r="AI30" s="664"/>
      <c r="AJ30" s="664"/>
      <c r="AK30" s="664"/>
      <c r="AL30" s="624" t="s">
        <v>139</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1909685</v>
      </c>
      <c r="CS30" s="622"/>
      <c r="CT30" s="622"/>
      <c r="CU30" s="622"/>
      <c r="CV30" s="622"/>
      <c r="CW30" s="622"/>
      <c r="CX30" s="622"/>
      <c r="CY30" s="623"/>
      <c r="CZ30" s="624">
        <v>4</v>
      </c>
      <c r="DA30" s="636"/>
      <c r="DB30" s="636"/>
      <c r="DC30" s="637"/>
      <c r="DD30" s="627">
        <v>1698652</v>
      </c>
      <c r="DE30" s="622"/>
      <c r="DF30" s="622"/>
      <c r="DG30" s="622"/>
      <c r="DH30" s="622"/>
      <c r="DI30" s="622"/>
      <c r="DJ30" s="622"/>
      <c r="DK30" s="623"/>
      <c r="DL30" s="627">
        <v>1698652</v>
      </c>
      <c r="DM30" s="622"/>
      <c r="DN30" s="622"/>
      <c r="DO30" s="622"/>
      <c r="DP30" s="622"/>
      <c r="DQ30" s="622"/>
      <c r="DR30" s="622"/>
      <c r="DS30" s="622"/>
      <c r="DT30" s="622"/>
      <c r="DU30" s="622"/>
      <c r="DV30" s="623"/>
      <c r="DW30" s="624">
        <v>18.100000000000001</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v>19024</v>
      </c>
      <c r="S31" s="622"/>
      <c r="T31" s="622"/>
      <c r="U31" s="622"/>
      <c r="V31" s="622"/>
      <c r="W31" s="622"/>
      <c r="X31" s="622"/>
      <c r="Y31" s="623"/>
      <c r="Z31" s="663">
        <v>0</v>
      </c>
      <c r="AA31" s="663"/>
      <c r="AB31" s="663"/>
      <c r="AC31" s="663"/>
      <c r="AD31" s="664">
        <v>19024</v>
      </c>
      <c r="AE31" s="664"/>
      <c r="AF31" s="664"/>
      <c r="AG31" s="664"/>
      <c r="AH31" s="664"/>
      <c r="AI31" s="664"/>
      <c r="AJ31" s="664"/>
      <c r="AK31" s="664"/>
      <c r="AL31" s="624">
        <v>0.2</v>
      </c>
      <c r="AM31" s="625"/>
      <c r="AN31" s="625"/>
      <c r="AO31" s="665"/>
      <c r="AP31" s="691" t="s">
        <v>318</v>
      </c>
      <c r="AQ31" s="692"/>
      <c r="AR31" s="692"/>
      <c r="AS31" s="692"/>
      <c r="AT31" s="693" t="s">
        <v>319</v>
      </c>
      <c r="AU31" s="218"/>
      <c r="AV31" s="218"/>
      <c r="AW31" s="218"/>
      <c r="AX31" s="676" t="s">
        <v>191</v>
      </c>
      <c r="AY31" s="677"/>
      <c r="AZ31" s="677"/>
      <c r="BA31" s="677"/>
      <c r="BB31" s="677"/>
      <c r="BC31" s="677"/>
      <c r="BD31" s="677"/>
      <c r="BE31" s="677"/>
      <c r="BF31" s="678"/>
      <c r="BG31" s="684">
        <v>99.2</v>
      </c>
      <c r="BH31" s="685"/>
      <c r="BI31" s="685"/>
      <c r="BJ31" s="685"/>
      <c r="BK31" s="685"/>
      <c r="BL31" s="685"/>
      <c r="BM31" s="686">
        <v>96.2</v>
      </c>
      <c r="BN31" s="685"/>
      <c r="BO31" s="685"/>
      <c r="BP31" s="685"/>
      <c r="BQ31" s="687"/>
      <c r="BR31" s="684">
        <v>99.1</v>
      </c>
      <c r="BS31" s="685"/>
      <c r="BT31" s="685"/>
      <c r="BU31" s="685"/>
      <c r="BV31" s="685"/>
      <c r="BW31" s="685"/>
      <c r="BX31" s="686">
        <v>96.2</v>
      </c>
      <c r="BY31" s="685"/>
      <c r="BZ31" s="685"/>
      <c r="CA31" s="685"/>
      <c r="CB31" s="687"/>
      <c r="CD31" s="642"/>
      <c r="CE31" s="643"/>
      <c r="CF31" s="618" t="s">
        <v>320</v>
      </c>
      <c r="CG31" s="619"/>
      <c r="CH31" s="619"/>
      <c r="CI31" s="619"/>
      <c r="CJ31" s="619"/>
      <c r="CK31" s="619"/>
      <c r="CL31" s="619"/>
      <c r="CM31" s="619"/>
      <c r="CN31" s="619"/>
      <c r="CO31" s="619"/>
      <c r="CP31" s="619"/>
      <c r="CQ31" s="620"/>
      <c r="CR31" s="621">
        <v>53711</v>
      </c>
      <c r="CS31" s="634"/>
      <c r="CT31" s="634"/>
      <c r="CU31" s="634"/>
      <c r="CV31" s="634"/>
      <c r="CW31" s="634"/>
      <c r="CX31" s="634"/>
      <c r="CY31" s="635"/>
      <c r="CZ31" s="624">
        <v>0.1</v>
      </c>
      <c r="DA31" s="636"/>
      <c r="DB31" s="636"/>
      <c r="DC31" s="637"/>
      <c r="DD31" s="627">
        <v>53119</v>
      </c>
      <c r="DE31" s="634"/>
      <c r="DF31" s="634"/>
      <c r="DG31" s="634"/>
      <c r="DH31" s="634"/>
      <c r="DI31" s="634"/>
      <c r="DJ31" s="634"/>
      <c r="DK31" s="635"/>
      <c r="DL31" s="627">
        <v>53119</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1328528</v>
      </c>
      <c r="S32" s="622"/>
      <c r="T32" s="622"/>
      <c r="U32" s="622"/>
      <c r="V32" s="622"/>
      <c r="W32" s="622"/>
      <c r="X32" s="622"/>
      <c r="Y32" s="623"/>
      <c r="Z32" s="663">
        <v>2.7</v>
      </c>
      <c r="AA32" s="663"/>
      <c r="AB32" s="663"/>
      <c r="AC32" s="663"/>
      <c r="AD32" s="664" t="s">
        <v>129</v>
      </c>
      <c r="AE32" s="664"/>
      <c r="AF32" s="664"/>
      <c r="AG32" s="664"/>
      <c r="AH32" s="664"/>
      <c r="AI32" s="664"/>
      <c r="AJ32" s="664"/>
      <c r="AK32" s="664"/>
      <c r="AL32" s="624" t="s">
        <v>139</v>
      </c>
      <c r="AM32" s="625"/>
      <c r="AN32" s="625"/>
      <c r="AO32" s="665"/>
      <c r="AP32" s="666"/>
      <c r="AQ32" s="667"/>
      <c r="AR32" s="667"/>
      <c r="AS32" s="667"/>
      <c r="AT32" s="694"/>
      <c r="AU32" s="214" t="s">
        <v>322</v>
      </c>
      <c r="AX32" s="618" t="s">
        <v>323</v>
      </c>
      <c r="AY32" s="619"/>
      <c r="AZ32" s="619"/>
      <c r="BA32" s="619"/>
      <c r="BB32" s="619"/>
      <c r="BC32" s="619"/>
      <c r="BD32" s="619"/>
      <c r="BE32" s="619"/>
      <c r="BF32" s="620"/>
      <c r="BG32" s="683">
        <v>98.9</v>
      </c>
      <c r="BH32" s="634"/>
      <c r="BI32" s="634"/>
      <c r="BJ32" s="634"/>
      <c r="BK32" s="634"/>
      <c r="BL32" s="634"/>
      <c r="BM32" s="625">
        <v>93.9</v>
      </c>
      <c r="BN32" s="634"/>
      <c r="BO32" s="634"/>
      <c r="BP32" s="634"/>
      <c r="BQ32" s="661"/>
      <c r="BR32" s="683">
        <v>98.8</v>
      </c>
      <c r="BS32" s="634"/>
      <c r="BT32" s="634"/>
      <c r="BU32" s="634"/>
      <c r="BV32" s="634"/>
      <c r="BW32" s="634"/>
      <c r="BX32" s="625">
        <v>94.1</v>
      </c>
      <c r="BY32" s="634"/>
      <c r="BZ32" s="634"/>
      <c r="CA32" s="634"/>
      <c r="CB32" s="661"/>
      <c r="CD32" s="644"/>
      <c r="CE32" s="645"/>
      <c r="CF32" s="618" t="s">
        <v>324</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78093</v>
      </c>
      <c r="S33" s="622"/>
      <c r="T33" s="622"/>
      <c r="U33" s="622"/>
      <c r="V33" s="622"/>
      <c r="W33" s="622"/>
      <c r="X33" s="622"/>
      <c r="Y33" s="623"/>
      <c r="Z33" s="663">
        <v>0.2</v>
      </c>
      <c r="AA33" s="663"/>
      <c r="AB33" s="663"/>
      <c r="AC33" s="663"/>
      <c r="AD33" s="664">
        <v>23029</v>
      </c>
      <c r="AE33" s="664"/>
      <c r="AF33" s="664"/>
      <c r="AG33" s="664"/>
      <c r="AH33" s="664"/>
      <c r="AI33" s="664"/>
      <c r="AJ33" s="664"/>
      <c r="AK33" s="664"/>
      <c r="AL33" s="624">
        <v>0.2</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99.3</v>
      </c>
      <c r="BH33" s="606"/>
      <c r="BI33" s="606"/>
      <c r="BJ33" s="606"/>
      <c r="BK33" s="606"/>
      <c r="BL33" s="606"/>
      <c r="BM33" s="656">
        <v>98</v>
      </c>
      <c r="BN33" s="606"/>
      <c r="BO33" s="606"/>
      <c r="BP33" s="606"/>
      <c r="BQ33" s="650"/>
      <c r="BR33" s="682">
        <v>99.1</v>
      </c>
      <c r="BS33" s="606"/>
      <c r="BT33" s="606"/>
      <c r="BU33" s="606"/>
      <c r="BV33" s="606"/>
      <c r="BW33" s="606"/>
      <c r="BX33" s="656">
        <v>97.7</v>
      </c>
      <c r="BY33" s="606"/>
      <c r="BZ33" s="606"/>
      <c r="CA33" s="606"/>
      <c r="CB33" s="650"/>
      <c r="CD33" s="618" t="s">
        <v>327</v>
      </c>
      <c r="CE33" s="619"/>
      <c r="CF33" s="619"/>
      <c r="CG33" s="619"/>
      <c r="CH33" s="619"/>
      <c r="CI33" s="619"/>
      <c r="CJ33" s="619"/>
      <c r="CK33" s="619"/>
      <c r="CL33" s="619"/>
      <c r="CM33" s="619"/>
      <c r="CN33" s="619"/>
      <c r="CO33" s="619"/>
      <c r="CP33" s="619"/>
      <c r="CQ33" s="620"/>
      <c r="CR33" s="621">
        <v>36605019</v>
      </c>
      <c r="CS33" s="634"/>
      <c r="CT33" s="634"/>
      <c r="CU33" s="634"/>
      <c r="CV33" s="634"/>
      <c r="CW33" s="634"/>
      <c r="CX33" s="634"/>
      <c r="CY33" s="635"/>
      <c r="CZ33" s="624">
        <v>76.099999999999994</v>
      </c>
      <c r="DA33" s="636"/>
      <c r="DB33" s="636"/>
      <c r="DC33" s="637"/>
      <c r="DD33" s="627">
        <v>5406124</v>
      </c>
      <c r="DE33" s="634"/>
      <c r="DF33" s="634"/>
      <c r="DG33" s="634"/>
      <c r="DH33" s="634"/>
      <c r="DI33" s="634"/>
      <c r="DJ33" s="634"/>
      <c r="DK33" s="635"/>
      <c r="DL33" s="627">
        <v>2773324</v>
      </c>
      <c r="DM33" s="634"/>
      <c r="DN33" s="634"/>
      <c r="DO33" s="634"/>
      <c r="DP33" s="634"/>
      <c r="DQ33" s="634"/>
      <c r="DR33" s="634"/>
      <c r="DS33" s="634"/>
      <c r="DT33" s="634"/>
      <c r="DU33" s="634"/>
      <c r="DV33" s="635"/>
      <c r="DW33" s="624">
        <v>29.5</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17612782</v>
      </c>
      <c r="S34" s="622"/>
      <c r="T34" s="622"/>
      <c r="U34" s="622"/>
      <c r="V34" s="622"/>
      <c r="W34" s="622"/>
      <c r="X34" s="622"/>
      <c r="Y34" s="623"/>
      <c r="Z34" s="663">
        <v>35.9</v>
      </c>
      <c r="AA34" s="663"/>
      <c r="AB34" s="663"/>
      <c r="AC34" s="663"/>
      <c r="AD34" s="664" t="s">
        <v>139</v>
      </c>
      <c r="AE34" s="664"/>
      <c r="AF34" s="664"/>
      <c r="AG34" s="664"/>
      <c r="AH34" s="664"/>
      <c r="AI34" s="664"/>
      <c r="AJ34" s="664"/>
      <c r="AK34" s="664"/>
      <c r="AL34" s="624" t="s">
        <v>139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5473692</v>
      </c>
      <c r="CS34" s="622"/>
      <c r="CT34" s="622"/>
      <c r="CU34" s="622"/>
      <c r="CV34" s="622"/>
      <c r="CW34" s="622"/>
      <c r="CX34" s="622"/>
      <c r="CY34" s="623"/>
      <c r="CZ34" s="624">
        <v>11.4</v>
      </c>
      <c r="DA34" s="636"/>
      <c r="DB34" s="636"/>
      <c r="DC34" s="637"/>
      <c r="DD34" s="627">
        <v>1745507</v>
      </c>
      <c r="DE34" s="622"/>
      <c r="DF34" s="622"/>
      <c r="DG34" s="622"/>
      <c r="DH34" s="622"/>
      <c r="DI34" s="622"/>
      <c r="DJ34" s="622"/>
      <c r="DK34" s="623"/>
      <c r="DL34" s="627">
        <v>1397307</v>
      </c>
      <c r="DM34" s="622"/>
      <c r="DN34" s="622"/>
      <c r="DO34" s="622"/>
      <c r="DP34" s="622"/>
      <c r="DQ34" s="622"/>
      <c r="DR34" s="622"/>
      <c r="DS34" s="622"/>
      <c r="DT34" s="622"/>
      <c r="DU34" s="622"/>
      <c r="DV34" s="623"/>
      <c r="DW34" s="624">
        <v>14.9</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13313606</v>
      </c>
      <c r="S35" s="622"/>
      <c r="T35" s="622"/>
      <c r="U35" s="622"/>
      <c r="V35" s="622"/>
      <c r="W35" s="622"/>
      <c r="X35" s="622"/>
      <c r="Y35" s="623"/>
      <c r="Z35" s="663">
        <v>27.1</v>
      </c>
      <c r="AA35" s="663"/>
      <c r="AB35" s="663"/>
      <c r="AC35" s="663"/>
      <c r="AD35" s="664" t="s">
        <v>249</v>
      </c>
      <c r="AE35" s="664"/>
      <c r="AF35" s="664"/>
      <c r="AG35" s="664"/>
      <c r="AH35" s="664"/>
      <c r="AI35" s="664"/>
      <c r="AJ35" s="664"/>
      <c r="AK35" s="664"/>
      <c r="AL35" s="624" t="s">
        <v>129</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222124</v>
      </c>
      <c r="CS35" s="634"/>
      <c r="CT35" s="634"/>
      <c r="CU35" s="634"/>
      <c r="CV35" s="634"/>
      <c r="CW35" s="634"/>
      <c r="CX35" s="634"/>
      <c r="CY35" s="635"/>
      <c r="CZ35" s="624">
        <v>0.5</v>
      </c>
      <c r="DA35" s="636"/>
      <c r="DB35" s="636"/>
      <c r="DC35" s="637"/>
      <c r="DD35" s="627">
        <v>196066</v>
      </c>
      <c r="DE35" s="634"/>
      <c r="DF35" s="634"/>
      <c r="DG35" s="634"/>
      <c r="DH35" s="634"/>
      <c r="DI35" s="634"/>
      <c r="DJ35" s="634"/>
      <c r="DK35" s="635"/>
      <c r="DL35" s="627">
        <v>196066</v>
      </c>
      <c r="DM35" s="634"/>
      <c r="DN35" s="634"/>
      <c r="DO35" s="634"/>
      <c r="DP35" s="634"/>
      <c r="DQ35" s="634"/>
      <c r="DR35" s="634"/>
      <c r="DS35" s="634"/>
      <c r="DT35" s="634"/>
      <c r="DU35" s="634"/>
      <c r="DV35" s="635"/>
      <c r="DW35" s="624">
        <v>2.1</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1114647</v>
      </c>
      <c r="S36" s="622"/>
      <c r="T36" s="622"/>
      <c r="U36" s="622"/>
      <c r="V36" s="622"/>
      <c r="W36" s="622"/>
      <c r="X36" s="622"/>
      <c r="Y36" s="623"/>
      <c r="Z36" s="663">
        <v>2.2999999999999998</v>
      </c>
      <c r="AA36" s="663"/>
      <c r="AB36" s="663"/>
      <c r="AC36" s="663"/>
      <c r="AD36" s="664" t="s">
        <v>129</v>
      </c>
      <c r="AE36" s="664"/>
      <c r="AF36" s="664"/>
      <c r="AG36" s="664"/>
      <c r="AH36" s="664"/>
      <c r="AI36" s="664"/>
      <c r="AJ36" s="664"/>
      <c r="AK36" s="664"/>
      <c r="AL36" s="624" t="s">
        <v>249</v>
      </c>
      <c r="AM36" s="625"/>
      <c r="AN36" s="625"/>
      <c r="AO36" s="665"/>
      <c r="AP36" s="222"/>
      <c r="AQ36" s="670" t="s">
        <v>335</v>
      </c>
      <c r="AR36" s="671"/>
      <c r="AS36" s="671"/>
      <c r="AT36" s="671"/>
      <c r="AU36" s="671"/>
      <c r="AV36" s="671"/>
      <c r="AW36" s="671"/>
      <c r="AX36" s="671"/>
      <c r="AY36" s="672"/>
      <c r="AZ36" s="673">
        <v>3020937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29682</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10807937</v>
      </c>
      <c r="CS36" s="622"/>
      <c r="CT36" s="622"/>
      <c r="CU36" s="622"/>
      <c r="CV36" s="622"/>
      <c r="CW36" s="622"/>
      <c r="CX36" s="622"/>
      <c r="CY36" s="623"/>
      <c r="CZ36" s="624">
        <v>22.5</v>
      </c>
      <c r="DA36" s="636"/>
      <c r="DB36" s="636"/>
      <c r="DC36" s="637"/>
      <c r="DD36" s="627">
        <v>1408603</v>
      </c>
      <c r="DE36" s="622"/>
      <c r="DF36" s="622"/>
      <c r="DG36" s="622"/>
      <c r="DH36" s="622"/>
      <c r="DI36" s="622"/>
      <c r="DJ36" s="622"/>
      <c r="DK36" s="623"/>
      <c r="DL36" s="627">
        <v>397232</v>
      </c>
      <c r="DM36" s="622"/>
      <c r="DN36" s="622"/>
      <c r="DO36" s="622"/>
      <c r="DP36" s="622"/>
      <c r="DQ36" s="622"/>
      <c r="DR36" s="622"/>
      <c r="DS36" s="622"/>
      <c r="DT36" s="622"/>
      <c r="DU36" s="622"/>
      <c r="DV36" s="623"/>
      <c r="DW36" s="624">
        <v>4.2</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574968</v>
      </c>
      <c r="S37" s="622"/>
      <c r="T37" s="622"/>
      <c r="U37" s="622"/>
      <c r="V37" s="622"/>
      <c r="W37" s="622"/>
      <c r="X37" s="622"/>
      <c r="Y37" s="623"/>
      <c r="Z37" s="663">
        <v>1.2</v>
      </c>
      <c r="AA37" s="663"/>
      <c r="AB37" s="663"/>
      <c r="AC37" s="663"/>
      <c r="AD37" s="664">
        <v>1087</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1529541</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9263</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111941</v>
      </c>
      <c r="CS37" s="634"/>
      <c r="CT37" s="634"/>
      <c r="CU37" s="634"/>
      <c r="CV37" s="634"/>
      <c r="CW37" s="634"/>
      <c r="CX37" s="634"/>
      <c r="CY37" s="635"/>
      <c r="CZ37" s="624">
        <v>0.2</v>
      </c>
      <c r="DA37" s="636"/>
      <c r="DB37" s="636"/>
      <c r="DC37" s="637"/>
      <c r="DD37" s="627">
        <v>108991</v>
      </c>
      <c r="DE37" s="634"/>
      <c r="DF37" s="634"/>
      <c r="DG37" s="634"/>
      <c r="DH37" s="634"/>
      <c r="DI37" s="634"/>
      <c r="DJ37" s="634"/>
      <c r="DK37" s="635"/>
      <c r="DL37" s="627">
        <v>8991</v>
      </c>
      <c r="DM37" s="634"/>
      <c r="DN37" s="634"/>
      <c r="DO37" s="634"/>
      <c r="DP37" s="634"/>
      <c r="DQ37" s="634"/>
      <c r="DR37" s="634"/>
      <c r="DS37" s="634"/>
      <c r="DT37" s="634"/>
      <c r="DU37" s="634"/>
      <c r="DV37" s="635"/>
      <c r="DW37" s="624">
        <v>0.1</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1254845</v>
      </c>
      <c r="S38" s="622"/>
      <c r="T38" s="622"/>
      <c r="U38" s="622"/>
      <c r="V38" s="622"/>
      <c r="W38" s="622"/>
      <c r="X38" s="622"/>
      <c r="Y38" s="623"/>
      <c r="Z38" s="663">
        <v>2.6</v>
      </c>
      <c r="AA38" s="663"/>
      <c r="AB38" s="663"/>
      <c r="AC38" s="663"/>
      <c r="AD38" s="664" t="s">
        <v>129</v>
      </c>
      <c r="AE38" s="664"/>
      <c r="AF38" s="664"/>
      <c r="AG38" s="664"/>
      <c r="AH38" s="664"/>
      <c r="AI38" s="664"/>
      <c r="AJ38" s="664"/>
      <c r="AK38" s="664"/>
      <c r="AL38" s="624" t="s">
        <v>139</v>
      </c>
      <c r="AM38" s="625"/>
      <c r="AN38" s="625"/>
      <c r="AO38" s="665"/>
      <c r="AQ38" s="658" t="s">
        <v>343</v>
      </c>
      <c r="AR38" s="659"/>
      <c r="AS38" s="659"/>
      <c r="AT38" s="659"/>
      <c r="AU38" s="659"/>
      <c r="AV38" s="659"/>
      <c r="AW38" s="659"/>
      <c r="AX38" s="659"/>
      <c r="AY38" s="660"/>
      <c r="AZ38" s="621">
        <v>229460</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3543</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1091631</v>
      </c>
      <c r="CS38" s="622"/>
      <c r="CT38" s="622"/>
      <c r="CU38" s="622"/>
      <c r="CV38" s="622"/>
      <c r="CW38" s="622"/>
      <c r="CX38" s="622"/>
      <c r="CY38" s="623"/>
      <c r="CZ38" s="624">
        <v>2.2999999999999998</v>
      </c>
      <c r="DA38" s="636"/>
      <c r="DB38" s="636"/>
      <c r="DC38" s="637"/>
      <c r="DD38" s="627">
        <v>810418</v>
      </c>
      <c r="DE38" s="622"/>
      <c r="DF38" s="622"/>
      <c r="DG38" s="622"/>
      <c r="DH38" s="622"/>
      <c r="DI38" s="622"/>
      <c r="DJ38" s="622"/>
      <c r="DK38" s="623"/>
      <c r="DL38" s="627">
        <v>782719</v>
      </c>
      <c r="DM38" s="622"/>
      <c r="DN38" s="622"/>
      <c r="DO38" s="622"/>
      <c r="DP38" s="622"/>
      <c r="DQ38" s="622"/>
      <c r="DR38" s="622"/>
      <c r="DS38" s="622"/>
      <c r="DT38" s="622"/>
      <c r="DU38" s="622"/>
      <c r="DV38" s="623"/>
      <c r="DW38" s="624">
        <v>8.3000000000000007</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63" t="s">
        <v>139</v>
      </c>
      <c r="AA39" s="663"/>
      <c r="AB39" s="663"/>
      <c r="AC39" s="663"/>
      <c r="AD39" s="664" t="s">
        <v>129</v>
      </c>
      <c r="AE39" s="664"/>
      <c r="AF39" s="664"/>
      <c r="AG39" s="664"/>
      <c r="AH39" s="664"/>
      <c r="AI39" s="664"/>
      <c r="AJ39" s="664"/>
      <c r="AK39" s="664"/>
      <c r="AL39" s="624" t="s">
        <v>129</v>
      </c>
      <c r="AM39" s="625"/>
      <c r="AN39" s="625"/>
      <c r="AO39" s="665"/>
      <c r="AQ39" s="658" t="s">
        <v>347</v>
      </c>
      <c r="AR39" s="659"/>
      <c r="AS39" s="659"/>
      <c r="AT39" s="659"/>
      <c r="AU39" s="659"/>
      <c r="AV39" s="659"/>
      <c r="AW39" s="659"/>
      <c r="AX39" s="659"/>
      <c r="AY39" s="660"/>
      <c r="AZ39" s="621">
        <v>170305</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6134</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18749280</v>
      </c>
      <c r="CS39" s="634"/>
      <c r="CT39" s="634"/>
      <c r="CU39" s="634"/>
      <c r="CV39" s="634"/>
      <c r="CW39" s="634"/>
      <c r="CX39" s="634"/>
      <c r="CY39" s="635"/>
      <c r="CZ39" s="624">
        <v>39</v>
      </c>
      <c r="DA39" s="636"/>
      <c r="DB39" s="636"/>
      <c r="DC39" s="637"/>
      <c r="DD39" s="627">
        <v>1130030</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v>106745</v>
      </c>
      <c r="S40" s="622"/>
      <c r="T40" s="622"/>
      <c r="U40" s="622"/>
      <c r="V40" s="622"/>
      <c r="W40" s="622"/>
      <c r="X40" s="622"/>
      <c r="Y40" s="623"/>
      <c r="Z40" s="663">
        <v>0.2</v>
      </c>
      <c r="AA40" s="663"/>
      <c r="AB40" s="663"/>
      <c r="AC40" s="663"/>
      <c r="AD40" s="664" t="s">
        <v>139</v>
      </c>
      <c r="AE40" s="664"/>
      <c r="AF40" s="664"/>
      <c r="AG40" s="664"/>
      <c r="AH40" s="664"/>
      <c r="AI40" s="664"/>
      <c r="AJ40" s="664"/>
      <c r="AK40" s="664"/>
      <c r="AL40" s="624" t="s">
        <v>129</v>
      </c>
      <c r="AM40" s="625"/>
      <c r="AN40" s="625"/>
      <c r="AO40" s="665"/>
      <c r="AQ40" s="658" t="s">
        <v>351</v>
      </c>
      <c r="AR40" s="659"/>
      <c r="AS40" s="659"/>
      <c r="AT40" s="659"/>
      <c r="AU40" s="659"/>
      <c r="AV40" s="659"/>
      <c r="AW40" s="659"/>
      <c r="AX40" s="659"/>
      <c r="AY40" s="660"/>
      <c r="AZ40" s="621" t="s">
        <v>129</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128</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260355</v>
      </c>
      <c r="CS40" s="622"/>
      <c r="CT40" s="622"/>
      <c r="CU40" s="622"/>
      <c r="CV40" s="622"/>
      <c r="CW40" s="622"/>
      <c r="CX40" s="622"/>
      <c r="CY40" s="623"/>
      <c r="CZ40" s="624">
        <v>0.5</v>
      </c>
      <c r="DA40" s="636"/>
      <c r="DB40" s="636"/>
      <c r="DC40" s="637"/>
      <c r="DD40" s="627">
        <v>115500</v>
      </c>
      <c r="DE40" s="622"/>
      <c r="DF40" s="622"/>
      <c r="DG40" s="622"/>
      <c r="DH40" s="622"/>
      <c r="DI40" s="622"/>
      <c r="DJ40" s="622"/>
      <c r="DK40" s="623"/>
      <c r="DL40" s="627" t="s">
        <v>139</v>
      </c>
      <c r="DM40" s="622"/>
      <c r="DN40" s="622"/>
      <c r="DO40" s="622"/>
      <c r="DP40" s="622"/>
      <c r="DQ40" s="622"/>
      <c r="DR40" s="622"/>
      <c r="DS40" s="622"/>
      <c r="DT40" s="622"/>
      <c r="DU40" s="622"/>
      <c r="DV40" s="623"/>
      <c r="DW40" s="624" t="s">
        <v>249</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49047033</v>
      </c>
      <c r="S41" s="649"/>
      <c r="T41" s="649"/>
      <c r="U41" s="649"/>
      <c r="V41" s="649"/>
      <c r="W41" s="649"/>
      <c r="X41" s="649"/>
      <c r="Y41" s="653"/>
      <c r="Z41" s="654">
        <v>100</v>
      </c>
      <c r="AA41" s="654"/>
      <c r="AB41" s="654"/>
      <c r="AC41" s="654"/>
      <c r="AD41" s="655">
        <v>9293149</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303067</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129</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249</v>
      </c>
      <c r="CS41" s="634"/>
      <c r="CT41" s="634"/>
      <c r="CU41" s="634"/>
      <c r="CV41" s="634"/>
      <c r="CW41" s="634"/>
      <c r="CX41" s="634"/>
      <c r="CY41" s="635"/>
      <c r="CZ41" s="624" t="s">
        <v>129</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359</v>
      </c>
      <c r="AR42" s="647"/>
      <c r="AS42" s="647"/>
      <c r="AT42" s="647"/>
      <c r="AU42" s="647"/>
      <c r="AV42" s="647"/>
      <c r="AW42" s="647"/>
      <c r="AX42" s="647"/>
      <c r="AY42" s="648"/>
      <c r="AZ42" s="605">
        <v>788564</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347</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3357893</v>
      </c>
      <c r="CS42" s="634"/>
      <c r="CT42" s="634"/>
      <c r="CU42" s="634"/>
      <c r="CV42" s="634"/>
      <c r="CW42" s="634"/>
      <c r="CX42" s="634"/>
      <c r="CY42" s="635"/>
      <c r="CZ42" s="624">
        <v>7</v>
      </c>
      <c r="DA42" s="636"/>
      <c r="DB42" s="636"/>
      <c r="DC42" s="637"/>
      <c r="DD42" s="627">
        <v>521518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98247</v>
      </c>
      <c r="CS43" s="634"/>
      <c r="CT43" s="634"/>
      <c r="CU43" s="634"/>
      <c r="CV43" s="634"/>
      <c r="CW43" s="634"/>
      <c r="CX43" s="634"/>
      <c r="CY43" s="635"/>
      <c r="CZ43" s="624">
        <v>0.2</v>
      </c>
      <c r="DA43" s="636"/>
      <c r="DB43" s="636"/>
      <c r="DC43" s="637"/>
      <c r="DD43" s="627">
        <v>98247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3355828</v>
      </c>
      <c r="CS44" s="622"/>
      <c r="CT44" s="622"/>
      <c r="CU44" s="622"/>
      <c r="CV44" s="622"/>
      <c r="CW44" s="622"/>
      <c r="CX44" s="622"/>
      <c r="CY44" s="623"/>
      <c r="CZ44" s="624">
        <v>7</v>
      </c>
      <c r="DA44" s="625"/>
      <c r="DB44" s="625"/>
      <c r="DC44" s="626"/>
      <c r="DD44" s="627">
        <v>519453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677168</v>
      </c>
      <c r="CS45" s="634"/>
      <c r="CT45" s="634"/>
      <c r="CU45" s="634"/>
      <c r="CV45" s="634"/>
      <c r="CW45" s="634"/>
      <c r="CX45" s="634"/>
      <c r="CY45" s="635"/>
      <c r="CZ45" s="624">
        <v>1.4</v>
      </c>
      <c r="DA45" s="636"/>
      <c r="DB45" s="636"/>
      <c r="DC45" s="637"/>
      <c r="DD45" s="627">
        <v>12368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2401488</v>
      </c>
      <c r="CS46" s="622"/>
      <c r="CT46" s="622"/>
      <c r="CU46" s="622"/>
      <c r="CV46" s="622"/>
      <c r="CW46" s="622"/>
      <c r="CX46" s="622"/>
      <c r="CY46" s="623"/>
      <c r="CZ46" s="624">
        <v>5</v>
      </c>
      <c r="DA46" s="625"/>
      <c r="DB46" s="625"/>
      <c r="DC46" s="626"/>
      <c r="DD46" s="627">
        <v>506158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2065</v>
      </c>
      <c r="CS47" s="634"/>
      <c r="CT47" s="634"/>
      <c r="CU47" s="634"/>
      <c r="CV47" s="634"/>
      <c r="CW47" s="634"/>
      <c r="CX47" s="634"/>
      <c r="CY47" s="635"/>
      <c r="CZ47" s="624">
        <v>0</v>
      </c>
      <c r="DA47" s="636"/>
      <c r="DB47" s="636"/>
      <c r="DC47" s="637"/>
      <c r="DD47" s="627">
        <v>2065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249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48070865</v>
      </c>
      <c r="CS49" s="606"/>
      <c r="CT49" s="606"/>
      <c r="CU49" s="606"/>
      <c r="CV49" s="606"/>
      <c r="CW49" s="606"/>
      <c r="CX49" s="606"/>
      <c r="CY49" s="607"/>
      <c r="CZ49" s="608">
        <v>100</v>
      </c>
      <c r="DA49" s="609"/>
      <c r="DB49" s="609"/>
      <c r="DC49" s="610"/>
      <c r="DD49" s="611">
        <v>11429799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p6hX7mjrbqmA7PFQOQBX0QOQVoR7MLlLBE42TOSpm1nW0LUEW3XNn4NxCBS4gpbRlZiFjH8JcIueEOsyAICmw==" saltValue="EJeHSyFWbrRuai1ULjnYw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4" sqref="A4:AY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377</v>
      </c>
      <c r="B5" s="1004"/>
      <c r="C5" s="1004"/>
      <c r="D5" s="1004"/>
      <c r="E5" s="1004"/>
      <c r="F5" s="1004"/>
      <c r="G5" s="1004"/>
      <c r="H5" s="1004"/>
      <c r="I5" s="1004"/>
      <c r="J5" s="1004"/>
      <c r="K5" s="1004"/>
      <c r="L5" s="1004"/>
      <c r="M5" s="1004"/>
      <c r="N5" s="1004"/>
      <c r="O5" s="1004"/>
      <c r="P5" s="1005"/>
      <c r="Q5" s="989" t="s">
        <v>378</v>
      </c>
      <c r="R5" s="990"/>
      <c r="S5" s="990"/>
      <c r="T5" s="990"/>
      <c r="U5" s="991"/>
      <c r="V5" s="989" t="s">
        <v>379</v>
      </c>
      <c r="W5" s="990"/>
      <c r="X5" s="990"/>
      <c r="Y5" s="990"/>
      <c r="Z5" s="991"/>
      <c r="AA5" s="989" t="s">
        <v>380</v>
      </c>
      <c r="AB5" s="990"/>
      <c r="AC5" s="990"/>
      <c r="AD5" s="990"/>
      <c r="AE5" s="990"/>
      <c r="AF5" s="1111" t="s">
        <v>381</v>
      </c>
      <c r="AG5" s="990"/>
      <c r="AH5" s="990"/>
      <c r="AI5" s="990"/>
      <c r="AJ5" s="995"/>
      <c r="AK5" s="990" t="s">
        <v>382</v>
      </c>
      <c r="AL5" s="990"/>
      <c r="AM5" s="990"/>
      <c r="AN5" s="990"/>
      <c r="AO5" s="991"/>
      <c r="AP5" s="989" t="s">
        <v>383</v>
      </c>
      <c r="AQ5" s="990"/>
      <c r="AR5" s="990"/>
      <c r="AS5" s="990"/>
      <c r="AT5" s="991"/>
      <c r="AU5" s="989" t="s">
        <v>384</v>
      </c>
      <c r="AV5" s="990"/>
      <c r="AW5" s="990"/>
      <c r="AX5" s="990"/>
      <c r="AY5" s="995"/>
      <c r="AZ5" s="232"/>
      <c r="BA5" s="232"/>
      <c r="BB5" s="232"/>
      <c r="BC5" s="232"/>
      <c r="BD5" s="232"/>
      <c r="BE5" s="233"/>
      <c r="BF5" s="233"/>
      <c r="BG5" s="233"/>
      <c r="BH5" s="233"/>
      <c r="BI5" s="233"/>
      <c r="BJ5" s="233"/>
      <c r="BK5" s="233"/>
      <c r="BL5" s="233"/>
      <c r="BM5" s="233"/>
      <c r="BN5" s="233"/>
      <c r="BO5" s="233"/>
      <c r="BP5" s="233"/>
      <c r="BQ5" s="1003" t="s">
        <v>385</v>
      </c>
      <c r="BR5" s="1004"/>
      <c r="BS5" s="1004"/>
      <c r="BT5" s="1004"/>
      <c r="BU5" s="1004"/>
      <c r="BV5" s="1004"/>
      <c r="BW5" s="1004"/>
      <c r="BX5" s="1004"/>
      <c r="BY5" s="1004"/>
      <c r="BZ5" s="1004"/>
      <c r="CA5" s="1004"/>
      <c r="CB5" s="1004"/>
      <c r="CC5" s="1004"/>
      <c r="CD5" s="1004"/>
      <c r="CE5" s="1004"/>
      <c r="CF5" s="1004"/>
      <c r="CG5" s="1005"/>
      <c r="CH5" s="989" t="s">
        <v>386</v>
      </c>
      <c r="CI5" s="990"/>
      <c r="CJ5" s="990"/>
      <c r="CK5" s="990"/>
      <c r="CL5" s="991"/>
      <c r="CM5" s="989" t="s">
        <v>387</v>
      </c>
      <c r="CN5" s="990"/>
      <c r="CO5" s="990"/>
      <c r="CP5" s="990"/>
      <c r="CQ5" s="991"/>
      <c r="CR5" s="989" t="s">
        <v>388</v>
      </c>
      <c r="CS5" s="990"/>
      <c r="CT5" s="990"/>
      <c r="CU5" s="990"/>
      <c r="CV5" s="991"/>
      <c r="CW5" s="989" t="s">
        <v>389</v>
      </c>
      <c r="CX5" s="990"/>
      <c r="CY5" s="990"/>
      <c r="CZ5" s="990"/>
      <c r="DA5" s="991"/>
      <c r="DB5" s="989" t="s">
        <v>390</v>
      </c>
      <c r="DC5" s="990"/>
      <c r="DD5" s="990"/>
      <c r="DE5" s="990"/>
      <c r="DF5" s="991"/>
      <c r="DG5" s="1101" t="s">
        <v>391</v>
      </c>
      <c r="DH5" s="1102"/>
      <c r="DI5" s="1102"/>
      <c r="DJ5" s="1102"/>
      <c r="DK5" s="1103"/>
      <c r="DL5" s="1101" t="s">
        <v>392</v>
      </c>
      <c r="DM5" s="1102"/>
      <c r="DN5" s="1102"/>
      <c r="DO5" s="1102"/>
      <c r="DP5" s="1103"/>
      <c r="DQ5" s="989" t="s">
        <v>393</v>
      </c>
      <c r="DR5" s="990"/>
      <c r="DS5" s="990"/>
      <c r="DT5" s="990"/>
      <c r="DU5" s="991"/>
      <c r="DV5" s="989" t="s">
        <v>384</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394</v>
      </c>
      <c r="C7" s="1045"/>
      <c r="D7" s="1045"/>
      <c r="E7" s="1045"/>
      <c r="F7" s="1045"/>
      <c r="G7" s="1045"/>
      <c r="H7" s="1045"/>
      <c r="I7" s="1045"/>
      <c r="J7" s="1045"/>
      <c r="K7" s="1045"/>
      <c r="L7" s="1045"/>
      <c r="M7" s="1045"/>
      <c r="N7" s="1045"/>
      <c r="O7" s="1045"/>
      <c r="P7" s="1046"/>
      <c r="Q7" s="1090">
        <v>48960</v>
      </c>
      <c r="R7" s="1091"/>
      <c r="S7" s="1091"/>
      <c r="T7" s="1091"/>
      <c r="U7" s="1091"/>
      <c r="V7" s="1091">
        <v>47986</v>
      </c>
      <c r="W7" s="1091"/>
      <c r="X7" s="1091"/>
      <c r="Y7" s="1091"/>
      <c r="Z7" s="1091"/>
      <c r="AA7" s="1091">
        <v>974</v>
      </c>
      <c r="AB7" s="1091"/>
      <c r="AC7" s="1091"/>
      <c r="AD7" s="1091"/>
      <c r="AE7" s="1092"/>
      <c r="AF7" s="1093">
        <v>963</v>
      </c>
      <c r="AG7" s="1094"/>
      <c r="AH7" s="1094"/>
      <c r="AI7" s="1094"/>
      <c r="AJ7" s="1095"/>
      <c r="AK7" s="1096" t="s">
        <v>517</v>
      </c>
      <c r="AL7" s="1097"/>
      <c r="AM7" s="1097"/>
      <c r="AN7" s="1097"/>
      <c r="AO7" s="1097"/>
      <c r="AP7" s="1097">
        <v>15719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584</v>
      </c>
      <c r="BT7" s="1088"/>
      <c r="BU7" s="1088"/>
      <c r="BV7" s="1088"/>
      <c r="BW7" s="1088"/>
      <c r="BX7" s="1088"/>
      <c r="BY7" s="1088"/>
      <c r="BZ7" s="1088"/>
      <c r="CA7" s="1088"/>
      <c r="CB7" s="1088"/>
      <c r="CC7" s="1088"/>
      <c r="CD7" s="1088"/>
      <c r="CE7" s="1088"/>
      <c r="CF7" s="1088"/>
      <c r="CG7" s="1100"/>
      <c r="CH7" s="1084">
        <v>0</v>
      </c>
      <c r="CI7" s="1085"/>
      <c r="CJ7" s="1085"/>
      <c r="CK7" s="1085"/>
      <c r="CL7" s="1086"/>
      <c r="CM7" s="1084">
        <v>7</v>
      </c>
      <c r="CN7" s="1085"/>
      <c r="CO7" s="1085"/>
      <c r="CP7" s="1085"/>
      <c r="CQ7" s="1086"/>
      <c r="CR7" s="1084">
        <v>15</v>
      </c>
      <c r="CS7" s="1085"/>
      <c r="CT7" s="1085"/>
      <c r="CU7" s="1085"/>
      <c r="CV7" s="1086"/>
      <c r="CW7" s="1084" t="s">
        <v>517</v>
      </c>
      <c r="CX7" s="1085"/>
      <c r="CY7" s="1085"/>
      <c r="CZ7" s="1085"/>
      <c r="DA7" s="1086"/>
      <c r="DB7" s="1084" t="s">
        <v>517</v>
      </c>
      <c r="DC7" s="1085"/>
      <c r="DD7" s="1085"/>
      <c r="DE7" s="1085"/>
      <c r="DF7" s="1086"/>
      <c r="DG7" s="1084" t="s">
        <v>517</v>
      </c>
      <c r="DH7" s="1085"/>
      <c r="DI7" s="1085"/>
      <c r="DJ7" s="1085"/>
      <c r="DK7" s="1086"/>
      <c r="DL7" s="1084" t="s">
        <v>517</v>
      </c>
      <c r="DM7" s="1085"/>
      <c r="DN7" s="1085"/>
      <c r="DO7" s="1085"/>
      <c r="DP7" s="1086"/>
      <c r="DQ7" s="1084" t="s">
        <v>517</v>
      </c>
      <c r="DR7" s="1085"/>
      <c r="DS7" s="1085"/>
      <c r="DT7" s="1085"/>
      <c r="DU7" s="1086"/>
      <c r="DV7" s="1087"/>
      <c r="DW7" s="1088"/>
      <c r="DX7" s="1088"/>
      <c r="DY7" s="1088"/>
      <c r="DZ7" s="1089"/>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23</v>
      </c>
      <c r="R8" s="1039"/>
      <c r="S8" s="1039"/>
      <c r="T8" s="1039"/>
      <c r="U8" s="1039"/>
      <c r="V8" s="1039">
        <v>23</v>
      </c>
      <c r="W8" s="1039"/>
      <c r="X8" s="1039"/>
      <c r="Y8" s="1039"/>
      <c r="Z8" s="1039"/>
      <c r="AA8" s="1039">
        <v>0</v>
      </c>
      <c r="AB8" s="1039"/>
      <c r="AC8" s="1039"/>
      <c r="AD8" s="1039"/>
      <c r="AE8" s="1040"/>
      <c r="AF8" s="1035" t="s">
        <v>517</v>
      </c>
      <c r="AG8" s="1036"/>
      <c r="AH8" s="1036"/>
      <c r="AI8" s="1036"/>
      <c r="AJ8" s="1037"/>
      <c r="AK8" s="1080" t="s">
        <v>517</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585</v>
      </c>
      <c r="BT8" s="1001"/>
      <c r="BU8" s="1001"/>
      <c r="BV8" s="1001"/>
      <c r="BW8" s="1001"/>
      <c r="BX8" s="1001"/>
      <c r="BY8" s="1001"/>
      <c r="BZ8" s="1001"/>
      <c r="CA8" s="1001"/>
      <c r="CB8" s="1001"/>
      <c r="CC8" s="1001"/>
      <c r="CD8" s="1001"/>
      <c r="CE8" s="1001"/>
      <c r="CF8" s="1001"/>
      <c r="CG8" s="1016"/>
      <c r="CH8" s="997">
        <v>2</v>
      </c>
      <c r="CI8" s="998"/>
      <c r="CJ8" s="998"/>
      <c r="CK8" s="998"/>
      <c r="CL8" s="999"/>
      <c r="CM8" s="997">
        <v>222</v>
      </c>
      <c r="CN8" s="998"/>
      <c r="CO8" s="998"/>
      <c r="CP8" s="998"/>
      <c r="CQ8" s="999"/>
      <c r="CR8" s="997">
        <v>150</v>
      </c>
      <c r="CS8" s="998"/>
      <c r="CT8" s="998"/>
      <c r="CU8" s="998"/>
      <c r="CV8" s="999"/>
      <c r="CW8" s="997" t="s">
        <v>517</v>
      </c>
      <c r="CX8" s="998"/>
      <c r="CY8" s="998"/>
      <c r="CZ8" s="998"/>
      <c r="DA8" s="999"/>
      <c r="DB8" s="997" t="s">
        <v>517</v>
      </c>
      <c r="DC8" s="998"/>
      <c r="DD8" s="998"/>
      <c r="DE8" s="998"/>
      <c r="DF8" s="999"/>
      <c r="DG8" s="997" t="s">
        <v>517</v>
      </c>
      <c r="DH8" s="998"/>
      <c r="DI8" s="998"/>
      <c r="DJ8" s="998"/>
      <c r="DK8" s="999"/>
      <c r="DL8" s="997" t="s">
        <v>517</v>
      </c>
      <c r="DM8" s="998"/>
      <c r="DN8" s="998"/>
      <c r="DO8" s="998"/>
      <c r="DP8" s="999"/>
      <c r="DQ8" s="997" t="s">
        <v>517</v>
      </c>
      <c r="DR8" s="998"/>
      <c r="DS8" s="998"/>
      <c r="DT8" s="998"/>
      <c r="DU8" s="999"/>
      <c r="DV8" s="1000"/>
      <c r="DW8" s="1001"/>
      <c r="DX8" s="1001"/>
      <c r="DY8" s="1001"/>
      <c r="DZ8" s="1002"/>
      <c r="EA8" s="234"/>
    </row>
    <row r="9" spans="1:131" s="235" customFormat="1" ht="26.25" customHeight="1" x14ac:dyDescent="0.15">
      <c r="A9" s="238">
        <v>3</v>
      </c>
      <c r="B9" s="1030" t="s">
        <v>396</v>
      </c>
      <c r="C9" s="1031"/>
      <c r="D9" s="1031"/>
      <c r="E9" s="1031"/>
      <c r="F9" s="1031"/>
      <c r="G9" s="1031"/>
      <c r="H9" s="1031"/>
      <c r="I9" s="1031"/>
      <c r="J9" s="1031"/>
      <c r="K9" s="1031"/>
      <c r="L9" s="1031"/>
      <c r="M9" s="1031"/>
      <c r="N9" s="1031"/>
      <c r="O9" s="1031"/>
      <c r="P9" s="1032"/>
      <c r="Q9" s="1038">
        <v>92</v>
      </c>
      <c r="R9" s="1039"/>
      <c r="S9" s="1039"/>
      <c r="T9" s="1039"/>
      <c r="U9" s="1039"/>
      <c r="V9" s="1039">
        <v>90</v>
      </c>
      <c r="W9" s="1039"/>
      <c r="X9" s="1039"/>
      <c r="Y9" s="1039"/>
      <c r="Z9" s="1039"/>
      <c r="AA9" s="1039">
        <v>2</v>
      </c>
      <c r="AB9" s="1039"/>
      <c r="AC9" s="1039"/>
      <c r="AD9" s="1039"/>
      <c r="AE9" s="1040"/>
      <c r="AF9" s="1035">
        <v>2</v>
      </c>
      <c r="AG9" s="1036"/>
      <c r="AH9" s="1036"/>
      <c r="AI9" s="1036"/>
      <c r="AJ9" s="1037"/>
      <c r="AK9" s="1080">
        <v>11</v>
      </c>
      <c r="AL9" s="1081"/>
      <c r="AM9" s="1081"/>
      <c r="AN9" s="1081"/>
      <c r="AO9" s="1081"/>
      <c r="AP9" s="1081">
        <v>237</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586</v>
      </c>
      <c r="BT9" s="1001"/>
      <c r="BU9" s="1001"/>
      <c r="BV9" s="1001"/>
      <c r="BW9" s="1001"/>
      <c r="BX9" s="1001"/>
      <c r="BY9" s="1001"/>
      <c r="BZ9" s="1001"/>
      <c r="CA9" s="1001"/>
      <c r="CB9" s="1001"/>
      <c r="CC9" s="1001"/>
      <c r="CD9" s="1001"/>
      <c r="CE9" s="1001"/>
      <c r="CF9" s="1001"/>
      <c r="CG9" s="1016"/>
      <c r="CH9" s="997">
        <v>1</v>
      </c>
      <c r="CI9" s="998"/>
      <c r="CJ9" s="998"/>
      <c r="CK9" s="998"/>
      <c r="CL9" s="999"/>
      <c r="CM9" s="997">
        <v>28</v>
      </c>
      <c r="CN9" s="998"/>
      <c r="CO9" s="998"/>
      <c r="CP9" s="998"/>
      <c r="CQ9" s="999"/>
      <c r="CR9" s="997">
        <v>5</v>
      </c>
      <c r="CS9" s="998"/>
      <c r="CT9" s="998"/>
      <c r="CU9" s="998"/>
      <c r="CV9" s="999"/>
      <c r="CW9" s="997" t="s">
        <v>517</v>
      </c>
      <c r="CX9" s="998"/>
      <c r="CY9" s="998"/>
      <c r="CZ9" s="998"/>
      <c r="DA9" s="999"/>
      <c r="DB9" s="997" t="s">
        <v>517</v>
      </c>
      <c r="DC9" s="998"/>
      <c r="DD9" s="998"/>
      <c r="DE9" s="998"/>
      <c r="DF9" s="999"/>
      <c r="DG9" s="997" t="s">
        <v>517</v>
      </c>
      <c r="DH9" s="998"/>
      <c r="DI9" s="998"/>
      <c r="DJ9" s="998"/>
      <c r="DK9" s="999"/>
      <c r="DL9" s="997" t="s">
        <v>517</v>
      </c>
      <c r="DM9" s="998"/>
      <c r="DN9" s="998"/>
      <c r="DO9" s="998"/>
      <c r="DP9" s="999"/>
      <c r="DQ9" s="997" t="s">
        <v>517</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49047</v>
      </c>
      <c r="R23" s="1061"/>
      <c r="S23" s="1061"/>
      <c r="T23" s="1061"/>
      <c r="U23" s="1061"/>
      <c r="V23" s="1061">
        <v>48071</v>
      </c>
      <c r="W23" s="1061"/>
      <c r="X23" s="1061"/>
      <c r="Y23" s="1061"/>
      <c r="Z23" s="1061"/>
      <c r="AA23" s="1061">
        <v>976</v>
      </c>
      <c r="AB23" s="1061"/>
      <c r="AC23" s="1061"/>
      <c r="AD23" s="1061"/>
      <c r="AE23" s="1068"/>
      <c r="AF23" s="1069">
        <v>965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377</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384</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3307</v>
      </c>
      <c r="R28" s="1048"/>
      <c r="S28" s="1048"/>
      <c r="T28" s="1048"/>
      <c r="U28" s="1048"/>
      <c r="V28" s="1048">
        <v>3277</v>
      </c>
      <c r="W28" s="1048"/>
      <c r="X28" s="1048"/>
      <c r="Y28" s="1048"/>
      <c r="Z28" s="1048"/>
      <c r="AA28" s="1048">
        <v>30</v>
      </c>
      <c r="AB28" s="1048"/>
      <c r="AC28" s="1048"/>
      <c r="AD28" s="1048"/>
      <c r="AE28" s="1049"/>
      <c r="AF28" s="1050">
        <v>30</v>
      </c>
      <c r="AG28" s="1048"/>
      <c r="AH28" s="1048"/>
      <c r="AI28" s="1048"/>
      <c r="AJ28" s="1051"/>
      <c r="AK28" s="1052">
        <v>303</v>
      </c>
      <c r="AL28" s="1053"/>
      <c r="AM28" s="1053"/>
      <c r="AN28" s="1053"/>
      <c r="AO28" s="1053"/>
      <c r="AP28" s="1053" t="s">
        <v>517</v>
      </c>
      <c r="AQ28" s="1053"/>
      <c r="AR28" s="1053"/>
      <c r="AS28" s="1053"/>
      <c r="AT28" s="1053"/>
      <c r="AU28" s="1053" t="s">
        <v>517</v>
      </c>
      <c r="AV28" s="1053"/>
      <c r="AW28" s="1053"/>
      <c r="AX28" s="1053"/>
      <c r="AY28" s="1053"/>
      <c r="AZ28" s="1054" t="s">
        <v>517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1982</v>
      </c>
      <c r="R29" s="1039"/>
      <c r="S29" s="1039"/>
      <c r="T29" s="1039"/>
      <c r="U29" s="1039"/>
      <c r="V29" s="1039">
        <v>1948</v>
      </c>
      <c r="W29" s="1039"/>
      <c r="X29" s="1039"/>
      <c r="Y29" s="1039"/>
      <c r="Z29" s="1039"/>
      <c r="AA29" s="1039">
        <v>34</v>
      </c>
      <c r="AB29" s="1039"/>
      <c r="AC29" s="1039"/>
      <c r="AD29" s="1039"/>
      <c r="AE29" s="1040"/>
      <c r="AF29" s="1035">
        <v>34</v>
      </c>
      <c r="AG29" s="1036"/>
      <c r="AH29" s="1036"/>
      <c r="AI29" s="1036"/>
      <c r="AJ29" s="1037"/>
      <c r="AK29" s="980">
        <v>326</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450</v>
      </c>
      <c r="R30" s="1039"/>
      <c r="S30" s="1039"/>
      <c r="T30" s="1039"/>
      <c r="U30" s="1039"/>
      <c r="V30" s="1039">
        <v>449</v>
      </c>
      <c r="W30" s="1039"/>
      <c r="X30" s="1039"/>
      <c r="Y30" s="1039"/>
      <c r="Z30" s="1039"/>
      <c r="AA30" s="1039">
        <v>1</v>
      </c>
      <c r="AB30" s="1039"/>
      <c r="AC30" s="1039"/>
      <c r="AD30" s="1039"/>
      <c r="AE30" s="1040"/>
      <c r="AF30" s="1035">
        <v>1</v>
      </c>
      <c r="AG30" s="1036"/>
      <c r="AH30" s="1036"/>
      <c r="AI30" s="1036"/>
      <c r="AJ30" s="1037"/>
      <c r="AK30" s="980">
        <v>131</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10</v>
      </c>
      <c r="R31" s="1039"/>
      <c r="S31" s="1039"/>
      <c r="T31" s="1039"/>
      <c r="U31" s="1039"/>
      <c r="V31" s="1039">
        <v>9</v>
      </c>
      <c r="W31" s="1039"/>
      <c r="X31" s="1039"/>
      <c r="Y31" s="1039"/>
      <c r="Z31" s="1039"/>
      <c r="AA31" s="1039">
        <v>1</v>
      </c>
      <c r="AB31" s="1039"/>
      <c r="AC31" s="1039"/>
      <c r="AD31" s="1039"/>
      <c r="AE31" s="1040"/>
      <c r="AF31" s="1035">
        <v>2</v>
      </c>
      <c r="AG31" s="1036"/>
      <c r="AH31" s="1036"/>
      <c r="AI31" s="1036"/>
      <c r="AJ31" s="1037"/>
      <c r="AK31" s="980">
        <v>0</v>
      </c>
      <c r="AL31" s="971"/>
      <c r="AM31" s="971"/>
      <c r="AN31" s="971"/>
      <c r="AO31" s="971"/>
      <c r="AP31" s="971" t="s">
        <v>517</v>
      </c>
      <c r="AQ31" s="971"/>
      <c r="AR31" s="971"/>
      <c r="AS31" s="971"/>
      <c r="AT31" s="971"/>
      <c r="AU31" s="971" t="s">
        <v>517</v>
      </c>
      <c r="AV31" s="971"/>
      <c r="AW31" s="971"/>
      <c r="AX31" s="971"/>
      <c r="AY31" s="971"/>
      <c r="AZ31" s="1041" t="s">
        <v>517</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924</v>
      </c>
      <c r="R32" s="1039"/>
      <c r="S32" s="1039"/>
      <c r="T32" s="1039"/>
      <c r="U32" s="1039"/>
      <c r="V32" s="1039">
        <v>825</v>
      </c>
      <c r="W32" s="1039"/>
      <c r="X32" s="1039"/>
      <c r="Y32" s="1039"/>
      <c r="Z32" s="1039"/>
      <c r="AA32" s="1039">
        <v>99</v>
      </c>
      <c r="AB32" s="1039"/>
      <c r="AC32" s="1039"/>
      <c r="AD32" s="1039"/>
      <c r="AE32" s="1040"/>
      <c r="AF32" s="1035">
        <v>265</v>
      </c>
      <c r="AG32" s="1036"/>
      <c r="AH32" s="1036"/>
      <c r="AI32" s="1036"/>
      <c r="AJ32" s="1037"/>
      <c r="AK32" s="980">
        <v>281</v>
      </c>
      <c r="AL32" s="971"/>
      <c r="AM32" s="971"/>
      <c r="AN32" s="971"/>
      <c r="AO32" s="971"/>
      <c r="AP32" s="971">
        <v>5218</v>
      </c>
      <c r="AQ32" s="971"/>
      <c r="AR32" s="971"/>
      <c r="AS32" s="971"/>
      <c r="AT32" s="971"/>
      <c r="AU32" s="971">
        <v>170</v>
      </c>
      <c r="AV32" s="971"/>
      <c r="AW32" s="971"/>
      <c r="AX32" s="971"/>
      <c r="AY32" s="971"/>
      <c r="AZ32" s="1041" t="s">
        <v>517</v>
      </c>
      <c r="BA32" s="1041"/>
      <c r="BB32" s="1041"/>
      <c r="BC32" s="1041"/>
      <c r="BD32" s="1041"/>
      <c r="BE32" s="972" t="s">
        <v>583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766</v>
      </c>
      <c r="R33" s="1039"/>
      <c r="S33" s="1039"/>
      <c r="T33" s="1039"/>
      <c r="U33" s="1039"/>
      <c r="V33" s="1039">
        <v>841</v>
      </c>
      <c r="W33" s="1039"/>
      <c r="X33" s="1039"/>
      <c r="Y33" s="1039"/>
      <c r="Z33" s="1039"/>
      <c r="AA33" s="1039">
        <v>-75</v>
      </c>
      <c r="AB33" s="1039"/>
      <c r="AC33" s="1039"/>
      <c r="AD33" s="1039"/>
      <c r="AE33" s="1040"/>
      <c r="AF33" s="1035">
        <v>415</v>
      </c>
      <c r="AG33" s="1036"/>
      <c r="AH33" s="1036"/>
      <c r="AI33" s="1036"/>
      <c r="AJ33" s="1037"/>
      <c r="AK33" s="980">
        <v>179</v>
      </c>
      <c r="AL33" s="971"/>
      <c r="AM33" s="971"/>
      <c r="AN33" s="971"/>
      <c r="AO33" s="971"/>
      <c r="AP33" s="971">
        <v>2774</v>
      </c>
      <c r="AQ33" s="971"/>
      <c r="AR33" s="971"/>
      <c r="AS33" s="971"/>
      <c r="AT33" s="971"/>
      <c r="AU33" s="971">
        <v>994</v>
      </c>
      <c r="AV33" s="971"/>
      <c r="AW33" s="971"/>
      <c r="AX33" s="971"/>
      <c r="AY33" s="971"/>
      <c r="AZ33" s="1041" t="s">
        <v>517</v>
      </c>
      <c r="BA33" s="1041"/>
      <c r="BB33" s="1041"/>
      <c r="BC33" s="1041"/>
      <c r="BD33" s="1041"/>
      <c r="BE33" s="972" t="s">
        <v>583</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5052</v>
      </c>
      <c r="R34" s="1039"/>
      <c r="S34" s="1039"/>
      <c r="T34" s="1039"/>
      <c r="U34" s="1039"/>
      <c r="V34" s="1039">
        <v>5035</v>
      </c>
      <c r="W34" s="1039"/>
      <c r="X34" s="1039"/>
      <c r="Y34" s="1039"/>
      <c r="Z34" s="1039"/>
      <c r="AA34" s="1039">
        <v>17</v>
      </c>
      <c r="AB34" s="1039"/>
      <c r="AC34" s="1039"/>
      <c r="AD34" s="1039"/>
      <c r="AE34" s="1040"/>
      <c r="AF34" s="1035">
        <v>80</v>
      </c>
      <c r="AG34" s="1036"/>
      <c r="AH34" s="1036"/>
      <c r="AI34" s="1036"/>
      <c r="AJ34" s="1037"/>
      <c r="AK34" s="980">
        <v>1530</v>
      </c>
      <c r="AL34" s="971"/>
      <c r="AM34" s="971"/>
      <c r="AN34" s="971"/>
      <c r="AO34" s="971"/>
      <c r="AP34" s="971">
        <v>2584</v>
      </c>
      <c r="AQ34" s="971"/>
      <c r="AR34" s="971"/>
      <c r="AS34" s="971"/>
      <c r="AT34" s="971"/>
      <c r="AU34" s="971">
        <v>1590</v>
      </c>
      <c r="AV34" s="971"/>
      <c r="AW34" s="971"/>
      <c r="AX34" s="971"/>
      <c r="AY34" s="971"/>
      <c r="AZ34" s="1041" t="s">
        <v>517</v>
      </c>
      <c r="BA34" s="1041"/>
      <c r="BB34" s="1041"/>
      <c r="BC34" s="1041"/>
      <c r="BD34" s="1041"/>
      <c r="BE34" s="972" t="s">
        <v>583</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177</v>
      </c>
      <c r="R35" s="1039"/>
      <c r="S35" s="1039"/>
      <c r="T35" s="1039"/>
      <c r="U35" s="1039"/>
      <c r="V35" s="1039">
        <v>127</v>
      </c>
      <c r="W35" s="1039"/>
      <c r="X35" s="1039"/>
      <c r="Y35" s="1039"/>
      <c r="Z35" s="1039"/>
      <c r="AA35" s="1039">
        <v>50</v>
      </c>
      <c r="AB35" s="1039"/>
      <c r="AC35" s="1039"/>
      <c r="AD35" s="1039"/>
      <c r="AE35" s="1040"/>
      <c r="AF35" s="1035">
        <v>874</v>
      </c>
      <c r="AG35" s="1036"/>
      <c r="AH35" s="1036"/>
      <c r="AI35" s="1036"/>
      <c r="AJ35" s="1037"/>
      <c r="AK35" s="980" t="s">
        <v>517</v>
      </c>
      <c r="AL35" s="971"/>
      <c r="AM35" s="971"/>
      <c r="AN35" s="971"/>
      <c r="AO35" s="971"/>
      <c r="AP35" s="971">
        <v>9</v>
      </c>
      <c r="AQ35" s="971"/>
      <c r="AR35" s="971"/>
      <c r="AS35" s="971"/>
      <c r="AT35" s="971"/>
      <c r="AU35" s="971" t="s">
        <v>517</v>
      </c>
      <c r="AV35" s="971"/>
      <c r="AW35" s="971"/>
      <c r="AX35" s="971"/>
      <c r="AY35" s="971"/>
      <c r="AZ35" s="1041" t="s">
        <v>517</v>
      </c>
      <c r="BA35" s="1041"/>
      <c r="BB35" s="1041"/>
      <c r="BC35" s="1041"/>
      <c r="BD35" s="1041"/>
      <c r="BE35" s="972" t="s">
        <v>583</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398</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1700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402</v>
      </c>
      <c r="R66" s="990"/>
      <c r="S66" s="990"/>
      <c r="T66" s="990"/>
      <c r="U66" s="991"/>
      <c r="V66" s="989" t="s">
        <v>423</v>
      </c>
      <c r="W66" s="990"/>
      <c r="X66" s="990"/>
      <c r="Y66" s="990"/>
      <c r="Z66" s="991"/>
      <c r="AA66" s="989" t="s">
        <v>424</v>
      </c>
      <c r="AB66" s="990"/>
      <c r="AC66" s="990"/>
      <c r="AD66" s="990"/>
      <c r="AE66" s="991"/>
      <c r="AF66" s="1009" t="s">
        <v>405</v>
      </c>
      <c r="AG66" s="1010"/>
      <c r="AH66" s="1010"/>
      <c r="AI66" s="1010"/>
      <c r="AJ66" s="1011"/>
      <c r="AK66" s="989" t="s">
        <v>425</v>
      </c>
      <c r="AL66" s="1004"/>
      <c r="AM66" s="1004"/>
      <c r="AN66" s="1004"/>
      <c r="AO66" s="1005"/>
      <c r="AP66" s="989" t="s">
        <v>407</v>
      </c>
      <c r="AQ66" s="990"/>
      <c r="AR66" s="990"/>
      <c r="AS66" s="990"/>
      <c r="AT66" s="991"/>
      <c r="AU66" s="989" t="s">
        <v>426</v>
      </c>
      <c r="AV66" s="990"/>
      <c r="AW66" s="990"/>
      <c r="AX66" s="990"/>
      <c r="AY66" s="991"/>
      <c r="AZ66" s="989" t="s">
        <v>384</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2027927</v>
      </c>
      <c r="AB110" s="889"/>
      <c r="AC110" s="889"/>
      <c r="AD110" s="889"/>
      <c r="AE110" s="890"/>
      <c r="AF110" s="891">
        <v>1941419</v>
      </c>
      <c r="AG110" s="889"/>
      <c r="AH110" s="889"/>
      <c r="AI110" s="889"/>
      <c r="AJ110" s="890"/>
      <c r="AK110" s="891">
        <v>1961214</v>
      </c>
      <c r="AL110" s="889"/>
      <c r="AM110" s="889"/>
      <c r="AN110" s="889"/>
      <c r="AO110" s="890"/>
      <c r="AP110" s="892">
        <v>25.1</v>
      </c>
      <c r="AQ110" s="893"/>
      <c r="AR110" s="893"/>
      <c r="AS110" s="893"/>
      <c r="AT110" s="894"/>
      <c r="AU110" s="930" t="s">
        <v>74</v>
      </c>
      <c r="AV110" s="931"/>
      <c r="AW110" s="931"/>
      <c r="AX110" s="931"/>
      <c r="AY110" s="931"/>
      <c r="AZ110" s="840" t="s">
        <v>441</v>
      </c>
      <c r="BA110" s="808"/>
      <c r="BB110" s="808"/>
      <c r="BC110" s="808"/>
      <c r="BD110" s="808"/>
      <c r="BE110" s="808"/>
      <c r="BF110" s="808"/>
      <c r="BG110" s="808"/>
      <c r="BH110" s="808"/>
      <c r="BI110" s="808"/>
      <c r="BJ110" s="808"/>
      <c r="BK110" s="808"/>
      <c r="BL110" s="808"/>
      <c r="BM110" s="808"/>
      <c r="BN110" s="808"/>
      <c r="BO110" s="808"/>
      <c r="BP110" s="809"/>
      <c r="BQ110" s="841">
        <v>16394936</v>
      </c>
      <c r="BR110" s="825"/>
      <c r="BS110" s="825"/>
      <c r="BT110" s="825"/>
      <c r="BU110" s="825"/>
      <c r="BV110" s="825">
        <v>16610934</v>
      </c>
      <c r="BW110" s="825"/>
      <c r="BX110" s="825"/>
      <c r="BY110" s="825"/>
      <c r="BZ110" s="825"/>
      <c r="CA110" s="825">
        <v>15956094</v>
      </c>
      <c r="CB110" s="825"/>
      <c r="CC110" s="825"/>
      <c r="CD110" s="825"/>
      <c r="CE110" s="825"/>
      <c r="CF110" s="863">
        <v>203.9</v>
      </c>
      <c r="CG110" s="864"/>
      <c r="CH110" s="864"/>
      <c r="CI110" s="864"/>
      <c r="CJ110" s="864"/>
      <c r="CK110" s="926" t="s">
        <v>442</v>
      </c>
      <c r="CL110" s="883"/>
      <c r="CM110" s="84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444</v>
      </c>
      <c r="DH110" s="825"/>
      <c r="DI110" s="825"/>
      <c r="DJ110" s="825"/>
      <c r="DK110" s="825"/>
      <c r="DL110" s="825" t="s">
        <v>444</v>
      </c>
      <c r="DM110" s="825"/>
      <c r="DN110" s="825"/>
      <c r="DO110" s="825"/>
      <c r="DP110" s="825"/>
      <c r="DQ110" s="825" t="s">
        <v>444</v>
      </c>
      <c r="DR110" s="825"/>
      <c r="DS110" s="825"/>
      <c r="DT110" s="825"/>
      <c r="DU110" s="825"/>
      <c r="DV110" s="826" t="s">
        <v>444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444</v>
      </c>
      <c r="AG111" s="913"/>
      <c r="AH111" s="913"/>
      <c r="AI111" s="913"/>
      <c r="AJ111" s="914"/>
      <c r="AK111" s="915" t="s">
        <v>444</v>
      </c>
      <c r="AL111" s="913"/>
      <c r="AM111" s="913"/>
      <c r="AN111" s="913"/>
      <c r="AO111" s="914"/>
      <c r="AP111" s="916" t="s">
        <v>446</v>
      </c>
      <c r="AQ111" s="917"/>
      <c r="AR111" s="917"/>
      <c r="AS111" s="917"/>
      <c r="AT111" s="918"/>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109241</v>
      </c>
      <c r="BR111" s="817"/>
      <c r="BS111" s="817"/>
      <c r="BT111" s="817"/>
      <c r="BU111" s="817"/>
      <c r="BV111" s="817">
        <v>108260</v>
      </c>
      <c r="BW111" s="817"/>
      <c r="BX111" s="817"/>
      <c r="BY111" s="817"/>
      <c r="BZ111" s="817"/>
      <c r="CA111" s="817">
        <v>107297</v>
      </c>
      <c r="CB111" s="817"/>
      <c r="CC111" s="817"/>
      <c r="CD111" s="817"/>
      <c r="CE111" s="817"/>
      <c r="CF111" s="872">
        <v>1.4</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446</v>
      </c>
      <c r="AG112" s="780"/>
      <c r="AH112" s="780"/>
      <c r="AI112" s="780"/>
      <c r="AJ112" s="781"/>
      <c r="AK112" s="782" t="s">
        <v>446</v>
      </c>
      <c r="AL112" s="780"/>
      <c r="AM112" s="780"/>
      <c r="AN112" s="780"/>
      <c r="AO112" s="781"/>
      <c r="AP112" s="821" t="s">
        <v>444</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4175382</v>
      </c>
      <c r="BR112" s="817"/>
      <c r="BS112" s="817"/>
      <c r="BT112" s="817"/>
      <c r="BU112" s="817"/>
      <c r="BV112" s="817">
        <v>4398976</v>
      </c>
      <c r="BW112" s="817"/>
      <c r="BX112" s="817"/>
      <c r="BY112" s="817"/>
      <c r="BZ112" s="817"/>
      <c r="CA112" s="817">
        <v>4523606</v>
      </c>
      <c r="CB112" s="817"/>
      <c r="CC112" s="817"/>
      <c r="CD112" s="817"/>
      <c r="CE112" s="817"/>
      <c r="CF112" s="872">
        <v>57.8</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15">
      <c r="A113" s="921"/>
      <c r="B113" s="922"/>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334639</v>
      </c>
      <c r="AB113" s="913"/>
      <c r="AC113" s="913"/>
      <c r="AD113" s="913"/>
      <c r="AE113" s="914"/>
      <c r="AF113" s="915">
        <v>331049</v>
      </c>
      <c r="AG113" s="913"/>
      <c r="AH113" s="913"/>
      <c r="AI113" s="913"/>
      <c r="AJ113" s="914"/>
      <c r="AK113" s="915">
        <v>424490</v>
      </c>
      <c r="AL113" s="913"/>
      <c r="AM113" s="913"/>
      <c r="AN113" s="913"/>
      <c r="AO113" s="914"/>
      <c r="AP113" s="916">
        <v>5.4</v>
      </c>
      <c r="AQ113" s="917"/>
      <c r="AR113" s="917"/>
      <c r="AS113" s="917"/>
      <c r="AT113" s="918"/>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446</v>
      </c>
      <c r="BW113" s="817"/>
      <c r="BX113" s="817"/>
      <c r="BY113" s="817"/>
      <c r="BZ113" s="817"/>
      <c r="CA113" s="817" t="s">
        <v>444</v>
      </c>
      <c r="CB113" s="817"/>
      <c r="CC113" s="817"/>
      <c r="CD113" s="817"/>
      <c r="CE113" s="817"/>
      <c r="CF113" s="872" t="s">
        <v>444</v>
      </c>
      <c r="CG113" s="873"/>
      <c r="CH113" s="873"/>
      <c r="CI113" s="873"/>
      <c r="CJ113" s="873"/>
      <c r="CK113" s="927"/>
      <c r="CL113" s="885"/>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446</v>
      </c>
      <c r="DM113" s="780"/>
      <c r="DN113" s="780"/>
      <c r="DO113" s="780"/>
      <c r="DP113" s="781"/>
      <c r="DQ113" s="782" t="s">
        <v>444</v>
      </c>
      <c r="DR113" s="780"/>
      <c r="DS113" s="780"/>
      <c r="DT113" s="780"/>
      <c r="DU113" s="781"/>
      <c r="DV113" s="821" t="s">
        <v>444</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446</v>
      </c>
      <c r="AB114" s="780"/>
      <c r="AC114" s="780"/>
      <c r="AD114" s="780"/>
      <c r="AE114" s="781"/>
      <c r="AF114" s="782" t="s">
        <v>444</v>
      </c>
      <c r="AG114" s="780"/>
      <c r="AH114" s="780"/>
      <c r="AI114" s="780"/>
      <c r="AJ114" s="781"/>
      <c r="AK114" s="782" t="s">
        <v>444</v>
      </c>
      <c r="AL114" s="780"/>
      <c r="AM114" s="780"/>
      <c r="AN114" s="780"/>
      <c r="AO114" s="781"/>
      <c r="AP114" s="821" t="s">
        <v>444</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3162083</v>
      </c>
      <c r="BR114" s="817"/>
      <c r="BS114" s="817"/>
      <c r="BT114" s="817"/>
      <c r="BU114" s="817"/>
      <c r="BV114" s="817">
        <v>2529875</v>
      </c>
      <c r="BW114" s="817"/>
      <c r="BX114" s="817"/>
      <c r="BY114" s="817"/>
      <c r="BZ114" s="817"/>
      <c r="CA114" s="817">
        <v>2510089</v>
      </c>
      <c r="CB114" s="817"/>
      <c r="CC114" s="817"/>
      <c r="CD114" s="817"/>
      <c r="CE114" s="817"/>
      <c r="CF114" s="872">
        <v>32.1</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446</v>
      </c>
      <c r="DM114" s="780"/>
      <c r="DN114" s="780"/>
      <c r="DO114" s="780"/>
      <c r="DP114" s="781"/>
      <c r="DQ114" s="782" t="s">
        <v>446</v>
      </c>
      <c r="DR114" s="780"/>
      <c r="DS114" s="780"/>
      <c r="DT114" s="780"/>
      <c r="DU114" s="781"/>
      <c r="DV114" s="821" t="s">
        <v>444</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998</v>
      </c>
      <c r="AB115" s="913"/>
      <c r="AC115" s="913"/>
      <c r="AD115" s="913"/>
      <c r="AE115" s="914"/>
      <c r="AF115" s="915">
        <v>981</v>
      </c>
      <c r="AG115" s="913"/>
      <c r="AH115" s="913"/>
      <c r="AI115" s="913"/>
      <c r="AJ115" s="914"/>
      <c r="AK115" s="915">
        <v>964</v>
      </c>
      <c r="AL115" s="913"/>
      <c r="AM115" s="913"/>
      <c r="AN115" s="913"/>
      <c r="AO115" s="914"/>
      <c r="AP115" s="916">
        <v>0</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444</v>
      </c>
      <c r="CB115" s="817"/>
      <c r="CC115" s="817"/>
      <c r="CD115" s="817"/>
      <c r="CE115" s="817"/>
      <c r="CF115" s="872" t="s">
        <v>446</v>
      </c>
      <c r="CG115" s="873"/>
      <c r="CH115" s="873"/>
      <c r="CI115" s="873"/>
      <c r="CJ115" s="873"/>
      <c r="CK115" s="927"/>
      <c r="CL115" s="885"/>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104508</v>
      </c>
      <c r="DH115" s="780"/>
      <c r="DI115" s="780"/>
      <c r="DJ115" s="780"/>
      <c r="DK115" s="781"/>
      <c r="DL115" s="782">
        <v>104508</v>
      </c>
      <c r="DM115" s="780"/>
      <c r="DN115" s="780"/>
      <c r="DO115" s="780"/>
      <c r="DP115" s="781"/>
      <c r="DQ115" s="782">
        <v>104508</v>
      </c>
      <c r="DR115" s="780"/>
      <c r="DS115" s="780"/>
      <c r="DT115" s="780"/>
      <c r="DU115" s="781"/>
      <c r="DV115" s="821">
        <v>1.3</v>
      </c>
      <c r="DW115" s="822"/>
      <c r="DX115" s="822"/>
      <c r="DY115" s="822"/>
      <c r="DZ115" s="823"/>
    </row>
    <row r="116" spans="1:130" s="230" customFormat="1" ht="26.25" customHeight="1" x14ac:dyDescent="0.15">
      <c r="A116" s="923"/>
      <c r="B116" s="924"/>
      <c r="C116" s="819" t="s">
        <v>462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33</v>
      </c>
      <c r="AB116" s="780"/>
      <c r="AC116" s="780"/>
      <c r="AD116" s="780"/>
      <c r="AE116" s="781"/>
      <c r="AF116" s="782" t="s">
        <v>446</v>
      </c>
      <c r="AG116" s="780"/>
      <c r="AH116" s="780"/>
      <c r="AI116" s="780"/>
      <c r="AJ116" s="781"/>
      <c r="AK116" s="782" t="s">
        <v>444</v>
      </c>
      <c r="AL116" s="780"/>
      <c r="AM116" s="780"/>
      <c r="AN116" s="780"/>
      <c r="AO116" s="781"/>
      <c r="AP116" s="821" t="s">
        <v>446</v>
      </c>
      <c r="AQ116" s="822"/>
      <c r="AR116" s="822"/>
      <c r="AS116" s="822"/>
      <c r="AT116" s="823"/>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2" t="s">
        <v>444</v>
      </c>
      <c r="CG116" s="873"/>
      <c r="CH116" s="873"/>
      <c r="CI116" s="873"/>
      <c r="CJ116" s="873"/>
      <c r="CK116" s="927"/>
      <c r="CL116" s="885"/>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4733</v>
      </c>
      <c r="DH116" s="780"/>
      <c r="DI116" s="780"/>
      <c r="DJ116" s="780"/>
      <c r="DK116" s="781"/>
      <c r="DL116" s="782">
        <v>3752</v>
      </c>
      <c r="DM116" s="780"/>
      <c r="DN116" s="780"/>
      <c r="DO116" s="780"/>
      <c r="DP116" s="781"/>
      <c r="DQ116" s="782">
        <v>2789</v>
      </c>
      <c r="DR116" s="780"/>
      <c r="DS116" s="780"/>
      <c r="DT116" s="780"/>
      <c r="DU116" s="781"/>
      <c r="DV116" s="821">
        <v>0</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465</v>
      </c>
      <c r="Z117" s="897"/>
      <c r="AA117" s="902">
        <v>2363597</v>
      </c>
      <c r="AB117" s="903"/>
      <c r="AC117" s="903"/>
      <c r="AD117" s="903"/>
      <c r="AE117" s="904"/>
      <c r="AF117" s="905">
        <v>2273449</v>
      </c>
      <c r="AG117" s="903"/>
      <c r="AH117" s="903"/>
      <c r="AI117" s="903"/>
      <c r="AJ117" s="904"/>
      <c r="AK117" s="905">
        <v>2386668</v>
      </c>
      <c r="AL117" s="903"/>
      <c r="AM117" s="903"/>
      <c r="AN117" s="903"/>
      <c r="AO117" s="904"/>
      <c r="AP117" s="906"/>
      <c r="AQ117" s="907"/>
      <c r="AR117" s="907"/>
      <c r="AS117" s="907"/>
      <c r="AT117" s="908"/>
      <c r="AU117" s="932"/>
      <c r="AV117" s="933"/>
      <c r="AW117" s="933"/>
      <c r="AX117" s="933"/>
      <c r="AY117" s="933"/>
      <c r="AZ117" s="860" t="s">
        <v>466</v>
      </c>
      <c r="BA117" s="861"/>
      <c r="BB117" s="861"/>
      <c r="BC117" s="861"/>
      <c r="BD117" s="861"/>
      <c r="BE117" s="861"/>
      <c r="BF117" s="861"/>
      <c r="BG117" s="861"/>
      <c r="BH117" s="861"/>
      <c r="BI117" s="861"/>
      <c r="BJ117" s="861"/>
      <c r="BK117" s="861"/>
      <c r="BL117" s="861"/>
      <c r="BM117" s="861"/>
      <c r="BN117" s="861"/>
      <c r="BO117" s="861"/>
      <c r="BP117" s="862"/>
      <c r="BQ117" s="816" t="s">
        <v>129</v>
      </c>
      <c r="BR117" s="817"/>
      <c r="BS117" s="817"/>
      <c r="BT117" s="817"/>
      <c r="BU117" s="817"/>
      <c r="BV117" s="817" t="s">
        <v>129</v>
      </c>
      <c r="BW117" s="817"/>
      <c r="BX117" s="817"/>
      <c r="BY117" s="817"/>
      <c r="BZ117" s="817"/>
      <c r="CA117" s="817" t="s">
        <v>129</v>
      </c>
      <c r="CB117" s="817"/>
      <c r="CC117" s="817"/>
      <c r="CD117" s="817"/>
      <c r="CE117" s="817"/>
      <c r="CF117" s="872" t="s">
        <v>129</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1" t="s">
        <v>129</v>
      </c>
      <c r="DW117" s="822"/>
      <c r="DX117" s="822"/>
      <c r="DY117" s="822"/>
      <c r="DZ117" s="823"/>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420</v>
      </c>
      <c r="BR118" s="857"/>
      <c r="BS118" s="857"/>
      <c r="BT118" s="857"/>
      <c r="BU118" s="857"/>
      <c r="BV118" s="857" t="s">
        <v>129</v>
      </c>
      <c r="BW118" s="857"/>
      <c r="BX118" s="857"/>
      <c r="BY118" s="857"/>
      <c r="BZ118" s="857"/>
      <c r="CA118" s="857" t="s">
        <v>129</v>
      </c>
      <c r="CB118" s="857"/>
      <c r="CC118" s="857"/>
      <c r="CD118" s="857"/>
      <c r="CE118" s="857"/>
      <c r="CF118" s="872" t="s">
        <v>420</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1" t="s">
        <v>129</v>
      </c>
      <c r="DW118" s="822"/>
      <c r="DX118" s="822"/>
      <c r="DY118" s="822"/>
      <c r="DZ118" s="823"/>
    </row>
    <row r="119" spans="1:130" s="230" customFormat="1" ht="26.25" customHeight="1" x14ac:dyDescent="0.15">
      <c r="A119" s="882" t="s">
        <v>442</v>
      </c>
      <c r="B119" s="883"/>
      <c r="C119" s="84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470</v>
      </c>
      <c r="BP119" s="855"/>
      <c r="BQ119" s="856">
        <v>23841642</v>
      </c>
      <c r="BR119" s="857"/>
      <c r="BS119" s="857"/>
      <c r="BT119" s="857"/>
      <c r="BU119" s="857"/>
      <c r="BV119" s="857">
        <v>23648045</v>
      </c>
      <c r="BW119" s="857"/>
      <c r="BX119" s="857"/>
      <c r="BY119" s="857"/>
      <c r="BZ119" s="857"/>
      <c r="CA119" s="857">
        <v>23097086</v>
      </c>
      <c r="CB119" s="857"/>
      <c r="CC119" s="857"/>
      <c r="CD119" s="857"/>
      <c r="CE119" s="857"/>
      <c r="CF119" s="748"/>
      <c r="CG119" s="749"/>
      <c r="CH119" s="749"/>
      <c r="CI119" s="749"/>
      <c r="CJ119" s="853"/>
      <c r="CK119" s="928"/>
      <c r="CL119" s="887"/>
      <c r="CM119" s="818" t="s">
        <v>471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129</v>
      </c>
      <c r="DH119" s="764"/>
      <c r="DI119" s="764"/>
      <c r="DJ119" s="764"/>
      <c r="DK119" s="765"/>
      <c r="DL119" s="766" t="s">
        <v>420</v>
      </c>
      <c r="DM119" s="764"/>
      <c r="DN119" s="764"/>
      <c r="DO119" s="764"/>
      <c r="DP119" s="765"/>
      <c r="DQ119" s="766" t="s">
        <v>129</v>
      </c>
      <c r="DR119" s="764"/>
      <c r="DS119" s="764"/>
      <c r="DT119" s="764"/>
      <c r="DU119" s="765"/>
      <c r="DV119" s="828" t="s">
        <v>420</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420</v>
      </c>
      <c r="AG120" s="780"/>
      <c r="AH120" s="780"/>
      <c r="AI120" s="780"/>
      <c r="AJ120" s="781"/>
      <c r="AK120" s="782" t="s">
        <v>420</v>
      </c>
      <c r="AL120" s="780"/>
      <c r="AM120" s="780"/>
      <c r="AN120" s="780"/>
      <c r="AO120" s="781"/>
      <c r="AP120" s="821" t="s">
        <v>129</v>
      </c>
      <c r="AQ120" s="822"/>
      <c r="AR120" s="822"/>
      <c r="AS120" s="822"/>
      <c r="AT120" s="823"/>
      <c r="AU120" s="874" t="s">
        <v>472</v>
      </c>
      <c r="AV120" s="875"/>
      <c r="AW120" s="875"/>
      <c r="AX120" s="875"/>
      <c r="AY120" s="876"/>
      <c r="AZ120" s="840" t="s">
        <v>473</v>
      </c>
      <c r="BA120" s="808"/>
      <c r="BB120" s="808"/>
      <c r="BC120" s="808"/>
      <c r="BD120" s="808"/>
      <c r="BE120" s="808"/>
      <c r="BF120" s="808"/>
      <c r="BG120" s="808"/>
      <c r="BH120" s="808"/>
      <c r="BI120" s="808"/>
      <c r="BJ120" s="808"/>
      <c r="BK120" s="808"/>
      <c r="BL120" s="808"/>
      <c r="BM120" s="808"/>
      <c r="BN120" s="808"/>
      <c r="BO120" s="808"/>
      <c r="BP120" s="809"/>
      <c r="BQ120" s="841">
        <v>12536318</v>
      </c>
      <c r="BR120" s="825"/>
      <c r="BS120" s="825"/>
      <c r="BT120" s="825"/>
      <c r="BU120" s="825"/>
      <c r="BV120" s="825">
        <v>16945123</v>
      </c>
      <c r="BW120" s="825"/>
      <c r="BX120" s="825"/>
      <c r="BY120" s="825"/>
      <c r="BZ120" s="825"/>
      <c r="CA120" s="825">
        <v>22466469</v>
      </c>
      <c r="CB120" s="825"/>
      <c r="CC120" s="825"/>
      <c r="CD120" s="825"/>
      <c r="CE120" s="825"/>
      <c r="CF120" s="863">
        <v>287.10000000000002</v>
      </c>
      <c r="CG120" s="864"/>
      <c r="CH120" s="864"/>
      <c r="CI120" s="864"/>
      <c r="CJ120" s="864"/>
      <c r="CK120" s="865" t="s">
        <v>474</v>
      </c>
      <c r="CL120" s="832"/>
      <c r="CM120" s="832"/>
      <c r="CN120" s="832"/>
      <c r="CO120" s="833"/>
      <c r="CP120" s="869" t="s">
        <v>475</v>
      </c>
      <c r="CQ120" s="870"/>
      <c r="CR120" s="870"/>
      <c r="CS120" s="870"/>
      <c r="CT120" s="870"/>
      <c r="CU120" s="870"/>
      <c r="CV120" s="870"/>
      <c r="CW120" s="870"/>
      <c r="CX120" s="870"/>
      <c r="CY120" s="870"/>
      <c r="CZ120" s="870"/>
      <c r="DA120" s="870"/>
      <c r="DB120" s="870"/>
      <c r="DC120" s="870"/>
      <c r="DD120" s="870"/>
      <c r="DE120" s="870"/>
      <c r="DF120" s="871"/>
      <c r="DG120" s="841">
        <v>2573854</v>
      </c>
      <c r="DH120" s="825"/>
      <c r="DI120" s="825"/>
      <c r="DJ120" s="825"/>
      <c r="DK120" s="825"/>
      <c r="DL120" s="825">
        <v>2714581</v>
      </c>
      <c r="DM120" s="825"/>
      <c r="DN120" s="825"/>
      <c r="DO120" s="825"/>
      <c r="DP120" s="825"/>
      <c r="DQ120" s="825">
        <v>2568370</v>
      </c>
      <c r="DR120" s="825"/>
      <c r="DS120" s="825"/>
      <c r="DT120" s="825"/>
      <c r="DU120" s="825"/>
      <c r="DV120" s="826">
        <v>32.799999999999997</v>
      </c>
      <c r="DW120" s="826"/>
      <c r="DX120" s="826"/>
      <c r="DY120" s="826"/>
      <c r="DZ120" s="827"/>
    </row>
    <row r="121" spans="1:130" s="230" customFormat="1" ht="26.25" customHeight="1" x14ac:dyDescent="0.15">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420</v>
      </c>
      <c r="AB121" s="780"/>
      <c r="AC121" s="780"/>
      <c r="AD121" s="780"/>
      <c r="AE121" s="781"/>
      <c r="AF121" s="782" t="s">
        <v>420</v>
      </c>
      <c r="AG121" s="780"/>
      <c r="AH121" s="780"/>
      <c r="AI121" s="780"/>
      <c r="AJ121" s="781"/>
      <c r="AK121" s="782" t="s">
        <v>420</v>
      </c>
      <c r="AL121" s="780"/>
      <c r="AM121" s="780"/>
      <c r="AN121" s="780"/>
      <c r="AO121" s="781"/>
      <c r="AP121" s="821" t="s">
        <v>129</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v>2679719</v>
      </c>
      <c r="BR121" s="817"/>
      <c r="BS121" s="817"/>
      <c r="BT121" s="817"/>
      <c r="BU121" s="817"/>
      <c r="BV121" s="817">
        <v>2400763</v>
      </c>
      <c r="BW121" s="817"/>
      <c r="BX121" s="817"/>
      <c r="BY121" s="817"/>
      <c r="BZ121" s="817"/>
      <c r="CA121" s="817">
        <v>2185265</v>
      </c>
      <c r="CB121" s="817"/>
      <c r="CC121" s="817"/>
      <c r="CD121" s="817"/>
      <c r="CE121" s="817"/>
      <c r="CF121" s="872">
        <v>27.9</v>
      </c>
      <c r="CG121" s="873"/>
      <c r="CH121" s="873"/>
      <c r="CI121" s="873"/>
      <c r="CJ121" s="873"/>
      <c r="CK121" s="866"/>
      <c r="CL121" s="835"/>
      <c r="CM121" s="835"/>
      <c r="CN121" s="835"/>
      <c r="CO121" s="836"/>
      <c r="CP121" s="844" t="s">
        <v>415</v>
      </c>
      <c r="CQ121" s="845"/>
      <c r="CR121" s="845"/>
      <c r="CS121" s="845"/>
      <c r="CT121" s="845"/>
      <c r="CU121" s="845"/>
      <c r="CV121" s="845"/>
      <c r="CW121" s="845"/>
      <c r="CX121" s="845"/>
      <c r="CY121" s="845"/>
      <c r="CZ121" s="845"/>
      <c r="DA121" s="845"/>
      <c r="DB121" s="845"/>
      <c r="DC121" s="845"/>
      <c r="DD121" s="845"/>
      <c r="DE121" s="845"/>
      <c r="DF121" s="846"/>
      <c r="DG121" s="816">
        <v>849051</v>
      </c>
      <c r="DH121" s="817"/>
      <c r="DI121" s="817"/>
      <c r="DJ121" s="817"/>
      <c r="DK121" s="817"/>
      <c r="DL121" s="817">
        <v>800847</v>
      </c>
      <c r="DM121" s="817"/>
      <c r="DN121" s="817"/>
      <c r="DO121" s="817"/>
      <c r="DP121" s="817"/>
      <c r="DQ121" s="817">
        <v>1026361</v>
      </c>
      <c r="DR121" s="817"/>
      <c r="DS121" s="817"/>
      <c r="DT121" s="817"/>
      <c r="DU121" s="817"/>
      <c r="DV121" s="794">
        <v>13.1</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420</v>
      </c>
      <c r="AB122" s="780"/>
      <c r="AC122" s="780"/>
      <c r="AD122" s="780"/>
      <c r="AE122" s="781"/>
      <c r="AF122" s="782" t="s">
        <v>129</v>
      </c>
      <c r="AG122" s="780"/>
      <c r="AH122" s="780"/>
      <c r="AI122" s="780"/>
      <c r="AJ122" s="781"/>
      <c r="AK122" s="782" t="s">
        <v>129</v>
      </c>
      <c r="AL122" s="780"/>
      <c r="AM122" s="780"/>
      <c r="AN122" s="780"/>
      <c r="AO122" s="781"/>
      <c r="AP122" s="821" t="s">
        <v>129</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12949248</v>
      </c>
      <c r="BR122" s="857"/>
      <c r="BS122" s="857"/>
      <c r="BT122" s="857"/>
      <c r="BU122" s="857"/>
      <c r="BV122" s="857">
        <v>12993140</v>
      </c>
      <c r="BW122" s="857"/>
      <c r="BX122" s="857"/>
      <c r="BY122" s="857"/>
      <c r="BZ122" s="857"/>
      <c r="CA122" s="857">
        <v>12512065</v>
      </c>
      <c r="CB122" s="857"/>
      <c r="CC122" s="857"/>
      <c r="CD122" s="857"/>
      <c r="CE122" s="857"/>
      <c r="CF122" s="858">
        <v>159.9</v>
      </c>
      <c r="CG122" s="859"/>
      <c r="CH122" s="859"/>
      <c r="CI122" s="859"/>
      <c r="CJ122" s="859"/>
      <c r="CK122" s="866"/>
      <c r="CL122" s="835"/>
      <c r="CM122" s="835"/>
      <c r="CN122" s="835"/>
      <c r="CO122" s="836"/>
      <c r="CP122" s="844" t="s">
        <v>414</v>
      </c>
      <c r="CQ122" s="845"/>
      <c r="CR122" s="845"/>
      <c r="CS122" s="845"/>
      <c r="CT122" s="845"/>
      <c r="CU122" s="845"/>
      <c r="CV122" s="845"/>
      <c r="CW122" s="845"/>
      <c r="CX122" s="845"/>
      <c r="CY122" s="845"/>
      <c r="CZ122" s="845"/>
      <c r="DA122" s="845"/>
      <c r="DB122" s="845"/>
      <c r="DC122" s="845"/>
      <c r="DD122" s="845"/>
      <c r="DE122" s="845"/>
      <c r="DF122" s="846"/>
      <c r="DG122" s="816">
        <v>752461</v>
      </c>
      <c r="DH122" s="817"/>
      <c r="DI122" s="817"/>
      <c r="DJ122" s="817"/>
      <c r="DK122" s="817"/>
      <c r="DL122" s="817">
        <v>883548</v>
      </c>
      <c r="DM122" s="817"/>
      <c r="DN122" s="817"/>
      <c r="DO122" s="817"/>
      <c r="DP122" s="817"/>
      <c r="DQ122" s="817">
        <v>928875</v>
      </c>
      <c r="DR122" s="817"/>
      <c r="DS122" s="817"/>
      <c r="DT122" s="817"/>
      <c r="DU122" s="817"/>
      <c r="DV122" s="794">
        <v>11.9</v>
      </c>
      <c r="DW122" s="794"/>
      <c r="DX122" s="794"/>
      <c r="DY122" s="794"/>
      <c r="DZ122" s="795"/>
    </row>
    <row r="123" spans="1:130" s="230" customFormat="1" ht="26.25" customHeight="1" x14ac:dyDescent="0.15">
      <c r="A123" s="884"/>
      <c r="B123" s="885"/>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998</v>
      </c>
      <c r="AB123" s="780"/>
      <c r="AC123" s="780"/>
      <c r="AD123" s="780"/>
      <c r="AE123" s="781"/>
      <c r="AF123" s="782">
        <v>981</v>
      </c>
      <c r="AG123" s="780"/>
      <c r="AH123" s="780"/>
      <c r="AI123" s="780"/>
      <c r="AJ123" s="781"/>
      <c r="AK123" s="782">
        <v>964</v>
      </c>
      <c r="AL123" s="780"/>
      <c r="AM123" s="780"/>
      <c r="AN123" s="780"/>
      <c r="AO123" s="781"/>
      <c r="AP123" s="821">
        <v>0</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479</v>
      </c>
      <c r="BP123" s="855"/>
      <c r="BQ123" s="851">
        <v>28165285</v>
      </c>
      <c r="BR123" s="852"/>
      <c r="BS123" s="852"/>
      <c r="BT123" s="852"/>
      <c r="BU123" s="852"/>
      <c r="BV123" s="852">
        <v>32339026</v>
      </c>
      <c r="BW123" s="852"/>
      <c r="BX123" s="852"/>
      <c r="BY123" s="852"/>
      <c r="BZ123" s="852"/>
      <c r="CA123" s="852">
        <v>37163799</v>
      </c>
      <c r="CB123" s="852"/>
      <c r="CC123" s="852"/>
      <c r="CD123" s="852"/>
      <c r="CE123" s="852"/>
      <c r="CF123" s="748"/>
      <c r="CG123" s="749"/>
      <c r="CH123" s="749"/>
      <c r="CI123" s="749"/>
      <c r="CJ123" s="853"/>
      <c r="CK123" s="866"/>
      <c r="CL123" s="835"/>
      <c r="CM123" s="835"/>
      <c r="CN123" s="835"/>
      <c r="CO123" s="836"/>
      <c r="CP123" s="844" t="s">
        <v>480</v>
      </c>
      <c r="CQ123" s="845"/>
      <c r="CR123" s="845"/>
      <c r="CS123" s="845"/>
      <c r="CT123" s="845"/>
      <c r="CU123" s="845"/>
      <c r="CV123" s="845"/>
      <c r="CW123" s="845"/>
      <c r="CX123" s="845"/>
      <c r="CY123" s="845"/>
      <c r="CZ123" s="845"/>
      <c r="DA123" s="845"/>
      <c r="DB123" s="845"/>
      <c r="DC123" s="845"/>
      <c r="DD123" s="845"/>
      <c r="DE123" s="845"/>
      <c r="DF123" s="846"/>
      <c r="DG123" s="779" t="s">
        <v>129</v>
      </c>
      <c r="DH123" s="780"/>
      <c r="DI123" s="780"/>
      <c r="DJ123" s="780"/>
      <c r="DK123" s="781"/>
      <c r="DL123" s="782" t="s">
        <v>129</v>
      </c>
      <c r="DM123" s="780"/>
      <c r="DN123" s="780"/>
      <c r="DO123" s="780"/>
      <c r="DP123" s="781"/>
      <c r="DQ123" s="782" t="s">
        <v>129</v>
      </c>
      <c r="DR123" s="780"/>
      <c r="DS123" s="780"/>
      <c r="DT123" s="780"/>
      <c r="DU123" s="781"/>
      <c r="DV123" s="821" t="s">
        <v>129</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420</v>
      </c>
      <c r="AG124" s="780"/>
      <c r="AH124" s="780"/>
      <c r="AI124" s="780"/>
      <c r="AJ124" s="781"/>
      <c r="AK124" s="782" t="s">
        <v>420</v>
      </c>
      <c r="AL124" s="780"/>
      <c r="AM124" s="780"/>
      <c r="AN124" s="780"/>
      <c r="AO124" s="781"/>
      <c r="AP124" s="821" t="s">
        <v>129</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129</v>
      </c>
      <c r="BR124" s="842"/>
      <c r="BS124" s="842"/>
      <c r="BT124" s="842"/>
      <c r="BU124" s="842"/>
      <c r="BV124" s="842" t="s">
        <v>420</v>
      </c>
      <c r="BW124" s="842"/>
      <c r="BX124" s="842"/>
      <c r="BY124" s="842"/>
      <c r="BZ124" s="842"/>
      <c r="CA124" s="842" t="s">
        <v>129</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v>16</v>
      </c>
      <c r="DH124" s="764"/>
      <c r="DI124" s="764"/>
      <c r="DJ124" s="764"/>
      <c r="DK124" s="765"/>
      <c r="DL124" s="766" t="s">
        <v>420</v>
      </c>
      <c r="DM124" s="764"/>
      <c r="DN124" s="764"/>
      <c r="DO124" s="764"/>
      <c r="DP124" s="765"/>
      <c r="DQ124" s="766" t="s">
        <v>420</v>
      </c>
      <c r="DR124" s="764"/>
      <c r="DS124" s="764"/>
      <c r="DT124" s="764"/>
      <c r="DU124" s="765"/>
      <c r="DV124" s="828" t="s">
        <v>420</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1" t="s">
        <v>129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129</v>
      </c>
      <c r="DH125" s="825"/>
      <c r="DI125" s="825"/>
      <c r="DJ125" s="825"/>
      <c r="DK125" s="825"/>
      <c r="DL125" s="825" t="s">
        <v>129</v>
      </c>
      <c r="DM125" s="825"/>
      <c r="DN125" s="825"/>
      <c r="DO125" s="825"/>
      <c r="DP125" s="825"/>
      <c r="DQ125" s="825" t="s">
        <v>129</v>
      </c>
      <c r="DR125" s="825"/>
      <c r="DS125" s="825"/>
      <c r="DT125" s="825"/>
      <c r="DU125" s="825"/>
      <c r="DV125" s="826" t="s">
        <v>420</v>
      </c>
      <c r="DW125" s="826"/>
      <c r="DX125" s="826"/>
      <c r="DY125" s="826"/>
      <c r="DZ125" s="827"/>
    </row>
    <row r="126" spans="1:130" s="230" customFormat="1" ht="26.25" customHeight="1" thickBot="1" x14ac:dyDescent="0.2">
      <c r="A126" s="884"/>
      <c r="B126" s="885"/>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1" t="s">
        <v>129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486</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86"/>
      <c r="B127" s="887"/>
      <c r="C127" s="818" t="s">
        <v>487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129</v>
      </c>
      <c r="AB127" s="780"/>
      <c r="AC127" s="780"/>
      <c r="AD127" s="780"/>
      <c r="AE127" s="781"/>
      <c r="AF127" s="782" t="s">
        <v>129</v>
      </c>
      <c r="AG127" s="780"/>
      <c r="AH127" s="780"/>
      <c r="AI127" s="780"/>
      <c r="AJ127" s="781"/>
      <c r="AK127" s="782" t="s">
        <v>129</v>
      </c>
      <c r="AL127" s="780"/>
      <c r="AM127" s="780"/>
      <c r="AN127" s="780"/>
      <c r="AO127" s="781"/>
      <c r="AP127" s="821" t="s">
        <v>129</v>
      </c>
      <c r="AQ127" s="822"/>
      <c r="AR127" s="822"/>
      <c r="AS127" s="822"/>
      <c r="AT127" s="823"/>
      <c r="AU127" s="232"/>
      <c r="AV127" s="232"/>
      <c r="AW127" s="232"/>
      <c r="AX127" s="824"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492</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306607</v>
      </c>
      <c r="AB128" s="801"/>
      <c r="AC128" s="801"/>
      <c r="AD128" s="801"/>
      <c r="AE128" s="802"/>
      <c r="AF128" s="803">
        <v>279403</v>
      </c>
      <c r="AG128" s="801"/>
      <c r="AH128" s="801"/>
      <c r="AI128" s="801"/>
      <c r="AJ128" s="802"/>
      <c r="AK128" s="803">
        <v>289326</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129</v>
      </c>
      <c r="BG128" s="787"/>
      <c r="BH128" s="787"/>
      <c r="BI128" s="787"/>
      <c r="BJ128" s="787"/>
      <c r="BK128" s="787"/>
      <c r="BL128" s="810"/>
      <c r="BM128" s="786">
        <v>13.48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496</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486</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9242687</v>
      </c>
      <c r="AB129" s="780"/>
      <c r="AC129" s="780"/>
      <c r="AD129" s="780"/>
      <c r="AE129" s="781"/>
      <c r="AF129" s="782">
        <v>9547117</v>
      </c>
      <c r="AG129" s="780"/>
      <c r="AH129" s="780"/>
      <c r="AI129" s="780"/>
      <c r="AJ129" s="781"/>
      <c r="AK129" s="782">
        <v>9205648</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129</v>
      </c>
      <c r="BG129" s="771"/>
      <c r="BH129" s="771"/>
      <c r="BI129" s="771"/>
      <c r="BJ129" s="771"/>
      <c r="BK129" s="771"/>
      <c r="BL129" s="772"/>
      <c r="BM129" s="770">
        <v>18.48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1405248</v>
      </c>
      <c r="AB130" s="780"/>
      <c r="AC130" s="780"/>
      <c r="AD130" s="780"/>
      <c r="AE130" s="781"/>
      <c r="AF130" s="782">
        <v>1342060</v>
      </c>
      <c r="AG130" s="780"/>
      <c r="AH130" s="780"/>
      <c r="AI130" s="780"/>
      <c r="AJ130" s="781"/>
      <c r="AK130" s="782">
        <v>1379480</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7837439</v>
      </c>
      <c r="AB131" s="764"/>
      <c r="AC131" s="764"/>
      <c r="AD131" s="764"/>
      <c r="AE131" s="765"/>
      <c r="AF131" s="766">
        <v>8205057</v>
      </c>
      <c r="AG131" s="764"/>
      <c r="AH131" s="764"/>
      <c r="AI131" s="764"/>
      <c r="AJ131" s="765"/>
      <c r="AK131" s="766">
        <v>7826168</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8.3157521229999993</v>
      </c>
      <c r="AB132" s="745"/>
      <c r="AC132" s="745"/>
      <c r="AD132" s="745"/>
      <c r="AE132" s="746"/>
      <c r="AF132" s="747">
        <v>7.946148333</v>
      </c>
      <c r="AG132" s="745"/>
      <c r="AH132" s="745"/>
      <c r="AI132" s="745"/>
      <c r="AJ132" s="746"/>
      <c r="AK132" s="747">
        <v>9.1725861240000004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8.6</v>
      </c>
      <c r="AB133" s="724"/>
      <c r="AC133" s="724"/>
      <c r="AD133" s="724"/>
      <c r="AE133" s="725"/>
      <c r="AF133" s="723">
        <v>8.5</v>
      </c>
      <c r="AG133" s="724"/>
      <c r="AH133" s="724"/>
      <c r="AI133" s="724"/>
      <c r="AJ133" s="725"/>
      <c r="AK133" s="723">
        <v>8.4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RpEL5jPxm71n76rzTKK43sHYatlle/AWoxt/jID75Q9Wc3vAiDZgFw57iPQ31XGakGa2/Oa4CPuStRM0xotXg==" saltValue="qrTWpPoL3CtAgAIIGpMfa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W73" sqref="CW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JQvC7wRPQW11PU41+ppRlF9yfCFfC2TrjGp8Wvr9kW2G3QC6pbhyFCAbshFigC3LfivicawddiqP3eoYI9w4A==" saltValue="RGoYxt95qQT6yBviLNfs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9ezBvk48UbqlIEDgn7ls915IyHt/rv28GadCEsFEjTzLiyOjq3Oj8S3lnQZ8RdcP+hr4Uumny3gwdmlYY5YA==" saltValue="FkIRJ4ifON5xXSo9mq+y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G21" sqref="G2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3515257</v>
      </c>
      <c r="AP9" s="281">
        <v>149293</v>
      </c>
      <c r="AQ9" s="282">
        <v>105319</v>
      </c>
      <c r="AR9" s="283">
        <v>41.8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t="s">
        <v>517</v>
      </c>
      <c r="AP10" s="284" t="s">
        <v>517</v>
      </c>
      <c r="AQ10" s="285">
        <v>9860</v>
      </c>
      <c r="AR10" s="286" t="s">
        <v>517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518</v>
      </c>
      <c r="AL11" s="1130"/>
      <c r="AM11" s="1130"/>
      <c r="AN11" s="1131"/>
      <c r="AO11" s="284">
        <v>582660</v>
      </c>
      <c r="AP11" s="284">
        <v>24746</v>
      </c>
      <c r="AQ11" s="285">
        <v>1656</v>
      </c>
      <c r="AR11" s="286">
        <v>1394.3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519</v>
      </c>
      <c r="AL12" s="1130"/>
      <c r="AM12" s="1130"/>
      <c r="AN12" s="1131"/>
      <c r="AO12" s="284" t="s">
        <v>517</v>
      </c>
      <c r="AP12" s="284" t="s">
        <v>517</v>
      </c>
      <c r="AQ12" s="285">
        <v>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v>129889</v>
      </c>
      <c r="AP13" s="284">
        <v>5516</v>
      </c>
      <c r="AQ13" s="285">
        <v>4056</v>
      </c>
      <c r="AR13" s="286">
        <v>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v>98247</v>
      </c>
      <c r="AP14" s="284">
        <v>4173</v>
      </c>
      <c r="AQ14" s="285">
        <v>2339</v>
      </c>
      <c r="AR14" s="286">
        <v>78.400000000000006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-283997</v>
      </c>
      <c r="AP15" s="284">
        <v>-12061</v>
      </c>
      <c r="AQ15" s="285">
        <v>-7717</v>
      </c>
      <c r="AR15" s="286">
        <v>56.3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4042056</v>
      </c>
      <c r="AP16" s="284">
        <v>171666</v>
      </c>
      <c r="AQ16" s="285">
        <v>115515</v>
      </c>
      <c r="AR16" s="286">
        <v>48.6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14.78</v>
      </c>
      <c r="AP21" s="298">
        <v>10.69</v>
      </c>
      <c r="AQ21" s="299">
        <v>4.09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98.6</v>
      </c>
      <c r="AP22" s="303">
        <v>97.4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1961214</v>
      </c>
      <c r="AP32" s="312">
        <v>83293</v>
      </c>
      <c r="AQ32" s="313">
        <v>74824</v>
      </c>
      <c r="AR32" s="314">
        <v>11.3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517</v>
      </c>
      <c r="AP34" s="312" t="s">
        <v>517</v>
      </c>
      <c r="AQ34" s="313">
        <v>1</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424490</v>
      </c>
      <c r="AP35" s="312">
        <v>18028</v>
      </c>
      <c r="AQ35" s="313">
        <v>17427</v>
      </c>
      <c r="AR35" s="314">
        <v>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t="s">
        <v>517</v>
      </c>
      <c r="AP36" s="312" t="s">
        <v>517</v>
      </c>
      <c r="AQ36" s="313">
        <v>2447</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v>964</v>
      </c>
      <c r="AP37" s="312">
        <v>41</v>
      </c>
      <c r="AQ37" s="313">
        <v>591</v>
      </c>
      <c r="AR37" s="314">
        <v>-93.1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t="s">
        <v>517</v>
      </c>
      <c r="AP38" s="315" t="s">
        <v>517</v>
      </c>
      <c r="AQ38" s="316">
        <v>2</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v>-289326</v>
      </c>
      <c r="AP39" s="312">
        <v>-12288</v>
      </c>
      <c r="AQ39" s="313">
        <v>-3618</v>
      </c>
      <c r="AR39" s="314">
        <v>239.6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-1379480</v>
      </c>
      <c r="AP40" s="312">
        <v>-58587</v>
      </c>
      <c r="AQ40" s="313">
        <v>-63812</v>
      </c>
      <c r="AR40" s="314">
        <v>-8.1999999999999993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306</v>
      </c>
      <c r="AL41" s="1120"/>
      <c r="AM41" s="1120"/>
      <c r="AN41" s="1121"/>
      <c r="AO41" s="312">
        <v>717862</v>
      </c>
      <c r="AP41" s="312">
        <v>30488</v>
      </c>
      <c r="AQ41" s="313">
        <v>27863</v>
      </c>
      <c r="AR41" s="314">
        <v>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1865679</v>
      </c>
      <c r="AN51" s="334">
        <v>71887</v>
      </c>
      <c r="AO51" s="335">
        <v>-28</v>
      </c>
      <c r="AP51" s="336">
        <v>85173</v>
      </c>
      <c r="AQ51" s="337">
        <v>-4.3</v>
      </c>
      <c r="AR51" s="338">
        <v>-23.7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996248</v>
      </c>
      <c r="AN52" s="342">
        <v>38387</v>
      </c>
      <c r="AO52" s="343">
        <v>-21</v>
      </c>
      <c r="AP52" s="344">
        <v>43913</v>
      </c>
      <c r="AQ52" s="345">
        <v>-3.4</v>
      </c>
      <c r="AR52" s="346">
        <v>-17.600000000000001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3741136</v>
      </c>
      <c r="AN53" s="334">
        <v>146959</v>
      </c>
      <c r="AO53" s="335">
        <v>104.4</v>
      </c>
      <c r="AP53" s="336">
        <v>94081</v>
      </c>
      <c r="AQ53" s="337">
        <v>10.5</v>
      </c>
      <c r="AR53" s="338">
        <v>93.9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907845</v>
      </c>
      <c r="AN54" s="342">
        <v>35662</v>
      </c>
      <c r="AO54" s="343">
        <v>-7.1</v>
      </c>
      <c r="AP54" s="344">
        <v>48949</v>
      </c>
      <c r="AQ54" s="345">
        <v>11.5</v>
      </c>
      <c r="AR54" s="346">
        <v>-18.600000000000001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2417975</v>
      </c>
      <c r="AN55" s="334">
        <v>97272</v>
      </c>
      <c r="AO55" s="335">
        <v>-33.799999999999997</v>
      </c>
      <c r="AP55" s="336">
        <v>92632</v>
      </c>
      <c r="AQ55" s="337">
        <v>-1.5</v>
      </c>
      <c r="AR55" s="338">
        <v>-32.299999999999997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980705</v>
      </c>
      <c r="AN56" s="342">
        <v>39452</v>
      </c>
      <c r="AO56" s="343">
        <v>10.6</v>
      </c>
      <c r="AP56" s="344">
        <v>47978</v>
      </c>
      <c r="AQ56" s="345">
        <v>-2</v>
      </c>
      <c r="AR56" s="346">
        <v>12.6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4863048</v>
      </c>
      <c r="AN57" s="334">
        <v>200695</v>
      </c>
      <c r="AO57" s="335">
        <v>106.3</v>
      </c>
      <c r="AP57" s="336">
        <v>96469</v>
      </c>
      <c r="AQ57" s="337">
        <v>4.0999999999999996</v>
      </c>
      <c r="AR57" s="338">
        <v>102.2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2402230</v>
      </c>
      <c r="AN58" s="342">
        <v>99139</v>
      </c>
      <c r="AO58" s="343">
        <v>151.30000000000001</v>
      </c>
      <c r="AP58" s="344">
        <v>49775</v>
      </c>
      <c r="AQ58" s="345">
        <v>3.7</v>
      </c>
      <c r="AR58" s="346">
        <v>147.6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3355828</v>
      </c>
      <c r="AN59" s="334">
        <v>142522</v>
      </c>
      <c r="AO59" s="335">
        <v>-29</v>
      </c>
      <c r="AP59" s="336">
        <v>85743</v>
      </c>
      <c r="AQ59" s="337">
        <v>-11.1</v>
      </c>
      <c r="AR59" s="338">
        <v>-17.899999999999999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2401488</v>
      </c>
      <c r="AN60" s="342">
        <v>101991</v>
      </c>
      <c r="AO60" s="343">
        <v>2.9</v>
      </c>
      <c r="AP60" s="344">
        <v>45231</v>
      </c>
      <c r="AQ60" s="345">
        <v>-9.1</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3248733</v>
      </c>
      <c r="AN61" s="349">
        <v>131867</v>
      </c>
      <c r="AO61" s="350">
        <v>24</v>
      </c>
      <c r="AP61" s="351">
        <v>90820</v>
      </c>
      <c r="AQ61" s="352">
        <v>-0.5</v>
      </c>
      <c r="AR61" s="338">
        <v>24.5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1537703</v>
      </c>
      <c r="AN62" s="342">
        <v>62926</v>
      </c>
      <c r="AO62" s="343">
        <v>27.3</v>
      </c>
      <c r="AP62" s="344">
        <v>47169</v>
      </c>
      <c r="AQ62" s="345">
        <v>0.1</v>
      </c>
      <c r="AR62" s="346">
        <v>27.2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dJUXT3NqnCHsX8gkPlCX9S2KkSFyH3N8Q18VmcQc3+39VewhkJ1LHZPQmZ78DlwxL1gsykf+H120QDvM6j3aQ==" saltValue="r/kbeXINDrvZd8vHZne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101" sqref="AE10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AtATHCF0UJN3KGYKkUEXTLgKcbJ6ESCJcgVks+nqmdqVbzUoqPCg+n/JBvYYiKkh8Oo9LOYoBlZecIdw9ZYE3Q==" saltValue="ip78ngJg6Krew8XDdZEi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F102" sqref="AF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PneVsErEHpIHRSlQcDxBPUFIOMtZ0W2DcZ82LfiqDxK3wgKlfJ/vxQ38xwBSWEzR4n2aENvL5cosnk24MxgWTw==" saltValue="tH93fruWpkziw/zMuv8L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F45" sqref="F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8.58</v>
      </c>
      <c r="G47" s="12">
        <v>9.07</v>
      </c>
      <c r="H47" s="12">
        <v>10.11</v>
      </c>
      <c r="I47" s="12">
        <v>16.57</v>
      </c>
      <c r="J47" s="13">
        <v>23.27</v>
      </c>
    </row>
    <row r="48" spans="2:10" ht="57.75" customHeight="1" x14ac:dyDescent="0.15">
      <c r="B48" s="14"/>
      <c r="C48" s="1141" t="s">
        <v>4</v>
      </c>
      <c r="D48" s="1141"/>
      <c r="E48" s="1142"/>
      <c r="F48" s="15">
        <v>0.74</v>
      </c>
      <c r="G48" s="16">
        <v>2.44</v>
      </c>
      <c r="H48" s="16">
        <v>6.77</v>
      </c>
      <c r="I48" s="16">
        <v>11.83</v>
      </c>
      <c r="J48" s="17">
        <v>10.48</v>
      </c>
    </row>
    <row r="49" spans="2:10" ht="57.75" customHeight="1" thickBot="1" x14ac:dyDescent="0.2">
      <c r="B49" s="18"/>
      <c r="C49" s="1143" t="s">
        <v>5</v>
      </c>
      <c r="D49" s="1143"/>
      <c r="E49" s="1144"/>
      <c r="F49" s="19" t="s">
        <v>565</v>
      </c>
      <c r="G49" s="20">
        <v>2.0299999999999998</v>
      </c>
      <c r="H49" s="20">
        <v>5.71</v>
      </c>
      <c r="I49" s="20">
        <v>12.06</v>
      </c>
      <c r="J49" s="21">
        <v>4.29</v>
      </c>
    </row>
    <row r="50" spans="2:10" x14ac:dyDescent="0.15"/>
  </sheetData>
  <sheetProtection algorithmName="SHA-512" hashValue="WiBlM+Amx7ewDQVsaw2rvvGkY8sbkQMIjjfRQQVj4W6UvsQ4CvYq6qvdyLIzEjBJM+VJ0HJYS9sOwOL/mCLAFQ==" saltValue="NvH6M1ofCkxILJe3BN2l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zaisei-2</cp:lastModifiedBy>
  <cp:lastPrinted>2024-03-21T11:26:19Z</cp:lastPrinted>
  <dcterms:created xsi:type="dcterms:W3CDTF">2024-03-14T00:35:30Z</dcterms:created>
  <dcterms:modified xsi:type="dcterms:W3CDTF">2024-03-21T11:38:20Z</dcterms:modified>
  <cp:category/>
</cp:coreProperties>
</file>