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nmr053.city.nemuro.hokkaido.jp\ファイルサーバ\05_総務部\財政課\00共通\【共通】財政用務関係\実行予算業務\004決算統計\R05\各種照会回答\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<sst xmlns="http://schemas.openxmlformats.org/spreadsheetml/2006/main" count="1104" uniqueCount="557">
  <si>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</si>
  <si>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</si>
  <si>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</si>
  <si>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</si>
  <si>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</si>
  <si>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</si>
  <si>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</si>
  <si>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</si>
  <si>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</si>
  <si>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</si>
  <si>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</si>
  <si>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</si>
  <si>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</si>
  <si>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</si>
  <si>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</si>
  <si>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</si>
  <si>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</si>
  <si>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</si>
  <si>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</si>
  <si>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</si>
  <si>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</si>
  <si>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</si>
  <si>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</si>
  <si>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</si>
  <si>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</si>
  <si>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</si>
  <si>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</si>
  <si>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</si>
  <si>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</si>
  <si>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</si>
  <si>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</si>
  <si>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</si>
  <si>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</si>
  <si>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</si>
  <si>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</si>
  <si>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</si>
  <si>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</si>
  <si>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</si>
  <si>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</si>
  <si>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</si>
  <si>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</si>
  <si>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</si>
  <si>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</si>
  <si>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</si>
  <si>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</si>
  <si>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</si>
  <si>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</si>
  <si>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</si>
  <si>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</si>
  <si>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</si>
  <si>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</si>
  <si>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</si>
  <si>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</si>
  <si>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</si>
  <si>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</si>
  <si>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</si>
  <si>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</si>
  <si>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</si>
  <si>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</si>
  <si>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</si>
  <si>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</si>
  <si>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</si>
  <si>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t>　　都市計画税</t>
  </si>
  <si>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</si>
  <si>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</si>
  <si>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根室市</t>
  </si>
  <si>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</si>
  <si>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</si>
  <si>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</si>
  <si>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</si>
  <si>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</si>
  <si>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</si>
  <si>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</si>
  <si>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</si>
  <si>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</si>
  <si>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</si>
  <si>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</si>
  <si>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根室市水道事業会計</t>
  </si>
  <si>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</si>
  <si>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</si>
  <si>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</si>
  <si>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</si>
  <si>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</si>
  <si>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</si>
  <si>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</si>
  <si>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</si>
  <si>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</si>
  <si>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</si>
  <si>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</si>
  <si>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</si>
  <si>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</si>
  <si>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</si>
  <si>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</si>
  <si>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</si>
  <si>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</si>
  <si>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</si>
  <si>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</si>
  <si>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</si>
  <si>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</si>
  <si>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</si>
  <si>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</si>
  <si>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</si>
  <si>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</si>
  <si>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</si>
  <si>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</si>
  <si>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</si>
  <si>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</si>
  <si>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</si>
  <si>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</si>
  <si>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</si>
  <si>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</si>
  <si>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</si>
  <si>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</si>
  <si>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</si>
  <si>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</si>
  <si>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</si>
  <si>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</si>
  <si>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</si>
  <si>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</si>
  <si>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</si>
  <si>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</si>
  <si>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</si>
  <si>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</si>
  <si>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</si>
  <si>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</si>
  <si>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</si>
  <si>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</si>
  <si>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</si>
  <si>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</si>
  <si>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</si>
  <si>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</si>
  <si>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</si>
  <si>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</si>
  <si>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</si>
  <si>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</si>
  <si>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</si>
  <si>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</si>
  <si>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</si>
  <si>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</si>
  <si>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北海道</t>
  </si>
  <si>
    <t>災害復旧事業費</t>
  </si>
  <si>
    <t>実質公債費比率</t>
    <rPh sb="0" eb="2">
      <t>ジッシツ</t>
    </rPh>
    <rPh sb="2" eb="5">
      <t>コウサイヒ</t>
    </rPh>
    <rPh sb="5" eb="7">
      <t>ヒリツ</t>
    </rPh>
    <phoneticPr fontId="36"/>
  </si>
  <si>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</si>
  <si>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</si>
  <si>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</si>
  <si>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</si>
  <si>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</si>
  <si>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</si>
  <si>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</si>
  <si>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</si>
  <si>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</si>
  <si>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</si>
  <si>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</si>
  <si>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</si>
  <si>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</si>
  <si>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</si>
  <si>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</si>
  <si>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</si>
  <si>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</si>
  <si>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</si>
  <si>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</si>
  <si>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</si>
  <si>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</si>
  <si>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</si>
  <si>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</si>
  <si>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</si>
  <si>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</si>
  <si>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</si>
  <si>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</si>
  <si>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</si>
  <si>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</si>
  <si>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</si>
  <si>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</si>
  <si>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</si>
  <si>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</si>
  <si>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</si>
  <si>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</si>
  <si>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</si>
  <si>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</si>
  <si>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</si>
  <si>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</si>
  <si>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</si>
  <si>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</si>
  <si>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</si>
  <si>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</si>
  <si>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</si>
  <si>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</si>
  <si>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</si>
  <si>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</si>
  <si>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</si>
  <si>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</si>
  <si>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</si>
  <si>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</si>
  <si>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-8.5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</si>
  <si>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</si>
  <si>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</si>
  <si>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</si>
  <si>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</si>
  <si>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</si>
  <si>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</si>
  <si>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</si>
  <si>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</si>
  <si>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</si>
  <si>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</si>
  <si>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</si>
  <si>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</si>
  <si>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</si>
  <si>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</si>
  <si>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</si>
  <si>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</si>
  <si>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</si>
  <si>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</si>
  <si>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</si>
  <si>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</si>
  <si>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</si>
  <si>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</si>
  <si>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</si>
  <si>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</si>
  <si>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</si>
  <si>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</si>
  <si>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</si>
  <si>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</si>
  <si>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</si>
  <si>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</si>
  <si>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</si>
  <si>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</si>
  <si>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-2.5</t>
  </si>
  <si>
    <t>-2.6</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</si>
  <si>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</si>
  <si>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</si>
  <si>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</si>
  <si>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</si>
  <si>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</si>
  <si>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</si>
  <si>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</si>
  <si>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</si>
  <si>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</si>
  <si>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</si>
  <si>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</si>
  <si>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</si>
  <si>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</si>
  <si>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</si>
  <si>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</si>
  <si>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</si>
  <si>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</si>
  <si>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</si>
  <si>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</si>
  <si>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防災対策基金</t>
  </si>
  <si>
    <t>計</t>
    <rPh sb="0" eb="1">
      <t>ケイ</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</si>
  <si>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</si>
  <si>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</si>
  <si>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</si>
  <si>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</si>
  <si>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</si>
  <si>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</si>
  <si>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</si>
  <si>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</si>
  <si>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</si>
  <si>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</si>
  <si>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</si>
  <si>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</si>
  <si>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</si>
  <si>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</si>
  <si>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</si>
  <si>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</si>
  <si>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</si>
  <si>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</si>
  <si>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</si>
  <si>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</si>
  <si>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</si>
  <si>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</si>
  <si>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</si>
  <si>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</si>
  <si>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</si>
  <si>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</si>
  <si>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</si>
  <si>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</si>
  <si>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</si>
  <si>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</si>
  <si>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</si>
  <si>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 0.26</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</si>
  <si>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</si>
  <si>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</si>
  <si>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</si>
  <si>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</si>
  <si>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</si>
  <si>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</si>
  <si>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</si>
  <si>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</si>
  <si>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</si>
  <si>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</si>
  <si>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</si>
  <si>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</si>
  <si>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</si>
  <si>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</si>
  <si>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</si>
  <si>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</si>
  <si>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</si>
  <si>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</si>
  <si>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</si>
  <si>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</si>
  <si>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北海道根室市</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</si>
  <si>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</si>
  <si>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</si>
  <si>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</si>
  <si>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</si>
  <si>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</si>
  <si>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</si>
  <si>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</si>
  <si>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</si>
  <si>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</si>
  <si>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</si>
  <si>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</si>
  <si>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</si>
  <si>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</si>
  <si>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根室市観光開発公社</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</si>
  <si>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</si>
  <si>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</si>
  <si>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</si>
  <si>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</si>
  <si>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</si>
  <si>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</si>
  <si>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</si>
  <si>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</si>
  <si>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</si>
  <si>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</si>
  <si>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</si>
  <si>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</si>
  <si>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</si>
  <si>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</si>
  <si>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</si>
  <si>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</si>
  <si>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</si>
  <si>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</si>
  <si>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</si>
  <si>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</si>
  <si>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</si>
  <si>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</si>
  <si>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</si>
  <si>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</si>
  <si>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</si>
  <si>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</si>
  <si>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</si>
  <si>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</si>
  <si>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</si>
  <si>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</si>
  <si>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</si>
  <si>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</si>
  <si>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</si>
  <si>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</si>
  <si>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</si>
  <si>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根室市下水道事業会計</t>
  </si>
  <si>
    <t>自動車税環境性能割交付金</t>
  </si>
  <si>
    <t>　　鉱産税</t>
  </si>
  <si>
    <t>災害復旧費</t>
  </si>
  <si>
    <t xml:space="preserve">※8：職員の状況については、令和3年地方公務員給与実態調査に基づいている。 </t>
  </si>
  <si>
    <t>法人事業税交付金</t>
  </si>
  <si>
    <t>農業用水事業特別会計</t>
  </si>
  <si>
    <t>　　特別土地保有税</t>
  </si>
  <si>
    <t>企業債
（地方債）
現在高</t>
  </si>
  <si>
    <t>公債費</t>
  </si>
  <si>
    <t>地方特例交付金等</t>
    <rPh sb="7" eb="8">
      <t>トウ</t>
    </rPh>
    <phoneticPr fontId="34"/>
  </si>
  <si>
    <t>ふるさと応援基金</t>
  </si>
  <si>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</si>
  <si>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</si>
  <si>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</si>
  <si>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</si>
  <si>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</si>
  <si>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</si>
  <si>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</si>
  <si>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</si>
  <si>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</si>
  <si>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</si>
  <si>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</si>
  <si>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</si>
  <si>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</si>
  <si>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</si>
  <si>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</si>
  <si>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</si>
  <si>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</si>
  <si>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</si>
  <si>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</si>
  <si>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</si>
  <si>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</si>
  <si>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</si>
  <si>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</si>
  <si>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</si>
  <si>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</si>
  <si>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</si>
  <si>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</si>
  <si>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</si>
  <si>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</si>
  <si>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介護保険特別会計事業勘定</t>
  </si>
  <si>
    <t>現年</t>
    <rPh sb="0" eb="1">
      <t>ゲン</t>
    </rPh>
    <rPh sb="1" eb="2">
      <t>ネン</t>
    </rPh>
    <phoneticPr fontId="5"/>
  </si>
  <si>
    <t>流通加工センター汚水処理事業特別会計</t>
  </si>
  <si>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</si>
  <si>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</si>
  <si>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</si>
  <si>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</si>
  <si>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</si>
  <si>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</si>
  <si>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</si>
  <si>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</si>
  <si>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</si>
  <si>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</si>
  <si>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</si>
  <si>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</si>
  <si>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</si>
  <si>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</si>
  <si>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</si>
  <si>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</si>
  <si>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</si>
  <si>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</si>
  <si>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</si>
  <si>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</si>
  <si>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</si>
  <si>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</si>
  <si>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下水道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</si>
  <si>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</si>
  <si>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</si>
  <si>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</si>
  <si>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</si>
  <si>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</si>
  <si>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</si>
  <si>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</si>
  <si>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</si>
  <si>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</si>
  <si>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</si>
  <si>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</si>
  <si>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</si>
  <si>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</si>
  <si>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</si>
  <si>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</si>
  <si>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</si>
  <si>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</si>
  <si>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</si>
  <si>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</si>
  <si>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</si>
  <si>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</si>
  <si>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</si>
  <si>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</si>
  <si>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</si>
  <si>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</si>
  <si>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</si>
  <si>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</si>
  <si>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</si>
  <si>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</si>
  <si>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</si>
  <si>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</si>
  <si>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</si>
  <si>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</si>
  <si>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</si>
  <si>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</si>
  <si>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</si>
  <si>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</si>
  <si>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</si>
  <si>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</si>
  <si>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</si>
  <si>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</si>
  <si>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市民交通傷害共済事業特別会計</t>
  </si>
  <si>
    <t>法適用企業</t>
  </si>
  <si>
    <t>根室市病院事業会計</t>
  </si>
  <si>
    <t>根室市港湾整備事業会計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</si>
  <si>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</si>
  <si>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</si>
  <si>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</si>
  <si>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</si>
  <si>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</si>
  <si>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</si>
  <si>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根室水産コンビナート公社</t>
  </si>
  <si>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</si>
  <si>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</si>
  <si>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</si>
  <si>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</si>
  <si>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</si>
  <si>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</si>
  <si>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</si>
  <si>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</si>
  <si>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</si>
  <si>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</si>
  <si>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</si>
  <si>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</si>
  <si>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</si>
  <si>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</si>
  <si>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</si>
  <si>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ふるさと応援子ども未来基金</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</si>
  <si>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</si>
  <si>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</si>
  <si>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</si>
  <si>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</si>
  <si>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</si>
  <si>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</si>
  <si>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</si>
  <si>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</si>
  <si>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</si>
  <si>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</si>
  <si>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</si>
  <si>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</si>
  <si>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</si>
  <si>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</si>
  <si>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</si>
  <si>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 0.28</t>
  </si>
  <si>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</si>
  <si>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</si>
  <si>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</si>
  <si>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</si>
  <si>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</si>
  <si>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</si>
  <si>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</si>
  <si>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</si>
  <si>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</si>
  <si>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</si>
  <si>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</si>
  <si>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</si>
  <si>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</si>
  <si>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</si>
  <si>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</si>
  <si>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</si>
  <si>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</si>
  <si>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</si>
  <si>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</si>
  <si>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</si>
  <si>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</si>
  <si>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</si>
  <si>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</si>
  <si>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</si>
  <si>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</si>
  <si>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</si>
  <si>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</si>
  <si>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</si>
  <si>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</si>
  <si>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</si>
  <si>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</si>
  <si>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</si>
  <si>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0.75</t>
  </si>
  <si>
    <t>その他会計（赤字）</t>
  </si>
  <si>
    <t>（百万円）</t>
  </si>
  <si>
    <t>H28末</t>
  </si>
  <si>
    <t>H29末</t>
  </si>
  <si>
    <t>H30末</t>
  </si>
  <si>
    <t>R01末</t>
  </si>
  <si>
    <t>R02末</t>
  </si>
  <si>
    <t>ふるさと応援地域医療安定化基金</t>
  </si>
  <si>
    <t>総合体育館建設基金</t>
  </si>
  <si>
    <t>根室市土地開発公社</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</si>
  <si>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</si>
  <si>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</si>
  <si>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将来負担比率については、地方債現在額等の減、ふるさと応援寄附金を原資とする各種基金残高が増えた結果、改善傾向にある。
　一方で、有形固定資産減価償却率は類似団体よりも高い数値を示していることから、既存施設は依然として老朽化が進んでいる状況となっている。
　今後については、根室市公共施設総合管理計画に基づき計画的な施設整備に取り組んでいく。</t>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</si>
  <si>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</si>
  <si>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</si>
  <si>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</si>
  <si>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</si>
  <si>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</si>
  <si>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</si>
  <si>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　将来負担比率については、地方債現在額等の減、ふるさと応援寄附金を原資とする各種基金残高が増えた結果、改善傾向にある。
　実質公債費比率については、元利償還金の減及び普通交付税の増などにより、単年度実質公債費比率が下がった結果、令和３年度は減少に転じ、類似団体と比べて低い水準を維持している。
　引き続き老朽化した公共施設について、起債発行の抑制とのバランスを考えながら、計画的な整備を進めるものとする。</t>
    <phoneticPr fontId="45"/>
  </si>
  <si>
    <t>実質公債費比率</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</si>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</sst>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47">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9" fontId="46" fillId="0" borderId="23" xfId="21" applyNumberFormat="1" applyFont="1" applyBorder="1">
      <alignment vertical="center"/>
    </xf>
    <xf numFmtId="0" fontId="46" fillId="0" borderId="16" xfId="21" applyFont="1" applyBorder="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78" fontId="48" fillId="0" borderId="0" xfId="21" applyNumberFormat="1" applyFont="1">
      <alignment vertical="center"/>
    </xf>
    <xf numFmtId="178" fontId="46" fillId="0" borderId="0" xfId="21" applyNumberFormat="1" applyFont="1">
      <alignment vertical="center"/>
    </xf>
    <xf numFmtId="187"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78" fontId="46" fillId="0" borderId="42" xfId="21" applyNumberFormat="1" applyFont="1" applyBorder="1">
      <alignment vertical="center"/>
    </xf>
    <xf numFmtId="178" fontId="46" fillId="0" borderId="14" xfId="21" applyNumberFormat="1" applyFont="1" applyBorder="1">
      <alignment vertical="center"/>
    </xf>
    <xf numFmtId="191" fontId="46" fillId="0" borderId="0" xfId="21" applyNumberFormat="1" applyFont="1">
      <alignment vertical="center"/>
    </xf>
    <xf numFmtId="178" fontId="46" fillId="0" borderId="31" xfId="21" applyNumberFormat="1" applyFont="1" applyBorder="1">
      <alignment vertical="center"/>
    </xf>
    <xf numFmtId="178" fontId="46" fillId="0" borderId="34" xfId="21" applyNumberFormat="1" applyFont="1" applyBorder="1">
      <alignment vertical="center"/>
    </xf>
    <xf numFmtId="189" fontId="46" fillId="0" borderId="34" xfId="21" applyNumberFormat="1" applyFont="1" applyBorder="1">
      <alignment vertical="center"/>
    </xf>
    <xf numFmtId="178"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9" fontId="46" fillId="0" borderId="0" xfId="22" applyNumberFormat="1" applyFont="1">
      <alignment vertical="center"/>
    </xf>
    <xf numFmtId="178" fontId="44" fillId="0" borderId="0" xfId="23" applyNumberFormat="1" applyAlignment="1">
      <alignment vertical="center"/>
    </xf>
    <xf numFmtId="183" fontId="44" fillId="0" borderId="0" xfId="24" applyNumberFormat="1" applyAlignment="1">
      <alignment horizontal="right" vertical="center"/>
    </xf>
    <xf numFmtId="184" fontId="44" fillId="0" borderId="0" xfId="24" applyNumberFormat="1" applyAlignment="1">
      <alignment horizontal="right" vertical="center"/>
    </xf>
    <xf numFmtId="178" fontId="46" fillId="3" borderId="0" xfId="21" applyNumberFormat="1" applyFont="1" applyFill="1" applyAlignment="1">
      <alignment vertical="center" wrapText="1"/>
    </xf>
    <xf numFmtId="178" fontId="44" fillId="0" borderId="0" xfId="23" applyNumberFormat="1" applyAlignment="1">
      <alignment horizontal="center" vertical="center"/>
    </xf>
    <xf numFmtId="0" fontId="49" fillId="0" borderId="0" xfId="25" applyFont="1">
      <alignment vertical="center"/>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84" fontId="46" fillId="3" borderId="74" xfId="22" applyNumberFormat="1" applyFont="1" applyFill="1" applyBorder="1" applyAlignment="1">
      <alignment horizontal="center" vertical="center"/>
    </xf>
    <xf numFmtId="184" fontId="46" fillId="3" borderId="0" xfId="22" applyNumberFormat="1" applyFont="1" applyFill="1" applyAlignment="1">
      <alignment horizontal="center" vertical="center"/>
    </xf>
    <xf numFmtId="187" fontId="46" fillId="3" borderId="74" xfId="22" applyNumberFormat="1" applyFont="1" applyFill="1" applyBorder="1" applyAlignment="1">
      <alignment horizontal="center" vertical="center" wrapText="1"/>
    </xf>
    <xf numFmtId="187" fontId="46" fillId="0" borderId="0" xfId="22" applyNumberFormat="1" applyFont="1" applyAlignment="1">
      <alignment horizontal="center" vertical="center" wrapText="1"/>
    </xf>
    <xf numFmtId="178" fontId="44" fillId="0" borderId="0" xfId="21" applyNumberFormat="1" applyAlignment="1">
      <alignment horizontal="center" vertical="center"/>
    </xf>
    <xf numFmtId="187" fontId="46" fillId="3" borderId="0" xfId="22" applyNumberFormat="1" applyFont="1" applyFill="1" applyAlignment="1">
      <alignment horizontal="center" vertical="center" wrapText="1"/>
    </xf>
    <xf numFmtId="184" fontId="46" fillId="3" borderId="0" xfId="22" applyNumberFormat="1" applyFont="1" applyFill="1" applyAlignment="1">
      <alignment horizontal="center" vertical="center" wrapText="1"/>
    </xf>
    <xf numFmtId="184" fontId="46"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2FF-4140-94BE-65F73A9755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99863</c:v>
                </c:pt>
                <c:pt idx="1">
                  <c:v>71887</c:v>
                </c:pt>
                <c:pt idx="2">
                  <c:v>146959</c:v>
                </c:pt>
                <c:pt idx="3">
                  <c:v>97272</c:v>
                </c:pt>
                <c:pt idx="4">
                  <c:v>200695</c:v>
                </c:pt>
              </c:numCache>
            </c:numRef>
          </c:val>
          <c:smooth val="0"/>
          <c:extLst>
            <c:ext xmlns:c16="http://schemas.microsoft.com/office/drawing/2014/chart" uri="{C3380CC4-5D6E-409C-BE32-E72D297353CC}">
              <c16:uniqueId val="{00000001-72FF-4140-94BE-65F73A9755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0.93</c:v>
                </c:pt>
                <c:pt idx="1">
                  <c:v>0.74</c:v>
                </c:pt>
                <c:pt idx="2">
                  <c:v>2.44</c:v>
                </c:pt>
                <c:pt idx="3">
                  <c:v>6.77</c:v>
                </c:pt>
                <c:pt idx="4">
                  <c:v>11.83</c:v>
                </c:pt>
              </c:numCache>
            </c:numRef>
          </c:val>
          <c:extLst>
            <c:ext xmlns:c16="http://schemas.microsoft.com/office/drawing/2014/chart" uri="{C3380CC4-5D6E-409C-BE32-E72D297353CC}">
              <c16:uniqueId val="{00000000-40D9-46B3-8678-84834B2169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8.98</c:v>
                </c:pt>
                <c:pt idx="1">
                  <c:v>8.58</c:v>
                </c:pt>
                <c:pt idx="2">
                  <c:v>9.07</c:v>
                </c:pt>
                <c:pt idx="3">
                  <c:v>10.11</c:v>
                </c:pt>
                <c:pt idx="4">
                  <c:v>16.57</c:v>
                </c:pt>
              </c:numCache>
            </c:numRef>
          </c:val>
          <c:extLst>
            <c:ext xmlns:c16="http://schemas.microsoft.com/office/drawing/2014/chart" uri="{C3380CC4-5D6E-409C-BE32-E72D297353CC}">
              <c16:uniqueId val="{00000001-40D9-46B3-8678-84834B2169A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-0.26</c:v>
                </c:pt>
                <c:pt idx="1">
                  <c:v>-0.75</c:v>
                </c:pt>
                <c:pt idx="2">
                  <c:v>2.0299999999999998</c:v>
                </c:pt>
                <c:pt idx="3">
                  <c:v>5.71</c:v>
                </c:pt>
                <c:pt idx="4">
                  <c:v>12.06</c:v>
                </c:pt>
              </c:numCache>
            </c:numRef>
          </c:val>
          <c:smooth val="0"/>
          <c:extLst>
            <c:ext xmlns:c16="http://schemas.microsoft.com/office/drawing/2014/chart" uri="{C3380CC4-5D6E-409C-BE32-E72D297353CC}">
              <c16:uniqueId val="{00000002-40D9-46B3-8678-84834B2169A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0.03</c:v>
                </c:pt>
                <c:pt idx="4">
                  <c:v>#N/A</c:v>
                </c:pt>
                <c:pt idx="5">
                  <c:v>0.05</c:v>
                </c:pt>
                <c:pt idx="6">
                  <c:v>#N/A</c:v>
                </c:pt>
                <c:pt idx="7">
                  <c:v>0.01</c:v>
                </c:pt>
                <c:pt idx="8">
                  <c:v>#N/A</c:v>
                </c:pt>
                <c:pt idx="9">
                  <c:v>0.05</c:v>
                </c:pt>
              </c:numCache>
            </c:numRef>
          </c:val>
          <c:extLst>
            <c:ext xmlns:c16="http://schemas.microsoft.com/office/drawing/2014/chart" uri="{C3380CC4-5D6E-409C-BE32-E72D297353CC}">
              <c16:uniqueId val="{00000000-0DB1-4757-86AC-928F07B0E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B1-4757-86AC-928F07B0E093}"/>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0.09</c:v>
                </c:pt>
                <c:pt idx="4">
                  <c:v>#N/A</c:v>
                </c:pt>
                <c:pt idx="5">
                  <c:v>0.08</c:v>
                </c:pt>
                <c:pt idx="6">
                  <c:v>#N/A</c:v>
                </c:pt>
                <c:pt idx="7">
                  <c:v>0.03</c:v>
                </c:pt>
                <c:pt idx="8">
                  <c:v>#N/A</c:v>
                </c:pt>
                <c:pt idx="9">
                  <c:v>0.16</c:v>
                </c:pt>
              </c:numCache>
            </c:numRef>
          </c:val>
          <c:extLst>
            <c:ext xmlns:c16="http://schemas.microsoft.com/office/drawing/2014/chart" uri="{C3380CC4-5D6E-409C-BE32-E72D297353CC}">
              <c16:uniqueId val="{00000002-0DB1-4757-86AC-928F07B0E093}"/>
            </c:ext>
          </c:extLst>
        </c:ser>
        <c:ser>
          <c:idx val="3"/>
          <c:order val="3"/>
          <c:tx>
            <c:strRef>
              <c:f>データシート!$A$30</c:f>
              <c:strCache>
                <c:ptCount val="1"/>
                <c:pt idx="0">
                  <c:v>根室市病院事業会計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0.02</c:v>
                </c:pt>
                <c:pt idx="4">
                  <c:v>0.28000000000000003</c:v>
                </c:pt>
                <c:pt idx="5">
                  <c:v>#N/A</c:v>
                </c:pt>
                <c:pt idx="6">
                  <c:v>#N/A</c:v>
                </c:pt>
                <c:pt idx="7">
                  <c:v>0</c:v>
                </c:pt>
                <c:pt idx="8">
                  <c:v>#N/A</c:v>
                </c:pt>
                <c:pt idx="9">
                  <c:v>0.16</c:v>
                </c:pt>
              </c:numCache>
            </c:numRef>
          </c:val>
          <c:extLst>
            <c:ext xmlns:c16="http://schemas.microsoft.com/office/drawing/2014/chart" uri="{C3380CC4-5D6E-409C-BE32-E72D297353CC}">
              <c16:uniqueId val="{00000003-0DB1-4757-86AC-928F07B0E093}"/>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0.45</c:v>
                </c:pt>
                <c:pt idx="2">
                  <c:v>#N/A</c:v>
                </c:pt>
                <c:pt idx="3">
                  <c:v>0.62</c:v>
                </c:pt>
                <c:pt idx="4">
                  <c:v>#N/A</c:v>
                </c:pt>
                <c:pt idx="5">
                  <c:v>1.52</c:v>
                </c:pt>
                <c:pt idx="6">
                  <c:v>#N/A</c:v>
                </c:pt>
                <c:pt idx="7">
                  <c:v>1.05</c:v>
                </c:pt>
                <c:pt idx="8">
                  <c:v>#N/A</c:v>
                </c:pt>
                <c:pt idx="9">
                  <c:v>0.47</c:v>
                </c:pt>
              </c:numCache>
            </c:numRef>
          </c:val>
          <c:extLst>
            <c:ext xmlns:c16="http://schemas.microsoft.com/office/drawing/2014/chart" uri="{C3380CC4-5D6E-409C-BE32-E72D297353CC}">
              <c16:uniqueId val="{00000004-0DB1-4757-86AC-928F07B0E093}"/>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0.94</c:v>
                </c:pt>
                <c:pt idx="2">
                  <c:v>#N/A</c:v>
                </c:pt>
                <c:pt idx="3">
                  <c:v>0.64</c:v>
                </c:pt>
                <c:pt idx="4">
                  <c:v>#N/A</c:v>
                </c:pt>
                <c:pt idx="5">
                  <c:v>0.15</c:v>
                </c:pt>
                <c:pt idx="6">
                  <c:v>#N/A</c:v>
                </c:pt>
                <c:pt idx="7">
                  <c:v>0</c:v>
                </c:pt>
                <c:pt idx="8">
                  <c:v>#N/A</c:v>
                </c:pt>
                <c:pt idx="9">
                  <c:v>0.55000000000000004</c:v>
                </c:pt>
              </c:numCache>
            </c:numRef>
          </c:val>
          <c:extLst>
            <c:ext xmlns:c16="http://schemas.microsoft.com/office/drawing/2014/chart" uri="{C3380CC4-5D6E-409C-BE32-E72D297353CC}">
              <c16:uniqueId val="{00000005-0DB1-4757-86AC-928F07B0E093}"/>
            </c:ext>
          </c:extLst>
        </c:ser>
        <c:ser>
          <c:idx val="6"/>
          <c:order val="6"/>
          <c:tx>
            <c:strRef>
              <c:f>データシート!$A$33</c:f>
              <c:strCache>
                <c:ptCount val="1"/>
                <c:pt idx="0">
                  <c:v>根室市水道事業会計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1.0900000000000001</c:v>
                </c:pt>
                <c:pt idx="2">
                  <c:v>#N/A</c:v>
                </c:pt>
                <c:pt idx="3">
                  <c:v>0.46</c:v>
                </c:pt>
                <c:pt idx="4">
                  <c:v>#N/A</c:v>
                </c:pt>
                <c:pt idx="5">
                  <c:v>1.43</c:v>
                </c:pt>
                <c:pt idx="6">
                  <c:v>#N/A</c:v>
                </c:pt>
                <c:pt idx="7">
                  <c:v>2.2400000000000002</c:v>
                </c:pt>
                <c:pt idx="8">
                  <c:v>#N/A</c:v>
                </c:pt>
                <c:pt idx="9">
                  <c:v>2.5</c:v>
                </c:pt>
              </c:numCache>
            </c:numRef>
          </c:val>
          <c:extLst>
            <c:ext xmlns:c16="http://schemas.microsoft.com/office/drawing/2014/chart" uri="{C3380CC4-5D6E-409C-BE32-E72D297353CC}">
              <c16:uniqueId val="{00000006-0DB1-4757-86AC-928F07B0E093}"/>
            </c:ext>
          </c:extLst>
        </c:ser>
        <c:ser>
          <c:idx val="7"/>
          <c:order val="7"/>
          <c:tx>
            <c:strRef>
              <c:f>データシート!$A$34</c:f>
              <c:strCache>
                <c:ptCount val="1"/>
                <c:pt idx="0">
                  <c:v>根室市下水道事業会計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2.68</c:v>
                </c:pt>
                <c:pt idx="2">
                  <c:v>#N/A</c:v>
                </c:pt>
                <c:pt idx="3">
                  <c:v>3.4</c:v>
                </c:pt>
                <c:pt idx="4">
                  <c:v>#N/A</c:v>
                </c:pt>
                <c:pt idx="5">
                  <c:v>3.7</c:v>
                </c:pt>
                <c:pt idx="6">
                  <c:v>#N/A</c:v>
                </c:pt>
                <c:pt idx="7">
                  <c:v>3.97</c:v>
                </c:pt>
                <c:pt idx="8">
                  <c:v>#N/A</c:v>
                </c:pt>
                <c:pt idx="9">
                  <c:v>3.99</c:v>
                </c:pt>
              </c:numCache>
            </c:numRef>
          </c:val>
          <c:extLst>
            <c:ext xmlns:c16="http://schemas.microsoft.com/office/drawing/2014/chart" uri="{C3380CC4-5D6E-409C-BE32-E72D297353CC}">
              <c16:uniqueId val="{00000007-0DB1-4757-86AC-928F07B0E093}"/>
            </c:ext>
          </c:extLst>
        </c:ser>
        <c:ser>
          <c:idx val="8"/>
          <c:order val="8"/>
          <c:tx>
            <c:strRef>
              <c:f>データシート!$A$35</c:f>
              <c:strCache>
                <c:ptCount val="1"/>
                <c:pt idx="0">
                  <c:v>根室市港湾整備事業会計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6.48</c:v>
                </c:pt>
                <c:pt idx="2">
                  <c:v>#N/A</c:v>
                </c:pt>
                <c:pt idx="3">
                  <c:v>7.28</c:v>
                </c:pt>
                <c:pt idx="4">
                  <c:v>#N/A</c:v>
                </c:pt>
                <c:pt idx="5">
                  <c:v>7.98</c:v>
                </c:pt>
                <c:pt idx="6">
                  <c:v>#N/A</c:v>
                </c:pt>
                <c:pt idx="7">
                  <c:v>8.25</c:v>
                </c:pt>
                <c:pt idx="8">
                  <c:v>#N/A</c:v>
                </c:pt>
                <c:pt idx="9">
                  <c:v>8.49</c:v>
                </c:pt>
              </c:numCache>
            </c:numRef>
          </c:val>
          <c:extLst>
            <c:ext xmlns:c16="http://schemas.microsoft.com/office/drawing/2014/chart" uri="{C3380CC4-5D6E-409C-BE32-E72D297353CC}">
              <c16:uniqueId val="{00000008-0DB1-4757-86AC-928F07B0E0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0.92</c:v>
                </c:pt>
                <c:pt idx="2">
                  <c:v>#N/A</c:v>
                </c:pt>
                <c:pt idx="3">
                  <c:v>0.64</c:v>
                </c:pt>
                <c:pt idx="4">
                  <c:v>#N/A</c:v>
                </c:pt>
                <c:pt idx="5">
                  <c:v>2.35</c:v>
                </c:pt>
                <c:pt idx="6">
                  <c:v>#N/A</c:v>
                </c:pt>
                <c:pt idx="7">
                  <c:v>6.73</c:v>
                </c:pt>
                <c:pt idx="8">
                  <c:v>#N/A</c:v>
                </c:pt>
                <c:pt idx="9">
                  <c:v>11.66</c:v>
                </c:pt>
              </c:numCache>
            </c:numRef>
          </c:val>
          <c:extLst>
            <c:ext xmlns:c16="http://schemas.microsoft.com/office/drawing/2014/chart" uri="{C3380CC4-5D6E-409C-BE32-E72D297353CC}">
              <c16:uniqueId val="{00000009-0DB1-4757-86AC-928F07B0E09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1814</c:v>
                </c:pt>
                <c:pt idx="5">
                  <c:v>1770</c:v>
                </c:pt>
                <c:pt idx="8">
                  <c:v>1706</c:v>
                </c:pt>
                <c:pt idx="11">
                  <c:v>1712</c:v>
                </c:pt>
                <c:pt idx="14">
                  <c:v>1621</c:v>
                </c:pt>
              </c:numCache>
            </c:numRef>
          </c:val>
          <c:extLst>
            <c:ext xmlns:c16="http://schemas.microsoft.com/office/drawing/2014/chart" uri="{C3380CC4-5D6E-409C-BE32-E72D297353CC}">
              <c16:uniqueId val="{00000000-5EE2-4EF2-8EA9-13150573D8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EE2-4EF2-8EA9-13150573D8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7</c:v>
                </c:pt>
                <c:pt idx="6">
                  <c:v>1</c:v>
                </c:pt>
                <c:pt idx="9">
                  <c:v>1</c:v>
                </c:pt>
                <c:pt idx="12">
                  <c:v>1</c:v>
                </c:pt>
              </c:numCache>
            </c:numRef>
          </c:val>
          <c:extLst>
            <c:ext xmlns:c16="http://schemas.microsoft.com/office/drawing/2014/chart" uri="{C3380CC4-5D6E-409C-BE32-E72D297353CC}">
              <c16:uniqueId val="{00000002-5EE2-4EF2-8EA9-13150573D8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E2-4EF2-8EA9-13150573D8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337</c:v>
                </c:pt>
                <c:pt idx="3">
                  <c:v>250</c:v>
                </c:pt>
                <c:pt idx="6">
                  <c:v>347</c:v>
                </c:pt>
                <c:pt idx="9">
                  <c:v>335</c:v>
                </c:pt>
                <c:pt idx="12">
                  <c:v>331</c:v>
                </c:pt>
              </c:numCache>
            </c:numRef>
          </c:val>
          <c:extLst>
            <c:ext xmlns:c16="http://schemas.microsoft.com/office/drawing/2014/chart" uri="{C3380CC4-5D6E-409C-BE32-E72D297353CC}">
              <c16:uniqueId val="{00000004-5EE2-4EF2-8EA9-13150573D8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E2-4EF2-8EA9-13150573D8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E2-4EF2-8EA9-13150573D8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2103</c:v>
                </c:pt>
                <c:pt idx="3">
                  <c:v>2133</c:v>
                </c:pt>
                <c:pt idx="6">
                  <c:v>2070</c:v>
                </c:pt>
                <c:pt idx="9">
                  <c:v>2028</c:v>
                </c:pt>
                <c:pt idx="12">
                  <c:v>1941</c:v>
                </c:pt>
              </c:numCache>
            </c:numRef>
          </c:val>
          <c:extLst>
            <c:ext xmlns:c16="http://schemas.microsoft.com/office/drawing/2014/chart" uri="{C3380CC4-5D6E-409C-BE32-E72D297353CC}">
              <c16:uniqueId val="{00000007-5EE2-4EF2-8EA9-13150573D8C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644</c:v>
                </c:pt>
                <c:pt idx="2">
                  <c:v>#N/A</c:v>
                </c:pt>
                <c:pt idx="3">
                  <c:v>#N/A</c:v>
                </c:pt>
                <c:pt idx="4">
                  <c:v>621</c:v>
                </c:pt>
                <c:pt idx="5">
                  <c:v>#N/A</c:v>
                </c:pt>
                <c:pt idx="6">
                  <c:v>#N/A</c:v>
                </c:pt>
                <c:pt idx="7">
                  <c:v>712</c:v>
                </c:pt>
                <c:pt idx="8">
                  <c:v>#N/A</c:v>
                </c:pt>
                <c:pt idx="9">
                  <c:v>#N/A</c:v>
                </c:pt>
                <c:pt idx="10">
                  <c:v>652</c:v>
                </c:pt>
                <c:pt idx="11">
                  <c:v>#N/A</c:v>
                </c:pt>
                <c:pt idx="12">
                  <c:v>#N/A</c:v>
                </c:pt>
                <c:pt idx="13">
                  <c:v>652</c:v>
                </c:pt>
                <c:pt idx="14">
                  <c:v>#N/A</c:v>
                </c:pt>
              </c:numCache>
            </c:numRef>
          </c:val>
          <c:smooth val="0"/>
          <c:extLst>
            <c:ext xmlns:c16="http://schemas.microsoft.com/office/drawing/2014/chart" uri="{C3380CC4-5D6E-409C-BE32-E72D297353CC}">
              <c16:uniqueId val="{00000008-5EE2-4EF2-8EA9-13150573D8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14253</c:v>
                </c:pt>
                <c:pt idx="5">
                  <c:v>13587</c:v>
                </c:pt>
                <c:pt idx="8">
                  <c:v>13518</c:v>
                </c:pt>
                <c:pt idx="11">
                  <c:v>12949</c:v>
                </c:pt>
                <c:pt idx="14">
                  <c:v>12993</c:v>
                </c:pt>
              </c:numCache>
            </c:numRef>
          </c:val>
          <c:extLst>
            <c:ext xmlns:c16="http://schemas.microsoft.com/office/drawing/2014/chart" uri="{C3380CC4-5D6E-409C-BE32-E72D297353CC}">
              <c16:uniqueId val="{00000000-E8C7-4B62-9F39-0572511998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3322</c:v>
                </c:pt>
                <c:pt idx="5">
                  <c:v>3176</c:v>
                </c:pt>
                <c:pt idx="8">
                  <c:v>2978</c:v>
                </c:pt>
                <c:pt idx="11">
                  <c:v>2680</c:v>
                </c:pt>
                <c:pt idx="14">
                  <c:v>2401</c:v>
                </c:pt>
              </c:numCache>
            </c:numRef>
          </c:val>
          <c:extLst>
            <c:ext xmlns:c16="http://schemas.microsoft.com/office/drawing/2014/chart" uri="{C3380CC4-5D6E-409C-BE32-E72D297353CC}">
              <c16:uniqueId val="{00000001-E8C7-4B62-9F39-0572511998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5106</c:v>
                </c:pt>
                <c:pt idx="5">
                  <c:v>6600</c:v>
                </c:pt>
                <c:pt idx="8">
                  <c:v>8432</c:v>
                </c:pt>
                <c:pt idx="11">
                  <c:v>12536</c:v>
                </c:pt>
                <c:pt idx="14">
                  <c:v>16945</c:v>
                </c:pt>
              </c:numCache>
            </c:numRef>
          </c:val>
          <c:extLst>
            <c:ext xmlns:c16="http://schemas.microsoft.com/office/drawing/2014/chart" uri="{C3380CC4-5D6E-409C-BE32-E72D297353CC}">
              <c16:uniqueId val="{00000002-E8C7-4B62-9F39-0572511998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7-4B62-9F39-0572511998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7-4B62-9F39-0572511998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C7-4B62-9F39-0572511998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3819</c:v>
                </c:pt>
                <c:pt idx="3">
                  <c:v>3346</c:v>
                </c:pt>
                <c:pt idx="6">
                  <c:v>3301</c:v>
                </c:pt>
                <c:pt idx="9">
                  <c:v>3162</c:v>
                </c:pt>
                <c:pt idx="12">
                  <c:v>2530</c:v>
                </c:pt>
              </c:numCache>
            </c:numRef>
          </c:val>
          <c:extLst>
            <c:ext xmlns:c16="http://schemas.microsoft.com/office/drawing/2014/chart" uri="{C3380CC4-5D6E-409C-BE32-E72D297353CC}">
              <c16:uniqueId val="{00000006-E8C7-4B62-9F39-0572511998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C7-4B62-9F39-0572511998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3811</c:v>
                </c:pt>
                <c:pt idx="3">
                  <c:v>3451</c:v>
                </c:pt>
                <c:pt idx="6">
                  <c:v>3857</c:v>
                </c:pt>
                <c:pt idx="9">
                  <c:v>4175</c:v>
                </c:pt>
                <c:pt idx="12">
                  <c:v>4399</c:v>
                </c:pt>
              </c:numCache>
            </c:numRef>
          </c:val>
          <c:extLst>
            <c:ext xmlns:c16="http://schemas.microsoft.com/office/drawing/2014/chart" uri="{C3380CC4-5D6E-409C-BE32-E72D297353CC}">
              <c16:uniqueId val="{00000008-E8C7-4B62-9F39-0572511998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118</c:v>
                </c:pt>
                <c:pt idx="3">
                  <c:v>111</c:v>
                </c:pt>
                <c:pt idx="6">
                  <c:v>110</c:v>
                </c:pt>
                <c:pt idx="9">
                  <c:v>109</c:v>
                </c:pt>
                <c:pt idx="12">
                  <c:v>108</c:v>
                </c:pt>
              </c:numCache>
            </c:numRef>
          </c:val>
          <c:extLst>
            <c:ext xmlns:c16="http://schemas.microsoft.com/office/drawing/2014/chart" uri="{C3380CC4-5D6E-409C-BE32-E72D297353CC}">
              <c16:uniqueId val="{00000009-E8C7-4B62-9F39-0572511998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19160</c:v>
                </c:pt>
                <c:pt idx="3">
                  <c:v>18208</c:v>
                </c:pt>
                <c:pt idx="6">
                  <c:v>17202</c:v>
                </c:pt>
                <c:pt idx="9">
                  <c:v>16395</c:v>
                </c:pt>
                <c:pt idx="12">
                  <c:v>16611</c:v>
                </c:pt>
              </c:numCache>
            </c:numRef>
          </c:val>
          <c:extLst>
            <c:ext xmlns:c16="http://schemas.microsoft.com/office/drawing/2014/chart" uri="{C3380CC4-5D6E-409C-BE32-E72D297353CC}">
              <c16:uniqueId val="{0000000A-E8C7-4B62-9F39-05725119981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4227</c:v>
                </c:pt>
                <c:pt idx="2">
                  <c:v>#N/A</c:v>
                </c:pt>
                <c:pt idx="3">
                  <c:v>#N/A</c:v>
                </c:pt>
                <c:pt idx="4">
                  <c:v>1752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C7-4B62-9F39-0572511998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813</c:v>
                </c:pt>
                <c:pt idx="1">
                  <c:v>934</c:v>
                </c:pt>
                <c:pt idx="2">
                  <c:v>1582</c:v>
                </c:pt>
              </c:numCache>
            </c:numRef>
          </c:val>
          <c:extLst>
            <c:ext xmlns:c16="http://schemas.microsoft.com/office/drawing/2014/chart" uri="{C3380CC4-5D6E-409C-BE32-E72D297353CC}">
              <c16:uniqueId val="{00000000-C6D1-4F00-AC55-6F41399D1F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374</c:v>
                </c:pt>
                <c:pt idx="1">
                  <c:v>424</c:v>
                </c:pt>
                <c:pt idx="2">
                  <c:v>711</c:v>
                </c:pt>
              </c:numCache>
            </c:numRef>
          </c:val>
          <c:extLst>
            <c:ext xmlns:c16="http://schemas.microsoft.com/office/drawing/2014/chart" uri="{C3380CC4-5D6E-409C-BE32-E72D297353CC}">
              <c16:uniqueId val="{00000001-C6D1-4F00-AC55-6F41399D1F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6617</c:v>
                </c:pt>
                <c:pt idx="1">
                  <c:v>10546</c:v>
                </c:pt>
                <c:pt idx="2">
                  <c:v>13912</c:v>
                </c:pt>
              </c:numCache>
            </c:numRef>
          </c:val>
          <c:extLst>
            <c:ext xmlns:c16="http://schemas.microsoft.com/office/drawing/2014/chart" uri="{C3380CC4-5D6E-409C-BE32-E72D297353CC}">
              <c16:uniqueId val="{00000002-C6D1-4F00-AC55-6F41399D1FF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{1D06E21A-AB6D-46B9-9D17-DF9F3DD68090}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03-482C-A2D5-0CF8C125B0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{DE8F61BA-3D39-4126-B226-4C745C28B83E}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03-482C-A2D5-0CF8C125B0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{09063FAF-D7F5-41FA-8ECE-03528263F7BC}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03-482C-A2D5-0CF8C125B0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{3C128BAC-34FC-4733-B506-17D0D4FE9F09}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03-482C-A2D5-0CF8C125B0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{65184C6D-0226-4FF5-BBEB-1F389EFE2150}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03-482C-A2D5-0CF8C125B08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{1BDC8E0D-581F-4664-A117-50BEFEA85697}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03-482C-A2D5-0CF8C125B08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{51BBA5C9-3C16-4699-B68A-02E08469A6BC}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03-482C-A2D5-0CF8C125B08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{AE2AED31-30FA-45B9-8620-FD0B753D431A}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03-482C-A2D5-0CF8C125B08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{AE1A1A69-F1D9-46EF-B6F5-D64C27254E34}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03-482C-A2D5-0CF8C125B0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68.7</c:v>
                </c:pt>
                <c:pt idx="8">
                  <c:v>69.8</c:v>
                </c:pt>
                <c:pt idx="16">
                  <c:v>70.2</c:v>
                </c:pt>
                <c:pt idx="24">
                  <c:v>70.8</c:v>
                </c:pt>
                <c:pt idx="32">
                  <c:v>70.099999999999994</c:v>
                </c:pt>
              </c:numCache>
            </c:numRef>
          </c:xVal>
          <c:yVal>
            <c:numRef>
              <c:f>公会計指標分析・財政指標組合せ分析表!$BP$51:$DC$51</c:f>
              <c:numCache>
                <c:formatCode>#,##0.0;"▲ "#,##0.0</c:formatCode>
                <c:ptCount val="40"/>
                <c:pt idx="0">
                  <c:v>54.2</c:v>
                </c:pt>
                <c:pt idx="8">
                  <c:v>22.8</c:v>
                </c:pt>
              </c:numCache>
            </c:numRef>
          </c:yVal>
          <c:smooth val="0"/>
          <c:extLst>
            <c:ext xmlns:c16="http://schemas.microsoft.com/office/drawing/2014/chart" uri="{C3380CC4-5D6E-409C-BE32-E72D297353CC}">
              <c16:uniqueId val="{00000009-5603-482C-A2D5-0CF8C125B0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{0B2E7E26-84C2-4E26-B9D5-D224CDF46FC8}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03-482C-A2D5-0CF8C125B0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{986E6BE5-5DA8-45F8-B032-6C09FEC7DE0C}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03-482C-A2D5-0CF8C125B0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{C838B8B9-B2A1-48D0-9869-22BFB652DF0E}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03-482C-A2D5-0CF8C125B0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{2EA38DAA-28AC-4371-9DE6-75E3B986C248}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03-482C-A2D5-0CF8C125B0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{7D2F54F3-E02A-46DD-A9B6-0F97DBA427A8}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03-482C-A2D5-0CF8C125B080}"/>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{E75AA551-A6BE-4EBE-94A5-242B2BB46E2D}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03-482C-A2D5-0CF8C125B080}"/>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{1B7D5CB9-E4FB-4A7E-B9D7-C8341419290C}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03-482C-A2D5-0CF8C125B08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{3EB4D2BE-F528-40D3-9B6B-31037BBC3B9E}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03-482C-A2D5-0CF8C125B08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{02BE00FE-931A-4336-9D63-2A286EE9E52A}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03-482C-A2D5-0CF8C125B0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603-482C-A2D5-0CF8C125B08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{FAE04CD0-BD9B-4B2B-A97E-82B006CC09BC}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31-44B1-939E-4D6E183390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{E46F3403-BED1-48A6-97E5-5938089D800C}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31-44B1-939E-4D6E183390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{AFAF8FE2-A49C-40D2-B783-9A347C0AF9E8}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31-44B1-939E-4D6E183390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{B97E3F94-9C11-4838-B819-717E1A838E40}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31-44B1-939E-4D6E183390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{1CB039AF-9CF3-4243-99A6-2C60E6C22BC4}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31-44B1-939E-4D6E1833901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{1E37EBAF-EA76-4F66-AD26-FBC067254E1A}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31-44B1-939E-4D6E1833901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{9F442074-F267-4FF2-A2E6-4DD5FAE1DD2F}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31-44B1-939E-4D6E1833901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{B40AD2DE-08D3-4573-806E-8B62F666FBA0}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31-44B1-939E-4D6E1833901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{1CA4B1DA-9DFC-465B-A3E5-EDD0D47CD495}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31-44B1-939E-4D6E183390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8.5</c:v>
                </c:pt>
                <c:pt idx="24">
                  <c:v>8.6</c:v>
                </c:pt>
                <c:pt idx="32">
                  <c:v>8.5</c:v>
                </c:pt>
              </c:numCache>
            </c:numRef>
          </c:xVal>
          <c:yVal>
            <c:numRef>
              <c:f>公会計指標分析・財政指標組合せ分析表!$BP$73:$DC$73</c:f>
              <c:numCache>
                <c:formatCode>#,##0.0;"▲ "#,##0.0</c:formatCode>
                <c:ptCount val="40"/>
                <c:pt idx="0">
                  <c:v>54.2</c:v>
                </c:pt>
                <c:pt idx="8">
                  <c:v>22.8</c:v>
                </c:pt>
              </c:numCache>
            </c:numRef>
          </c:yVal>
          <c:smooth val="0"/>
          <c:extLst>
            <c:ext xmlns:c16="http://schemas.microsoft.com/office/drawing/2014/chart" uri="{C3380CC4-5D6E-409C-BE32-E72D297353CC}">
              <c16:uniqueId val="{00000009-A331-44B1-939E-4D6E183390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{A6B81EA8-644A-47A4-8029-D50AB8463754}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31-44B1-939E-4D6E183390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{19924C39-4BB4-4B11-9B4D-A5F1D6C1E018}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31-44B1-939E-4D6E183390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{83F34C8A-B705-4D0E-9F05-F12F9B18B531}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31-44B1-939E-4D6E183390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{A5E42921-CB6A-40AF-A1BE-3E509A61563A}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31-44B1-939E-4D6E183390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{A1CA48A8-7D05-49B4-B7C2-3A072E06285E}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31-44B1-939E-4D6E1833901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{BBA89CDB-F7B8-46EF-B4B0-867DCD690C9E}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31-44B1-939E-4D6E183390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{C499DE99-EDD0-4492-BEE1-CA9893729CFB}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31-44B1-939E-4D6E183390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{47F507A3-8585-4F9D-ACC9-1694E9DD2B1E}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31-44B1-939E-4D6E183390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{49A9AC88-7B72-44E3-9E50-CC51A2D8772E}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31-44B1-939E-4D6E183390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331-44B1-939E-4D6E18339012}"/>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については、普通会計地方債の元利償還額及び公営企業の地方債償還財源に係る繰入金が減少し、公債費に係る特定財源の増などにより算入公債費についても減少した結果、前年度横ばいとなった。</a:t>
          </a:r>
        </a:p>
        <a:p>
          <a:r>
            <a:rPr kumimoji="1" lang="ja-JP" altLang="en-US" sz="1400">
              <a:latin typeface="ＭＳ ゴシック"/>
              <a:ea typeface="ＭＳ ゴシック"/>
            </a:rPr>
            <a:t>また、今後大規模事業が控えており、計画的な事業の実施と過度な起債発行とならないように努めていくものである。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満期一括償還地方債を利用していない。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充当可能基金がふるさと応援寄附金の積立により増加しており、３年連続で将来負担比率がゼロとなっている。</a:t>
          </a:r>
        </a:p>
        <a:p>
          <a:r>
            <a:rPr kumimoji="1" lang="ja-JP" altLang="en-US" sz="1400">
              <a:latin typeface="ＭＳ ゴシック"/>
              <a:ea typeface="ＭＳ ゴシック"/>
            </a:rPr>
            <a:t>しかし、一般会計は大規模事業が控えており、今後も計画的な事業の実施と起債発行の抑制に努めていくものである。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北海道根室市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ふるさと応援寄附金が好調なことから、それを原資とする基金の残高が増加している。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今後においても、ふるさと応援寄附金を原資とする基金について増加が見込まれるが、多くの寄附者の想いに応え各種施策に取り組むため、各種基金については、適正に管理、運用に努めるものである。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ふるさと応援寄附金の寄附者の意向を反映し、寄附金を適正に管理、運用するもの。</a:t>
          </a:r>
        </a:p>
        <a:p>
          <a:r>
            <a:rPr kumimoji="1" lang="ja-JP" altLang="en-US" sz="1300">
              <a:solidFill>
                <a:schemeClr val="dk1"/>
              </a:solidFill>
              <a:effectLst/>
              <a:latin typeface="ＭＳ ゴシック"/>
              <a:ea typeface="ＭＳ ゴシック"/>
              <a:cs typeface="+mn-cs"/>
            </a:rPr>
            <a:t>　・防災対策基金</a:t>
          </a:r>
        </a:p>
        <a:p>
          <a:r>
            <a:rPr kumimoji="1" lang="ja-JP" altLang="en-US" sz="1300">
              <a:solidFill>
                <a:schemeClr val="dk1"/>
              </a:solidFill>
              <a:effectLst/>
              <a:latin typeface="ＭＳ ゴシック"/>
              <a:ea typeface="ＭＳ ゴシック"/>
              <a:cs typeface="+mn-cs"/>
            </a:rPr>
            <a:t>　　　災害に強いまちづくりの推進及び災害時における応急援護措置等に充てるもの。</a:t>
          </a:r>
        </a:p>
        <a:p>
          <a:r>
            <a:rPr kumimoji="1" lang="ja-JP" altLang="en-US" sz="1300">
              <a:solidFill>
                <a:schemeClr val="dk1"/>
              </a:solidFill>
              <a:effectLst/>
              <a:latin typeface="ＭＳ ゴシック"/>
              <a:ea typeface="ＭＳ ゴシック"/>
              <a:cs typeface="+mn-cs"/>
            </a:rPr>
            <a:t>　・総合体育館建設基金</a:t>
          </a:r>
        </a:p>
        <a:p>
          <a:r>
            <a:rPr kumimoji="1" lang="ja-JP" altLang="en-US" sz="1300">
              <a:solidFill>
                <a:schemeClr val="dk1"/>
              </a:solidFill>
              <a:effectLst/>
              <a:latin typeface="ＭＳ ゴシック"/>
              <a:ea typeface="ＭＳ ゴシック"/>
              <a:cs typeface="+mn-cs"/>
            </a:rPr>
            <a:t>　　　総合体育館建設資金に充てるもの。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ふるさと応援寄附金が好調に推移しており、積立額が増加した。</a:t>
          </a:r>
        </a:p>
        <a:p>
          <a:r>
            <a:rPr kumimoji="1" lang="ja-JP" altLang="en-US" sz="1300">
              <a:solidFill>
                <a:schemeClr val="dk1"/>
              </a:solidFill>
              <a:effectLst/>
              <a:latin typeface="ＭＳ ゴシック"/>
              <a:ea typeface="ＭＳ ゴシック"/>
              <a:cs typeface="+mn-cs"/>
            </a:rPr>
            <a:t>　・防災対策基金、総合体育館建設基金</a:t>
          </a:r>
        </a:p>
        <a:p>
          <a:r>
            <a:rPr kumimoji="1" lang="ja-JP" altLang="en-US" sz="1300">
              <a:solidFill>
                <a:schemeClr val="dk1"/>
              </a:solidFill>
              <a:effectLst/>
              <a:latin typeface="ＭＳ ゴシック"/>
              <a:ea typeface="ＭＳ ゴシック"/>
              <a:cs typeface="+mn-cs"/>
            </a:rPr>
            <a:t>　　　ふるさと応援寄附金を原資として積立てを行い、積立額が増加した。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・ふるさと応援関連基金</a:t>
          </a:r>
        </a:p>
        <a:p>
          <a:r>
            <a:rPr kumimoji="1" lang="ja-JP" altLang="en-US" sz="1300">
              <a:solidFill>
                <a:schemeClr val="dk1"/>
              </a:solidFill>
              <a:effectLst/>
              <a:latin typeface="ＭＳ ゴシック"/>
              <a:ea typeface="ＭＳ ゴシック"/>
              <a:cs typeface="+mn-cs"/>
            </a:rPr>
            <a:t>　　　今後においても、寄附者の想いが紐づいた事業へ活用を図るため、適正に管理、運用を行うものである。</a:t>
          </a:r>
        </a:p>
        <a:p>
          <a:r>
            <a:rPr kumimoji="1" lang="ja-JP" altLang="en-US" sz="1300">
              <a:solidFill>
                <a:schemeClr val="dk1"/>
              </a:solidFill>
              <a:effectLst/>
              <a:latin typeface="ＭＳ ゴシック"/>
              <a:ea typeface="ＭＳ ゴシック"/>
              <a:cs typeface="+mn-cs"/>
            </a:rPr>
            <a:t>　・防災対策基金</a:t>
          </a:r>
        </a:p>
        <a:p>
          <a:r>
            <a:rPr kumimoji="1" lang="ja-JP" altLang="en-US" sz="1300">
              <a:solidFill>
                <a:schemeClr val="dk1"/>
              </a:solidFill>
              <a:effectLst/>
              <a:latin typeface="ＭＳ ゴシック"/>
              <a:ea typeface="ＭＳ ゴシック"/>
              <a:cs typeface="+mn-cs"/>
            </a:rPr>
            <a:t>　　　今後の防災対策に係る大型事業に向け、一定程度の基金残高を維持し、適切な管理、運用を行うものである。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ふるさと応援寄附金を原資とする各種基金を幅広い施策に活用を図ったことで、財政調整基金の残高を増加させることができた。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今後も引き続き、人口減少社会や新型コロナウイルス感染症による社会情勢の変化を的確に捉え、限られた財源の効率的・効果的な活用に努め、持続可能な財政運営に取り組むものである。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普通交付税のうち臨時財政対策債償還基金費相当</a:t>
          </a:r>
          <a:r>
            <a:rPr kumimoji="1" lang="en-US" altLang="ja-JP" sz="1300">
              <a:solidFill>
                <a:schemeClr val="dk1"/>
              </a:solidFill>
              <a:effectLst/>
              <a:latin typeface="ＭＳ ゴシック"/>
              <a:ea typeface="ＭＳ ゴシック"/>
              <a:cs typeface="+mn-cs"/>
            </a:rPr>
            <a:t>107,062</a:t>
          </a:r>
          <a:r>
            <a:rPr kumimoji="1" lang="ja-JP" altLang="en-US" sz="1300">
              <a:solidFill>
                <a:schemeClr val="dk1"/>
              </a:solidFill>
              <a:effectLst/>
              <a:latin typeface="ＭＳ ゴシック"/>
              <a:ea typeface="ＭＳ ゴシック"/>
              <a:cs typeface="+mn-cs"/>
            </a:rPr>
            <a:t>千円及び決算余剰金</a:t>
          </a:r>
          <a:r>
            <a:rPr kumimoji="1" lang="en-US" altLang="ja-JP" sz="1300">
              <a:solidFill>
                <a:schemeClr val="dk1"/>
              </a:solidFill>
              <a:effectLst/>
              <a:latin typeface="ＭＳ ゴシック"/>
              <a:ea typeface="ＭＳ ゴシック"/>
              <a:cs typeface="+mn-cs"/>
            </a:rPr>
            <a:t>180,000</a:t>
          </a:r>
          <a:r>
            <a:rPr kumimoji="1" lang="ja-JP" altLang="en-US" sz="1300">
              <a:solidFill>
                <a:schemeClr val="dk1"/>
              </a:solidFill>
              <a:effectLst/>
              <a:latin typeface="ＭＳ ゴシック"/>
              <a:ea typeface="ＭＳ ゴシック"/>
              <a:cs typeface="+mn-cs"/>
            </a:rPr>
            <a:t>千円を積立てしたことによる増。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今後においても、市債の新規発行の抑制に努め、過疎対策事業債などの財政運営に有利な地方債を活用し、基金残高の維持を図るものである。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23,886
506.25
46,024,885
44,894,752
1,129,406
9,547,117
16,610,934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老朽化した有形固定資産を多く抱えていることから、減価償却累計額が増加で推移しており、類似団体と比較して依然として有形固定資産減価償却率が高い数値となっている。現在新庁舎の建替を進めてお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、今後も廃棄物処理施設整備等の大規模更新事業が控えていることから、本指標については低下する見通しである。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今後についても、根室市公共施設総合管理計画に基づいた計画的な施設整備を進めていく。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1" name="直線コネクタ 70"/>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2"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3" name="直線コネクタ 72"/>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4"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5" name="直線コネクタ 74"/>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6"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フローチャート: 判断 76"/>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8" name="フローチャート: 判断 77"/>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9" name="フローチャート: 判断 78"/>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0" name="フローチャート: 判断 79"/>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1" name="フローチャート: 判断 80"/>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76941</xdr:rowOff>
    </xdr:from>
    <xdr:to>
      <xdr:col>23</xdr:col>
      <xdr:colOff>136525</xdr:colOff>
      <xdr:row>32</xdr:row>
      <xdr:rowOff>7091</xdr:rowOff>
    </xdr:to>
    <xdr:sp macro="" textlink="">
      <xdr:nvSpPr>
        <xdr:cNvPr id="87" name="楕円 86"/>
        <xdr:cNvSpPr/>
      </xdr:nvSpPr>
      <xdr:spPr>
        <a:xfrm>
          <a:off x="47117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55368</xdr:rowOff>
    </xdr:from>
    <xdr:ext cx="405111" cy="259045"/>
    <xdr:sp macro="" textlink="">
      <xdr:nvSpPr>
        <xdr:cNvPr id="88" name="有形固定資産減価償却率該当値テキスト"/>
        <xdr:cNvSpPr txBox="1"/>
      </xdr:nvSpPr>
      <xdr:spPr>
        <a:xfrm>
          <a:off x="4813300" y="6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9" name="楕円 88"/>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127741</xdr:rowOff>
    </xdr:from>
    <xdr:to>
      <xdr:col>23</xdr:col>
      <xdr:colOff>85725</xdr:colOff>
      <xdr:row>31</xdr:row>
      <xdr:rowOff>140335</xdr:rowOff>
    </xdr:to>
    <xdr:cxnSp macro="">
      <xdr:nvCxnSpPr>
        <xdr:cNvPr id="90" name="直線コネクタ 89"/>
        <xdr:cNvCxnSpPr/>
      </xdr:nvCxnSpPr>
      <xdr:spPr>
        <a:xfrm flipV="1">
          <a:off x="4051300" y="6214216"/>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91" name="楕円 90"/>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31</xdr:row>
      <xdr:rowOff>140335</xdr:rowOff>
    </xdr:to>
    <xdr:cxnSp macro="">
      <xdr:nvCxnSpPr>
        <xdr:cNvPr id="92" name="直線コネクタ 91"/>
        <xdr:cNvCxnSpPr/>
      </xdr:nvCxnSpPr>
      <xdr:spPr>
        <a:xfrm>
          <a:off x="3289300" y="621601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71543</xdr:rowOff>
    </xdr:from>
    <xdr:to>
      <xdr:col>11</xdr:col>
      <xdr:colOff>187325</xdr:colOff>
      <xdr:row>32</xdr:row>
      <xdr:rowOff>1693</xdr:rowOff>
    </xdr:to>
    <xdr:sp macro="" textlink="">
      <xdr:nvSpPr>
        <xdr:cNvPr id="93" name="楕円 92"/>
        <xdr:cNvSpPr/>
      </xdr:nvSpPr>
      <xdr:spPr>
        <a:xfrm>
          <a:off x="2476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129540</xdr:rowOff>
    </xdr:to>
    <xdr:cxnSp macro="">
      <xdr:nvCxnSpPr>
        <xdr:cNvPr id="94" name="直線コネクタ 93"/>
        <xdr:cNvCxnSpPr/>
      </xdr:nvCxnSpPr>
      <xdr:spPr>
        <a:xfrm>
          <a:off x="2527300" y="620881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51753</xdr:rowOff>
    </xdr:from>
    <xdr:to>
      <xdr:col>7</xdr:col>
      <xdr:colOff>187325</xdr:colOff>
      <xdr:row>31</xdr:row>
      <xdr:rowOff>153353</xdr:rowOff>
    </xdr:to>
    <xdr:sp macro="" textlink="">
      <xdr:nvSpPr>
        <xdr:cNvPr id="95" name="楕円 94"/>
        <xdr:cNvSpPr/>
      </xdr:nvSpPr>
      <xdr:spPr>
        <a:xfrm>
          <a:off x="1714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102553</xdr:rowOff>
    </xdr:from>
    <xdr:to>
      <xdr:col>11</xdr:col>
      <xdr:colOff>136525</xdr:colOff>
      <xdr:row>31</xdr:row>
      <xdr:rowOff>122343</xdr:rowOff>
    </xdr:to>
    <xdr:cxnSp macro="">
      <xdr:nvCxnSpPr>
        <xdr:cNvPr id="96" name="直線コネクタ 95"/>
        <xdr:cNvCxnSpPr/>
      </xdr:nvCxnSpPr>
      <xdr:spPr>
        <a:xfrm>
          <a:off x="1765300" y="6189028"/>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7"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8"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9"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0"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1"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102"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164270</xdr:rowOff>
    </xdr:from>
    <xdr:ext cx="405111" cy="259045"/>
    <xdr:sp macro="" textlink="">
      <xdr:nvSpPr>
        <xdr:cNvPr id="103" name="n_3mainValue有形固定資産減価償却率"/>
        <xdr:cNvSpPr txBox="1"/>
      </xdr:nvSpPr>
      <xdr:spPr>
        <a:xfrm>
          <a:off x="2324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144480</xdr:rowOff>
    </xdr:from>
    <xdr:ext cx="405111" cy="259045"/>
    <xdr:sp macro="" textlink="">
      <xdr:nvSpPr>
        <xdr:cNvPr id="104" name="n_4mainValue有形固定資産減価償却率"/>
        <xdr:cNvSpPr txBox="1"/>
      </xdr:nvSpPr>
      <xdr:spPr>
        <a:xfrm>
          <a:off x="15627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本指標については、類似団体とほぼ同様に推移していたが、ふるさと応援寄附金を原資とする各種基金残高の増により、平成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年以降から大幅な改善傾向にある。今後も経常収支比率の改善を進めながら、債務償還比率の抑制に努めていくこととする。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5" name="直線コネクタ 134"/>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6"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7" name="直線コネクタ 136"/>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8"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9" name="直線コネクタ 138"/>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0"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1" name="フローチャート: 判断 140"/>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2" name="フローチャート: 判断 141"/>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3" name="フローチャート: 判断 142"/>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4" name="フローチャート: 判断 143"/>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5" name="フローチャート: 判断 144"/>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170470</xdr:rowOff>
    </xdr:from>
    <xdr:to>
      <xdr:col>76</xdr:col>
      <xdr:colOff>73025</xdr:colOff>
      <xdr:row>27</xdr:row>
      <xdr:rowOff>100620</xdr:rowOff>
    </xdr:to>
    <xdr:sp macro="" textlink="">
      <xdr:nvSpPr>
        <xdr:cNvPr id="151" name="楕円 150"/>
        <xdr:cNvSpPr/>
      </xdr:nvSpPr>
      <xdr:spPr>
        <a:xfrm>
          <a:off x="14744700" y="53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104529</xdr:rowOff>
    </xdr:from>
    <xdr:ext cx="469744" cy="259045"/>
    <xdr:sp macro="" textlink="">
      <xdr:nvSpPr>
        <xdr:cNvPr id="152" name="債務償還比率該当値テキスト"/>
        <xdr:cNvSpPr txBox="1"/>
      </xdr:nvSpPr>
      <xdr:spPr>
        <a:xfrm>
          <a:off x="14846300" y="533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148182</xdr:rowOff>
    </xdr:from>
    <xdr:to>
      <xdr:col>72</xdr:col>
      <xdr:colOff>123825</xdr:colOff>
      <xdr:row>29</xdr:row>
      <xdr:rowOff>78332</xdr:rowOff>
    </xdr:to>
    <xdr:sp macro="" textlink="">
      <xdr:nvSpPr>
        <xdr:cNvPr id="153" name="楕円 152"/>
        <xdr:cNvSpPr/>
      </xdr:nvSpPr>
      <xdr:spPr>
        <a:xfrm>
          <a:off x="14033500" y="57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49820</xdr:rowOff>
    </xdr:from>
    <xdr:to>
      <xdr:col>76</xdr:col>
      <xdr:colOff>22225</xdr:colOff>
      <xdr:row>29</xdr:row>
      <xdr:rowOff>27532</xdr:rowOff>
    </xdr:to>
    <xdr:cxnSp macro="">
      <xdr:nvCxnSpPr>
        <xdr:cNvPr id="154" name="直線コネクタ 153"/>
        <xdr:cNvCxnSpPr/>
      </xdr:nvCxnSpPr>
      <xdr:spPr>
        <a:xfrm flipV="1">
          <a:off x="14084300" y="5450495"/>
          <a:ext cx="711200" cy="3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109084</xdr:rowOff>
    </xdr:from>
    <xdr:to>
      <xdr:col>68</xdr:col>
      <xdr:colOff>123825</xdr:colOff>
      <xdr:row>31</xdr:row>
      <xdr:rowOff>39234</xdr:rowOff>
    </xdr:to>
    <xdr:sp macro="" textlink="">
      <xdr:nvSpPr>
        <xdr:cNvPr id="155" name="楕円 154"/>
        <xdr:cNvSpPr/>
      </xdr:nvSpPr>
      <xdr:spPr>
        <a:xfrm>
          <a:off x="13271500" y="60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27532</xdr:rowOff>
    </xdr:from>
    <xdr:to>
      <xdr:col>72</xdr:col>
      <xdr:colOff>73025</xdr:colOff>
      <xdr:row>30</xdr:row>
      <xdr:rowOff>159884</xdr:rowOff>
    </xdr:to>
    <xdr:cxnSp macro="">
      <xdr:nvCxnSpPr>
        <xdr:cNvPr id="156" name="直線コネクタ 155"/>
        <xdr:cNvCxnSpPr/>
      </xdr:nvCxnSpPr>
      <xdr:spPr>
        <a:xfrm flipV="1">
          <a:off x="13322300" y="5771107"/>
          <a:ext cx="762000" cy="30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109737</xdr:rowOff>
    </xdr:from>
    <xdr:to>
      <xdr:col>64</xdr:col>
      <xdr:colOff>123825</xdr:colOff>
      <xdr:row>32</xdr:row>
      <xdr:rowOff>39887</xdr:rowOff>
    </xdr:to>
    <xdr:sp macro="" textlink="">
      <xdr:nvSpPr>
        <xdr:cNvPr id="157" name="楕円 156"/>
        <xdr:cNvSpPr/>
      </xdr:nvSpPr>
      <xdr:spPr>
        <a:xfrm>
          <a:off x="12509500" y="61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159884</xdr:rowOff>
    </xdr:from>
    <xdr:to>
      <xdr:col>68</xdr:col>
      <xdr:colOff>73025</xdr:colOff>
      <xdr:row>31</xdr:row>
      <xdr:rowOff>160537</xdr:rowOff>
    </xdr:to>
    <xdr:cxnSp macro="">
      <xdr:nvCxnSpPr>
        <xdr:cNvPr id="158" name="直線コネクタ 157"/>
        <xdr:cNvCxnSpPr/>
      </xdr:nvCxnSpPr>
      <xdr:spPr>
        <a:xfrm flipV="1">
          <a:off x="12560300" y="6074909"/>
          <a:ext cx="7620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70140</xdr:rowOff>
    </xdr:from>
    <xdr:to>
      <xdr:col>60</xdr:col>
      <xdr:colOff>123825</xdr:colOff>
      <xdr:row>33</xdr:row>
      <xdr:rowOff>290</xdr:rowOff>
    </xdr:to>
    <xdr:sp macro="" textlink="">
      <xdr:nvSpPr>
        <xdr:cNvPr id="159" name="楕円 158"/>
        <xdr:cNvSpPr/>
      </xdr:nvSpPr>
      <xdr:spPr>
        <a:xfrm>
          <a:off x="11747500" y="63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160537</xdr:rowOff>
    </xdr:from>
    <xdr:to>
      <xdr:col>64</xdr:col>
      <xdr:colOff>73025</xdr:colOff>
      <xdr:row>32</xdr:row>
      <xdr:rowOff>120940</xdr:rowOff>
    </xdr:to>
    <xdr:cxnSp macro="">
      <xdr:nvCxnSpPr>
        <xdr:cNvPr id="160" name="直線コネクタ 159"/>
        <xdr:cNvCxnSpPr/>
      </xdr:nvCxnSpPr>
      <xdr:spPr>
        <a:xfrm flipV="1">
          <a:off x="11798300" y="6247012"/>
          <a:ext cx="762000" cy="1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1"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2"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3"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64"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94859</xdr:rowOff>
    </xdr:from>
    <xdr:ext cx="469744" cy="259045"/>
    <xdr:sp macro="" textlink="">
      <xdr:nvSpPr>
        <xdr:cNvPr id="165" name="n_1mainValue債務償還比率"/>
        <xdr:cNvSpPr txBox="1"/>
      </xdr:nvSpPr>
      <xdr:spPr>
        <a:xfrm>
          <a:off x="13836727" y="54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55761</xdr:rowOff>
    </xdr:from>
    <xdr:ext cx="469744" cy="259045"/>
    <xdr:sp macro="" textlink="">
      <xdr:nvSpPr>
        <xdr:cNvPr id="166" name="n_2mainValue債務償還比率"/>
        <xdr:cNvSpPr txBox="1"/>
      </xdr:nvSpPr>
      <xdr:spPr>
        <a:xfrm>
          <a:off x="13087427" y="57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56414</xdr:rowOff>
    </xdr:from>
    <xdr:ext cx="469744" cy="259045"/>
    <xdr:sp macro="" textlink="">
      <xdr:nvSpPr>
        <xdr:cNvPr id="167" name="n_3mainValue債務償還比率"/>
        <xdr:cNvSpPr txBox="1"/>
      </xdr:nvSpPr>
      <xdr:spPr>
        <a:xfrm>
          <a:off x="12325427" y="59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162867</xdr:rowOff>
    </xdr:from>
    <xdr:ext cx="469744" cy="259045"/>
    <xdr:sp macro="" textlink="">
      <xdr:nvSpPr>
        <xdr:cNvPr id="168" name="n_4mainValue債務償還比率"/>
        <xdr:cNvSpPr txBox="1"/>
      </xdr:nvSpPr>
      <xdr:spPr>
        <a:xfrm>
          <a:off x="11563427" y="642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23,886
506.25
46,024,885
44,894,752
1,129,406
9,547,117
16,610,934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3" name="楕円 72"/>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74" name="【道路】&#10;有形固定資産減価償却率該当値テキスト"/>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69215</xdr:rowOff>
    </xdr:from>
    <xdr:to>
      <xdr:col>20</xdr:col>
      <xdr:colOff>38100</xdr:colOff>
      <xdr:row>40</xdr:row>
      <xdr:rowOff>170815</xdr:rowOff>
    </xdr:to>
    <xdr:sp macro="" textlink="">
      <xdr:nvSpPr>
        <xdr:cNvPr id="75" name="楕円 74"/>
        <xdr:cNvSpPr/>
      </xdr:nvSpPr>
      <xdr:spPr>
        <a:xfrm>
          <a:off x="3746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120015</xdr:rowOff>
    </xdr:from>
    <xdr:to>
      <xdr:col>24</xdr:col>
      <xdr:colOff>63500</xdr:colOff>
      <xdr:row>40</xdr:row>
      <xdr:rowOff>133350</xdr:rowOff>
    </xdr:to>
    <xdr:cxnSp macro="">
      <xdr:nvCxnSpPr>
        <xdr:cNvPr id="76" name="直線コネクタ 75"/>
        <xdr:cNvCxnSpPr/>
      </xdr:nvCxnSpPr>
      <xdr:spPr>
        <a:xfrm>
          <a:off x="3797300" y="69780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53975</xdr:rowOff>
    </xdr:from>
    <xdr:to>
      <xdr:col>15</xdr:col>
      <xdr:colOff>101600</xdr:colOff>
      <xdr:row>40</xdr:row>
      <xdr:rowOff>155575</xdr:rowOff>
    </xdr:to>
    <xdr:sp macro="" textlink="">
      <xdr:nvSpPr>
        <xdr:cNvPr id="77" name="楕円 76"/>
        <xdr:cNvSpPr/>
      </xdr:nvSpPr>
      <xdr:spPr>
        <a:xfrm>
          <a:off x="2857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104775</xdr:rowOff>
    </xdr:from>
    <xdr:to>
      <xdr:col>19</xdr:col>
      <xdr:colOff>177800</xdr:colOff>
      <xdr:row>40</xdr:row>
      <xdr:rowOff>120015</xdr:rowOff>
    </xdr:to>
    <xdr:cxnSp macro="">
      <xdr:nvCxnSpPr>
        <xdr:cNvPr id="78" name="直線コネクタ 77"/>
        <xdr:cNvCxnSpPr/>
      </xdr:nvCxnSpPr>
      <xdr:spPr>
        <a:xfrm>
          <a:off x="2908300" y="69627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9" name="楕円 78"/>
        <xdr:cNvSpPr/>
      </xdr:nvSpPr>
      <xdr:spPr>
        <a:xfrm>
          <a:off x="196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91440</xdr:rowOff>
    </xdr:from>
    <xdr:to>
      <xdr:col>15</xdr:col>
      <xdr:colOff>50800</xdr:colOff>
      <xdr:row>40</xdr:row>
      <xdr:rowOff>104775</xdr:rowOff>
    </xdr:to>
    <xdr:cxnSp macro="">
      <xdr:nvCxnSpPr>
        <xdr:cNvPr id="80" name="直線コネクタ 79"/>
        <xdr:cNvCxnSpPr/>
      </xdr:nvCxnSpPr>
      <xdr:spPr>
        <a:xfrm>
          <a:off x="2019300" y="6949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1" name="楕円 80"/>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76200</xdr:rowOff>
    </xdr:from>
    <xdr:to>
      <xdr:col>10</xdr:col>
      <xdr:colOff>114300</xdr:colOff>
      <xdr:row>40</xdr:row>
      <xdr:rowOff>91440</xdr:rowOff>
    </xdr:to>
    <xdr:cxnSp macro="">
      <xdr:nvCxnSpPr>
        <xdr:cNvPr id="82" name="直線コネクタ 81"/>
        <xdr:cNvCxnSpPr/>
      </xdr:nvCxnSpPr>
      <xdr:spPr>
        <a:xfrm>
          <a:off x="1130300" y="6934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161942</xdr:rowOff>
    </xdr:from>
    <xdr:ext cx="405111" cy="259045"/>
    <xdr:sp macro="" textlink="">
      <xdr:nvSpPr>
        <xdr:cNvPr id="87" name="n_1mainValue【道路】&#10;有形固定資産減価償却率"/>
        <xdr:cNvSpPr txBox="1"/>
      </xdr:nvSpPr>
      <xdr:spPr>
        <a:xfrm>
          <a:off x="35820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146702</xdr:rowOff>
    </xdr:from>
    <xdr:ext cx="405111" cy="259045"/>
    <xdr:sp macro="" textlink="">
      <xdr:nvSpPr>
        <xdr:cNvPr id="88" name="n_2mainValue【道路】&#10;有形固定資産減価償却率"/>
        <xdr:cNvSpPr txBox="1"/>
      </xdr:nvSpPr>
      <xdr:spPr>
        <a:xfrm>
          <a:off x="2705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9" name="n_3mainValue【道路】&#10;有形固定資産減価償却率"/>
        <xdr:cNvSpPr txBox="1"/>
      </xdr:nvSpPr>
      <xdr:spPr>
        <a:xfrm>
          <a:off x="1816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90" name="n_4mainValue【道路】&#10;有形固定資産減価償却率"/>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128334</xdr:rowOff>
    </xdr:from>
    <xdr:to>
      <xdr:col>55</xdr:col>
      <xdr:colOff>50800</xdr:colOff>
      <xdr:row>41</xdr:row>
      <xdr:rowOff>58484</xdr:rowOff>
    </xdr:to>
    <xdr:sp macro="" textlink="">
      <xdr:nvSpPr>
        <xdr:cNvPr id="128" name="楕円 127"/>
        <xdr:cNvSpPr/>
      </xdr:nvSpPr>
      <xdr:spPr>
        <a:xfrm>
          <a:off x="10426700" y="69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43261</xdr:rowOff>
    </xdr:from>
    <xdr:ext cx="534377" cy="259045"/>
    <xdr:sp macro="" textlink="">
      <xdr:nvSpPr>
        <xdr:cNvPr id="129" name="【道路】&#10;一人当たり延長該当値テキスト"/>
        <xdr:cNvSpPr txBox="1"/>
      </xdr:nvSpPr>
      <xdr:spPr>
        <a:xfrm>
          <a:off x="10515600" y="69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131672</xdr:rowOff>
    </xdr:from>
    <xdr:to>
      <xdr:col>50</xdr:col>
      <xdr:colOff>165100</xdr:colOff>
      <xdr:row>41</xdr:row>
      <xdr:rowOff>61822</xdr:rowOff>
    </xdr:to>
    <xdr:sp macro="" textlink="">
      <xdr:nvSpPr>
        <xdr:cNvPr id="130" name="楕円 129"/>
        <xdr:cNvSpPr/>
      </xdr:nvSpPr>
      <xdr:spPr>
        <a:xfrm>
          <a:off x="9588500" y="6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7684</xdr:rowOff>
    </xdr:from>
    <xdr:to>
      <xdr:col>55</xdr:col>
      <xdr:colOff>0</xdr:colOff>
      <xdr:row>41</xdr:row>
      <xdr:rowOff>11022</xdr:rowOff>
    </xdr:to>
    <xdr:cxnSp macro="">
      <xdr:nvCxnSpPr>
        <xdr:cNvPr id="131" name="直線コネクタ 130"/>
        <xdr:cNvCxnSpPr/>
      </xdr:nvCxnSpPr>
      <xdr:spPr>
        <a:xfrm flipV="1">
          <a:off x="9639300" y="703713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134552</xdr:rowOff>
    </xdr:from>
    <xdr:to>
      <xdr:col>46</xdr:col>
      <xdr:colOff>38100</xdr:colOff>
      <xdr:row>41</xdr:row>
      <xdr:rowOff>64702</xdr:rowOff>
    </xdr:to>
    <xdr:sp macro="" textlink="">
      <xdr:nvSpPr>
        <xdr:cNvPr id="132" name="楕円 131"/>
        <xdr:cNvSpPr/>
      </xdr:nvSpPr>
      <xdr:spPr>
        <a:xfrm>
          <a:off x="8699500" y="69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11022</xdr:rowOff>
    </xdr:from>
    <xdr:to>
      <xdr:col>50</xdr:col>
      <xdr:colOff>114300</xdr:colOff>
      <xdr:row>41</xdr:row>
      <xdr:rowOff>13902</xdr:rowOff>
    </xdr:to>
    <xdr:cxnSp macro="">
      <xdr:nvCxnSpPr>
        <xdr:cNvPr id="133" name="直線コネクタ 132"/>
        <xdr:cNvCxnSpPr/>
      </xdr:nvCxnSpPr>
      <xdr:spPr>
        <a:xfrm flipV="1">
          <a:off x="8750300" y="704047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136892</xdr:rowOff>
    </xdr:from>
    <xdr:to>
      <xdr:col>41</xdr:col>
      <xdr:colOff>101600</xdr:colOff>
      <xdr:row>41</xdr:row>
      <xdr:rowOff>67042</xdr:rowOff>
    </xdr:to>
    <xdr:sp macro="" textlink="">
      <xdr:nvSpPr>
        <xdr:cNvPr id="134" name="楕円 133"/>
        <xdr:cNvSpPr/>
      </xdr:nvSpPr>
      <xdr:spPr>
        <a:xfrm>
          <a:off x="7810500" y="6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13902</xdr:rowOff>
    </xdr:from>
    <xdr:to>
      <xdr:col>45</xdr:col>
      <xdr:colOff>177800</xdr:colOff>
      <xdr:row>41</xdr:row>
      <xdr:rowOff>16242</xdr:rowOff>
    </xdr:to>
    <xdr:cxnSp macro="">
      <xdr:nvCxnSpPr>
        <xdr:cNvPr id="135" name="直線コネクタ 134"/>
        <xdr:cNvCxnSpPr/>
      </xdr:nvCxnSpPr>
      <xdr:spPr>
        <a:xfrm flipV="1">
          <a:off x="7861300" y="7043352"/>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138877</xdr:rowOff>
    </xdr:from>
    <xdr:to>
      <xdr:col>36</xdr:col>
      <xdr:colOff>165100</xdr:colOff>
      <xdr:row>41</xdr:row>
      <xdr:rowOff>69027</xdr:rowOff>
    </xdr:to>
    <xdr:sp macro="" textlink="">
      <xdr:nvSpPr>
        <xdr:cNvPr id="136" name="楕円 135"/>
        <xdr:cNvSpPr/>
      </xdr:nvSpPr>
      <xdr:spPr>
        <a:xfrm>
          <a:off x="6921500" y="69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16242</xdr:rowOff>
    </xdr:from>
    <xdr:to>
      <xdr:col>41</xdr:col>
      <xdr:colOff>50800</xdr:colOff>
      <xdr:row>41</xdr:row>
      <xdr:rowOff>18227</xdr:rowOff>
    </xdr:to>
    <xdr:cxnSp macro="">
      <xdr:nvCxnSpPr>
        <xdr:cNvPr id="137" name="直線コネクタ 136"/>
        <xdr:cNvCxnSpPr/>
      </xdr:nvCxnSpPr>
      <xdr:spPr>
        <a:xfrm flipV="1">
          <a:off x="6972300" y="704569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52949</xdr:rowOff>
    </xdr:from>
    <xdr:ext cx="534377" cy="259045"/>
    <xdr:sp macro="" textlink="">
      <xdr:nvSpPr>
        <xdr:cNvPr id="142" name="n_1mainValue【道路】&#10;一人当たり延長"/>
        <xdr:cNvSpPr txBox="1"/>
      </xdr:nvSpPr>
      <xdr:spPr>
        <a:xfrm>
          <a:off x="9359411" y="70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55829</xdr:rowOff>
    </xdr:from>
    <xdr:ext cx="534377" cy="259045"/>
    <xdr:sp macro="" textlink="">
      <xdr:nvSpPr>
        <xdr:cNvPr id="143" name="n_2mainValue【道路】&#10;一人当たり延長"/>
        <xdr:cNvSpPr txBox="1"/>
      </xdr:nvSpPr>
      <xdr:spPr>
        <a:xfrm>
          <a:off x="8483111" y="70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58169</xdr:rowOff>
    </xdr:from>
    <xdr:ext cx="534377" cy="259045"/>
    <xdr:sp macro="" textlink="">
      <xdr:nvSpPr>
        <xdr:cNvPr id="144" name="n_3mainValue【道路】&#10;一人当たり延長"/>
        <xdr:cNvSpPr txBox="1"/>
      </xdr:nvSpPr>
      <xdr:spPr>
        <a:xfrm>
          <a:off x="7594111" y="70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60154</xdr:rowOff>
    </xdr:from>
    <xdr:ext cx="534377" cy="259045"/>
    <xdr:sp macro="" textlink="">
      <xdr:nvSpPr>
        <xdr:cNvPr id="145" name="n_4mainValue【道路】&#10;一人当たり延長"/>
        <xdr:cNvSpPr txBox="1"/>
      </xdr:nvSpPr>
      <xdr:spPr>
        <a:xfrm>
          <a:off x="6705111" y="70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87" name="楕円 186"/>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88" name="【橋りょう・トンネル】&#10;有形固定資産減価償却率該当値テキスト"/>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9" name="楕円 188"/>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37556</xdr:rowOff>
    </xdr:to>
    <xdr:cxnSp macro="">
      <xdr:nvCxnSpPr>
        <xdr:cNvPr id="190" name="直線コネクタ 189"/>
        <xdr:cNvCxnSpPr/>
      </xdr:nvCxnSpPr>
      <xdr:spPr>
        <a:xfrm flipV="1">
          <a:off x="3797300" y="104911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1" name="楕円 190"/>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37556</xdr:rowOff>
    </xdr:to>
    <xdr:cxnSp macro="">
      <xdr:nvCxnSpPr>
        <xdr:cNvPr id="192" name="直線コネクタ 191"/>
        <xdr:cNvCxnSpPr/>
      </xdr:nvCxnSpPr>
      <xdr:spPr>
        <a:xfrm>
          <a:off x="2908300" y="104780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3" name="楕円 192"/>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19594</xdr:rowOff>
    </xdr:to>
    <xdr:cxnSp macro="">
      <xdr:nvCxnSpPr>
        <xdr:cNvPr id="194" name="直線コネクタ 193"/>
        <xdr:cNvCxnSpPr/>
      </xdr:nvCxnSpPr>
      <xdr:spPr>
        <a:xfrm>
          <a:off x="2019300" y="104600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5" name="楕円 194"/>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1633</xdr:rowOff>
    </xdr:to>
    <xdr:cxnSp macro="">
      <xdr:nvCxnSpPr>
        <xdr:cNvPr id="196" name="直線コネクタ 195"/>
        <xdr:cNvCxnSpPr/>
      </xdr:nvCxnSpPr>
      <xdr:spPr>
        <a:xfrm>
          <a:off x="1130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1"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2" name="n_2mainValue【橋りょう・トンネ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3" name="n_3mainValue【橋りょう・トンネル】&#10;有形固定資産減価償却率"/>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114501</xdr:rowOff>
    </xdr:from>
    <xdr:to>
      <xdr:col>55</xdr:col>
      <xdr:colOff>50800</xdr:colOff>
      <xdr:row>64</xdr:row>
      <xdr:rowOff>44651</xdr:rowOff>
    </xdr:to>
    <xdr:sp macro="" textlink="">
      <xdr:nvSpPr>
        <xdr:cNvPr id="244" name="楕円 243"/>
        <xdr:cNvSpPr/>
      </xdr:nvSpPr>
      <xdr:spPr>
        <a:xfrm>
          <a:off x="10426700" y="10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29428</xdr:rowOff>
    </xdr:from>
    <xdr:ext cx="599010" cy="259045"/>
    <xdr:sp macro="" textlink="">
      <xdr:nvSpPr>
        <xdr:cNvPr id="245" name="【橋りょう・トンネル】&#10;一人当たり有形固定資産（償却資産）額該当値テキスト"/>
        <xdr:cNvSpPr txBox="1"/>
      </xdr:nvSpPr>
      <xdr:spPr>
        <a:xfrm>
          <a:off x="10515600" y="1083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119555</xdr:rowOff>
    </xdr:from>
    <xdr:to>
      <xdr:col>50</xdr:col>
      <xdr:colOff>165100</xdr:colOff>
      <xdr:row>64</xdr:row>
      <xdr:rowOff>49705</xdr:rowOff>
    </xdr:to>
    <xdr:sp macro="" textlink="">
      <xdr:nvSpPr>
        <xdr:cNvPr id="246" name="楕円 245"/>
        <xdr:cNvSpPr/>
      </xdr:nvSpPr>
      <xdr:spPr>
        <a:xfrm>
          <a:off x="9588500" y="10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165301</xdr:rowOff>
    </xdr:from>
    <xdr:to>
      <xdr:col>55</xdr:col>
      <xdr:colOff>0</xdr:colOff>
      <xdr:row>63</xdr:row>
      <xdr:rowOff>170355</xdr:rowOff>
    </xdr:to>
    <xdr:cxnSp macro="">
      <xdr:nvCxnSpPr>
        <xdr:cNvPr id="247" name="直線コネクタ 246"/>
        <xdr:cNvCxnSpPr/>
      </xdr:nvCxnSpPr>
      <xdr:spPr>
        <a:xfrm flipV="1">
          <a:off x="9639300" y="10966651"/>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122333</xdr:rowOff>
    </xdr:from>
    <xdr:to>
      <xdr:col>46</xdr:col>
      <xdr:colOff>38100</xdr:colOff>
      <xdr:row>64</xdr:row>
      <xdr:rowOff>52483</xdr:rowOff>
    </xdr:to>
    <xdr:sp macro="" textlink="">
      <xdr:nvSpPr>
        <xdr:cNvPr id="248" name="楕円 247"/>
        <xdr:cNvSpPr/>
      </xdr:nvSpPr>
      <xdr:spPr>
        <a:xfrm>
          <a:off x="8699500" y="109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170355</xdr:rowOff>
    </xdr:from>
    <xdr:to>
      <xdr:col>50</xdr:col>
      <xdr:colOff>114300</xdr:colOff>
      <xdr:row>64</xdr:row>
      <xdr:rowOff>1683</xdr:rowOff>
    </xdr:to>
    <xdr:cxnSp macro="">
      <xdr:nvCxnSpPr>
        <xdr:cNvPr id="249" name="直線コネクタ 248"/>
        <xdr:cNvCxnSpPr/>
      </xdr:nvCxnSpPr>
      <xdr:spPr>
        <a:xfrm flipV="1">
          <a:off x="8750300" y="10971705"/>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124567</xdr:rowOff>
    </xdr:from>
    <xdr:to>
      <xdr:col>41</xdr:col>
      <xdr:colOff>101600</xdr:colOff>
      <xdr:row>64</xdr:row>
      <xdr:rowOff>54717</xdr:rowOff>
    </xdr:to>
    <xdr:sp macro="" textlink="">
      <xdr:nvSpPr>
        <xdr:cNvPr id="250" name="楕円 249"/>
        <xdr:cNvSpPr/>
      </xdr:nvSpPr>
      <xdr:spPr>
        <a:xfrm>
          <a:off x="7810500" y="10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1683</xdr:rowOff>
    </xdr:from>
    <xdr:to>
      <xdr:col>45</xdr:col>
      <xdr:colOff>177800</xdr:colOff>
      <xdr:row>64</xdr:row>
      <xdr:rowOff>3917</xdr:rowOff>
    </xdr:to>
    <xdr:cxnSp macro="">
      <xdr:nvCxnSpPr>
        <xdr:cNvPr id="251" name="直線コネクタ 250"/>
        <xdr:cNvCxnSpPr/>
      </xdr:nvCxnSpPr>
      <xdr:spPr>
        <a:xfrm flipV="1">
          <a:off x="7861300" y="10974483"/>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126356</xdr:rowOff>
    </xdr:from>
    <xdr:to>
      <xdr:col>36</xdr:col>
      <xdr:colOff>165100</xdr:colOff>
      <xdr:row>64</xdr:row>
      <xdr:rowOff>56506</xdr:rowOff>
    </xdr:to>
    <xdr:sp macro="" textlink="">
      <xdr:nvSpPr>
        <xdr:cNvPr id="252" name="楕円 251"/>
        <xdr:cNvSpPr/>
      </xdr:nvSpPr>
      <xdr:spPr>
        <a:xfrm>
          <a:off x="6921500" y="109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3917</xdr:rowOff>
    </xdr:from>
    <xdr:to>
      <xdr:col>41</xdr:col>
      <xdr:colOff>50800</xdr:colOff>
      <xdr:row>64</xdr:row>
      <xdr:rowOff>5706</xdr:rowOff>
    </xdr:to>
    <xdr:cxnSp macro="">
      <xdr:nvCxnSpPr>
        <xdr:cNvPr id="253" name="直線コネクタ 252"/>
        <xdr:cNvCxnSpPr/>
      </xdr:nvCxnSpPr>
      <xdr:spPr>
        <a:xfrm flipV="1">
          <a:off x="6972300" y="10976717"/>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40832</xdr:rowOff>
    </xdr:from>
    <xdr:ext cx="599010" cy="259045"/>
    <xdr:sp macro="" textlink="">
      <xdr:nvSpPr>
        <xdr:cNvPr id="258" name="n_1mainValue【橋りょう・トンネル】&#10;一人当たり有形固定資産（償却資産）額"/>
        <xdr:cNvSpPr txBox="1"/>
      </xdr:nvSpPr>
      <xdr:spPr>
        <a:xfrm>
          <a:off x="9327095" y="1101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43610</xdr:rowOff>
    </xdr:from>
    <xdr:ext cx="534377" cy="259045"/>
    <xdr:sp macro="" textlink="">
      <xdr:nvSpPr>
        <xdr:cNvPr id="259" name="n_2mainValue【橋りょう・トンネル】&#10;一人当たり有形固定資産（償却資産）額"/>
        <xdr:cNvSpPr txBox="1"/>
      </xdr:nvSpPr>
      <xdr:spPr>
        <a:xfrm>
          <a:off x="8483111" y="110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45844</xdr:rowOff>
    </xdr:from>
    <xdr:ext cx="534377" cy="259045"/>
    <xdr:sp macro="" textlink="">
      <xdr:nvSpPr>
        <xdr:cNvPr id="260" name="n_3mainValue【橋りょう・トンネル】&#10;一人当たり有形固定資産（償却資産）額"/>
        <xdr:cNvSpPr txBox="1"/>
      </xdr:nvSpPr>
      <xdr:spPr>
        <a:xfrm>
          <a:off x="7594111" y="11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47633</xdr:rowOff>
    </xdr:from>
    <xdr:ext cx="534377" cy="259045"/>
    <xdr:sp macro="" textlink="">
      <xdr:nvSpPr>
        <xdr:cNvPr id="261" name="n_4mainValue【橋りょう・トンネル】&#10;一人当たり有形固定資産（償却資産）額"/>
        <xdr:cNvSpPr txBox="1"/>
      </xdr:nvSpPr>
      <xdr:spPr>
        <a:xfrm>
          <a:off x="6705111" y="110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302" name="楕円 301"/>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303"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304" name="楕円 303"/>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102870</xdr:rowOff>
    </xdr:to>
    <xdr:cxnSp macro="">
      <xdr:nvCxnSpPr>
        <xdr:cNvPr id="305" name="直線コネクタ 304"/>
        <xdr:cNvCxnSpPr/>
      </xdr:nvCxnSpPr>
      <xdr:spPr>
        <a:xfrm>
          <a:off x="3797300" y="13782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306" name="楕円 305"/>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66675</xdr:rowOff>
    </xdr:to>
    <xdr:cxnSp macro="">
      <xdr:nvCxnSpPr>
        <xdr:cNvPr id="307" name="直線コネクタ 306"/>
        <xdr:cNvCxnSpPr/>
      </xdr:nvCxnSpPr>
      <xdr:spPr>
        <a:xfrm>
          <a:off x="2908300" y="1374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118745</xdr:rowOff>
    </xdr:from>
    <xdr:to>
      <xdr:col>10</xdr:col>
      <xdr:colOff>165100</xdr:colOff>
      <xdr:row>80</xdr:row>
      <xdr:rowOff>48895</xdr:rowOff>
    </xdr:to>
    <xdr:sp macro="" textlink="">
      <xdr:nvSpPr>
        <xdr:cNvPr id="308" name="楕円 307"/>
        <xdr:cNvSpPr/>
      </xdr:nvSpPr>
      <xdr:spPr>
        <a:xfrm>
          <a:off x="1968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169545</xdr:rowOff>
    </xdr:from>
    <xdr:to>
      <xdr:col>15</xdr:col>
      <xdr:colOff>50800</xdr:colOff>
      <xdr:row>80</xdr:row>
      <xdr:rowOff>28575</xdr:rowOff>
    </xdr:to>
    <xdr:cxnSp macro="">
      <xdr:nvCxnSpPr>
        <xdr:cNvPr id="309" name="直線コネクタ 308"/>
        <xdr:cNvCxnSpPr/>
      </xdr:nvCxnSpPr>
      <xdr:spPr>
        <a:xfrm>
          <a:off x="2019300" y="13714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10" name="楕円 309"/>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79</xdr:row>
      <xdr:rowOff>169545</xdr:rowOff>
    </xdr:to>
    <xdr:cxnSp macro="">
      <xdr:nvCxnSpPr>
        <xdr:cNvPr id="311" name="直線コネクタ 310"/>
        <xdr:cNvCxnSpPr/>
      </xdr:nvCxnSpPr>
      <xdr:spPr>
        <a:xfrm>
          <a:off x="1130300" y="136817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16"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317" name="n_2mainValue【公営住宅】&#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65422</xdr:rowOff>
    </xdr:from>
    <xdr:ext cx="405111" cy="259045"/>
    <xdr:sp macro="" textlink="">
      <xdr:nvSpPr>
        <xdr:cNvPr id="318" name="n_3mainValue【公営住宅】&#10;有形固定資産減価償却率"/>
        <xdr:cNvSpPr txBox="1"/>
      </xdr:nvSpPr>
      <xdr:spPr>
        <a:xfrm>
          <a:off x="1816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19" name="n_4mainValue【公営住宅】&#10;有形固定資産減価償却率"/>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9108</xdr:rowOff>
    </xdr:from>
    <xdr:to>
      <xdr:col>55</xdr:col>
      <xdr:colOff>50800</xdr:colOff>
      <xdr:row>85</xdr:row>
      <xdr:rowOff>110708</xdr:rowOff>
    </xdr:to>
    <xdr:sp macro="" textlink="">
      <xdr:nvSpPr>
        <xdr:cNvPr id="357" name="楕円 356"/>
        <xdr:cNvSpPr/>
      </xdr:nvSpPr>
      <xdr:spPr>
        <a:xfrm>
          <a:off x="10426700" y="145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31985</xdr:rowOff>
    </xdr:from>
    <xdr:ext cx="469744" cy="259045"/>
    <xdr:sp macro="" textlink="">
      <xdr:nvSpPr>
        <xdr:cNvPr id="358" name="【公営住宅】&#10;一人当たり面積該当値テキスト"/>
        <xdr:cNvSpPr txBox="1"/>
      </xdr:nvSpPr>
      <xdr:spPr>
        <a:xfrm>
          <a:off x="10515600" y="144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13405</xdr:rowOff>
    </xdr:from>
    <xdr:to>
      <xdr:col>50</xdr:col>
      <xdr:colOff>165100</xdr:colOff>
      <xdr:row>85</xdr:row>
      <xdr:rowOff>115005</xdr:rowOff>
    </xdr:to>
    <xdr:sp macro="" textlink="">
      <xdr:nvSpPr>
        <xdr:cNvPr id="359" name="楕円 358"/>
        <xdr:cNvSpPr/>
      </xdr:nvSpPr>
      <xdr:spPr>
        <a:xfrm>
          <a:off x="9588500" y="145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59908</xdr:rowOff>
    </xdr:from>
    <xdr:to>
      <xdr:col>55</xdr:col>
      <xdr:colOff>0</xdr:colOff>
      <xdr:row>85</xdr:row>
      <xdr:rowOff>64205</xdr:rowOff>
    </xdr:to>
    <xdr:cxnSp macro="">
      <xdr:nvCxnSpPr>
        <xdr:cNvPr id="360" name="直線コネクタ 359"/>
        <xdr:cNvCxnSpPr/>
      </xdr:nvCxnSpPr>
      <xdr:spPr>
        <a:xfrm flipV="1">
          <a:off x="9639300" y="14633158"/>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17201</xdr:rowOff>
    </xdr:from>
    <xdr:to>
      <xdr:col>46</xdr:col>
      <xdr:colOff>38100</xdr:colOff>
      <xdr:row>85</xdr:row>
      <xdr:rowOff>118801</xdr:rowOff>
    </xdr:to>
    <xdr:sp macro="" textlink="">
      <xdr:nvSpPr>
        <xdr:cNvPr id="361" name="楕円 360"/>
        <xdr:cNvSpPr/>
      </xdr:nvSpPr>
      <xdr:spPr>
        <a:xfrm>
          <a:off x="8699500" y="14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64205</xdr:rowOff>
    </xdr:from>
    <xdr:to>
      <xdr:col>50</xdr:col>
      <xdr:colOff>114300</xdr:colOff>
      <xdr:row>85</xdr:row>
      <xdr:rowOff>68001</xdr:rowOff>
    </xdr:to>
    <xdr:cxnSp macro="">
      <xdr:nvCxnSpPr>
        <xdr:cNvPr id="362" name="直線コネクタ 361"/>
        <xdr:cNvCxnSpPr/>
      </xdr:nvCxnSpPr>
      <xdr:spPr>
        <a:xfrm flipV="1">
          <a:off x="8750300" y="1463745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19807</xdr:rowOff>
    </xdr:from>
    <xdr:to>
      <xdr:col>41</xdr:col>
      <xdr:colOff>101600</xdr:colOff>
      <xdr:row>85</xdr:row>
      <xdr:rowOff>121407</xdr:rowOff>
    </xdr:to>
    <xdr:sp macro="" textlink="">
      <xdr:nvSpPr>
        <xdr:cNvPr id="363" name="楕円 362"/>
        <xdr:cNvSpPr/>
      </xdr:nvSpPr>
      <xdr:spPr>
        <a:xfrm>
          <a:off x="7810500" y="145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68001</xdr:rowOff>
    </xdr:from>
    <xdr:to>
      <xdr:col>45</xdr:col>
      <xdr:colOff>177800</xdr:colOff>
      <xdr:row>85</xdr:row>
      <xdr:rowOff>70607</xdr:rowOff>
    </xdr:to>
    <xdr:cxnSp macro="">
      <xdr:nvCxnSpPr>
        <xdr:cNvPr id="364" name="直線コネクタ 363"/>
        <xdr:cNvCxnSpPr/>
      </xdr:nvCxnSpPr>
      <xdr:spPr>
        <a:xfrm flipV="1">
          <a:off x="7861300" y="146412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24150</xdr:rowOff>
    </xdr:from>
    <xdr:to>
      <xdr:col>36</xdr:col>
      <xdr:colOff>165100</xdr:colOff>
      <xdr:row>85</xdr:row>
      <xdr:rowOff>125750</xdr:rowOff>
    </xdr:to>
    <xdr:sp macro="" textlink="">
      <xdr:nvSpPr>
        <xdr:cNvPr id="365" name="楕円 364"/>
        <xdr:cNvSpPr/>
      </xdr:nvSpPr>
      <xdr:spPr>
        <a:xfrm>
          <a:off x="6921500" y="145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70607</xdr:rowOff>
    </xdr:from>
    <xdr:to>
      <xdr:col>41</xdr:col>
      <xdr:colOff>50800</xdr:colOff>
      <xdr:row>85</xdr:row>
      <xdr:rowOff>74950</xdr:rowOff>
    </xdr:to>
    <xdr:cxnSp macro="">
      <xdr:nvCxnSpPr>
        <xdr:cNvPr id="366" name="直線コネクタ 365"/>
        <xdr:cNvCxnSpPr/>
      </xdr:nvCxnSpPr>
      <xdr:spPr>
        <a:xfrm flipV="1">
          <a:off x="6972300" y="146438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131532</xdr:rowOff>
    </xdr:from>
    <xdr:ext cx="469744" cy="259045"/>
    <xdr:sp macro="" textlink="">
      <xdr:nvSpPr>
        <xdr:cNvPr id="371" name="n_1mainValue【公営住宅】&#10;一人当たり面積"/>
        <xdr:cNvSpPr txBox="1"/>
      </xdr:nvSpPr>
      <xdr:spPr>
        <a:xfrm>
          <a:off x="9391727" y="143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135328</xdr:rowOff>
    </xdr:from>
    <xdr:ext cx="469744" cy="259045"/>
    <xdr:sp macro="" textlink="">
      <xdr:nvSpPr>
        <xdr:cNvPr id="372" name="n_2mainValue【公営住宅】&#10;一人当たり面積"/>
        <xdr:cNvSpPr txBox="1"/>
      </xdr:nvSpPr>
      <xdr:spPr>
        <a:xfrm>
          <a:off x="8515427" y="1436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137934</xdr:rowOff>
    </xdr:from>
    <xdr:ext cx="469744" cy="259045"/>
    <xdr:sp macro="" textlink="">
      <xdr:nvSpPr>
        <xdr:cNvPr id="373" name="n_3mainValue【公営住宅】&#10;一人当たり面積"/>
        <xdr:cNvSpPr txBox="1"/>
      </xdr:nvSpPr>
      <xdr:spPr>
        <a:xfrm>
          <a:off x="7626427" y="143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142277</xdr:rowOff>
    </xdr:from>
    <xdr:ext cx="469744" cy="259045"/>
    <xdr:sp macro="" textlink="">
      <xdr:nvSpPr>
        <xdr:cNvPr id="374" name="n_4mainValue【公営住宅】&#10;一人当たり面積"/>
        <xdr:cNvSpPr txBox="1"/>
      </xdr:nvSpPr>
      <xdr:spPr>
        <a:xfrm>
          <a:off x="6737427" y="143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67311</xdr:rowOff>
    </xdr:from>
    <xdr:to>
      <xdr:col>24</xdr:col>
      <xdr:colOff>114300</xdr:colOff>
      <xdr:row>100</xdr:row>
      <xdr:rowOff>168911</xdr:rowOff>
    </xdr:to>
    <xdr:sp macro="" textlink="">
      <xdr:nvSpPr>
        <xdr:cNvPr id="414" name="楕円 413"/>
        <xdr:cNvSpPr/>
      </xdr:nvSpPr>
      <xdr:spPr>
        <a:xfrm>
          <a:off x="4584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153688</xdr:rowOff>
    </xdr:from>
    <xdr:ext cx="340478" cy="259045"/>
    <xdr:sp macro="" textlink="">
      <xdr:nvSpPr>
        <xdr:cNvPr id="415" name="【港湾・漁港】&#10;有形固定資産減価償却率該当値テキスト"/>
        <xdr:cNvSpPr txBox="1"/>
      </xdr:nvSpPr>
      <xdr:spPr>
        <a:xfrm>
          <a:off x="4673600" y="171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40639</xdr:rowOff>
    </xdr:from>
    <xdr:to>
      <xdr:col>20</xdr:col>
      <xdr:colOff>38100</xdr:colOff>
      <xdr:row>100</xdr:row>
      <xdr:rowOff>142239</xdr:rowOff>
    </xdr:to>
    <xdr:sp macro="" textlink="">
      <xdr:nvSpPr>
        <xdr:cNvPr id="416" name="楕円 415"/>
        <xdr:cNvSpPr/>
      </xdr:nvSpPr>
      <xdr:spPr>
        <a:xfrm>
          <a:off x="3746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118111</xdr:rowOff>
    </xdr:to>
    <xdr:cxnSp macro="">
      <xdr:nvCxnSpPr>
        <xdr:cNvPr id="417" name="直線コネクタ 416"/>
        <xdr:cNvCxnSpPr/>
      </xdr:nvCxnSpPr>
      <xdr:spPr>
        <a:xfrm>
          <a:off x="3797300" y="17236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22861</xdr:rowOff>
    </xdr:from>
    <xdr:to>
      <xdr:col>15</xdr:col>
      <xdr:colOff>101600</xdr:colOff>
      <xdr:row>100</xdr:row>
      <xdr:rowOff>124461</xdr:rowOff>
    </xdr:to>
    <xdr:sp macro="" textlink="">
      <xdr:nvSpPr>
        <xdr:cNvPr id="418" name="楕円 417"/>
        <xdr:cNvSpPr/>
      </xdr:nvSpPr>
      <xdr:spPr>
        <a:xfrm>
          <a:off x="2857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73661</xdr:rowOff>
    </xdr:from>
    <xdr:to>
      <xdr:col>19</xdr:col>
      <xdr:colOff>177800</xdr:colOff>
      <xdr:row>100</xdr:row>
      <xdr:rowOff>91439</xdr:rowOff>
    </xdr:to>
    <xdr:cxnSp macro="">
      <xdr:nvCxnSpPr>
        <xdr:cNvPr id="419" name="直線コネクタ 418"/>
        <xdr:cNvCxnSpPr/>
      </xdr:nvCxnSpPr>
      <xdr:spPr>
        <a:xfrm>
          <a:off x="2908300" y="172186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2539</xdr:rowOff>
    </xdr:from>
    <xdr:to>
      <xdr:col>10</xdr:col>
      <xdr:colOff>165100</xdr:colOff>
      <xdr:row>100</xdr:row>
      <xdr:rowOff>104139</xdr:rowOff>
    </xdr:to>
    <xdr:sp macro="" textlink="">
      <xdr:nvSpPr>
        <xdr:cNvPr id="420" name="楕円 419"/>
        <xdr:cNvSpPr/>
      </xdr:nvSpPr>
      <xdr:spPr>
        <a:xfrm>
          <a:off x="1968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53339</xdr:rowOff>
    </xdr:from>
    <xdr:to>
      <xdr:col>15</xdr:col>
      <xdr:colOff>50800</xdr:colOff>
      <xdr:row>100</xdr:row>
      <xdr:rowOff>73661</xdr:rowOff>
    </xdr:to>
    <xdr:cxnSp macro="">
      <xdr:nvCxnSpPr>
        <xdr:cNvPr id="421" name="直線コネクタ 420"/>
        <xdr:cNvCxnSpPr/>
      </xdr:nvCxnSpPr>
      <xdr:spPr>
        <a:xfrm>
          <a:off x="2019300" y="171983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149861</xdr:rowOff>
    </xdr:from>
    <xdr:to>
      <xdr:col>6</xdr:col>
      <xdr:colOff>38100</xdr:colOff>
      <xdr:row>100</xdr:row>
      <xdr:rowOff>80011</xdr:rowOff>
    </xdr:to>
    <xdr:sp macro="" textlink="">
      <xdr:nvSpPr>
        <xdr:cNvPr id="422" name="楕円 421"/>
        <xdr:cNvSpPr/>
      </xdr:nvSpPr>
      <xdr:spPr>
        <a:xfrm>
          <a:off x="1079500" y="171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29211</xdr:rowOff>
    </xdr:from>
    <xdr:to>
      <xdr:col>10</xdr:col>
      <xdr:colOff>114300</xdr:colOff>
      <xdr:row>100</xdr:row>
      <xdr:rowOff>53339</xdr:rowOff>
    </xdr:to>
    <xdr:cxnSp macro="">
      <xdr:nvCxnSpPr>
        <xdr:cNvPr id="423" name="直線コネクタ 422"/>
        <xdr:cNvCxnSpPr/>
      </xdr:nvCxnSpPr>
      <xdr:spPr>
        <a:xfrm>
          <a:off x="1130300" y="17174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158766</xdr:rowOff>
    </xdr:from>
    <xdr:ext cx="340478" cy="259045"/>
    <xdr:sp macro="" textlink="">
      <xdr:nvSpPr>
        <xdr:cNvPr id="428" name="n_1mainValue【港湾・漁港】&#10;有形固定資産減価償却率"/>
        <xdr:cNvSpPr txBox="1"/>
      </xdr:nvSpPr>
      <xdr:spPr>
        <a:xfrm>
          <a:off x="3614361" y="16960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140988</xdr:rowOff>
    </xdr:from>
    <xdr:ext cx="340478" cy="259045"/>
    <xdr:sp macro="" textlink="">
      <xdr:nvSpPr>
        <xdr:cNvPr id="429" name="n_2mainValue【港湾・漁港】&#10;有形固定資産減価償却率"/>
        <xdr:cNvSpPr txBox="1"/>
      </xdr:nvSpPr>
      <xdr:spPr>
        <a:xfrm>
          <a:off x="2738061" y="16943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120666</xdr:rowOff>
    </xdr:from>
    <xdr:ext cx="340478" cy="259045"/>
    <xdr:sp macro="" textlink="">
      <xdr:nvSpPr>
        <xdr:cNvPr id="430" name="n_3mainValue【港湾・漁港】&#10;有形固定資産減価償却率"/>
        <xdr:cNvSpPr txBox="1"/>
      </xdr:nvSpPr>
      <xdr:spPr>
        <a:xfrm>
          <a:off x="1849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96538</xdr:rowOff>
    </xdr:from>
    <xdr:ext cx="340478" cy="259045"/>
    <xdr:sp macro="" textlink="">
      <xdr:nvSpPr>
        <xdr:cNvPr id="431" name="n_4mainValue【港湾・漁港】&#10;有形固定資産減価償却率"/>
        <xdr:cNvSpPr txBox="1"/>
      </xdr:nvSpPr>
      <xdr:spPr>
        <a:xfrm>
          <a:off x="960061" y="1689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12719</xdr:rowOff>
    </xdr:from>
    <xdr:to>
      <xdr:col>55</xdr:col>
      <xdr:colOff>50800</xdr:colOff>
      <xdr:row>108</xdr:row>
      <xdr:rowOff>114319</xdr:rowOff>
    </xdr:to>
    <xdr:sp macro="" textlink="">
      <xdr:nvSpPr>
        <xdr:cNvPr id="469" name="楕円 468"/>
        <xdr:cNvSpPr/>
      </xdr:nvSpPr>
      <xdr:spPr>
        <a:xfrm>
          <a:off x="10426700" y="185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99096</xdr:rowOff>
    </xdr:from>
    <xdr:ext cx="534377" cy="259045"/>
    <xdr:sp macro="" textlink="">
      <xdr:nvSpPr>
        <xdr:cNvPr id="470" name="【港湾・漁港】&#10;一人当たり有形固定資産（償却資産）額該当値テキスト"/>
        <xdr:cNvSpPr txBox="1"/>
      </xdr:nvSpPr>
      <xdr:spPr>
        <a:xfrm>
          <a:off x="10515600" y="184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13038</xdr:rowOff>
    </xdr:from>
    <xdr:to>
      <xdr:col>50</xdr:col>
      <xdr:colOff>165100</xdr:colOff>
      <xdr:row>108</xdr:row>
      <xdr:rowOff>114638</xdr:rowOff>
    </xdr:to>
    <xdr:sp macro="" textlink="">
      <xdr:nvSpPr>
        <xdr:cNvPr id="471" name="楕円 470"/>
        <xdr:cNvSpPr/>
      </xdr:nvSpPr>
      <xdr:spPr>
        <a:xfrm>
          <a:off x="9588500" y="185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63519</xdr:rowOff>
    </xdr:from>
    <xdr:to>
      <xdr:col>55</xdr:col>
      <xdr:colOff>0</xdr:colOff>
      <xdr:row>108</xdr:row>
      <xdr:rowOff>63838</xdr:rowOff>
    </xdr:to>
    <xdr:cxnSp macro="">
      <xdr:nvCxnSpPr>
        <xdr:cNvPr id="472" name="直線コネクタ 471"/>
        <xdr:cNvCxnSpPr/>
      </xdr:nvCxnSpPr>
      <xdr:spPr>
        <a:xfrm flipV="1">
          <a:off x="9639300" y="18580119"/>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14412</xdr:rowOff>
    </xdr:from>
    <xdr:to>
      <xdr:col>46</xdr:col>
      <xdr:colOff>38100</xdr:colOff>
      <xdr:row>108</xdr:row>
      <xdr:rowOff>116012</xdr:rowOff>
    </xdr:to>
    <xdr:sp macro="" textlink="">
      <xdr:nvSpPr>
        <xdr:cNvPr id="473" name="楕円 472"/>
        <xdr:cNvSpPr/>
      </xdr:nvSpPr>
      <xdr:spPr>
        <a:xfrm>
          <a:off x="8699500" y="185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63838</xdr:rowOff>
    </xdr:from>
    <xdr:to>
      <xdr:col>50</xdr:col>
      <xdr:colOff>114300</xdr:colOff>
      <xdr:row>108</xdr:row>
      <xdr:rowOff>65212</xdr:rowOff>
    </xdr:to>
    <xdr:cxnSp macro="">
      <xdr:nvCxnSpPr>
        <xdr:cNvPr id="474" name="直線コネクタ 473"/>
        <xdr:cNvCxnSpPr/>
      </xdr:nvCxnSpPr>
      <xdr:spPr>
        <a:xfrm flipV="1">
          <a:off x="8750300" y="18580438"/>
          <a:ext cx="8890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15289</xdr:rowOff>
    </xdr:from>
    <xdr:to>
      <xdr:col>41</xdr:col>
      <xdr:colOff>101600</xdr:colOff>
      <xdr:row>108</xdr:row>
      <xdr:rowOff>116889</xdr:rowOff>
    </xdr:to>
    <xdr:sp macro="" textlink="">
      <xdr:nvSpPr>
        <xdr:cNvPr id="475" name="楕円 474"/>
        <xdr:cNvSpPr/>
      </xdr:nvSpPr>
      <xdr:spPr>
        <a:xfrm>
          <a:off x="7810500" y="18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65212</xdr:rowOff>
    </xdr:from>
    <xdr:to>
      <xdr:col>45</xdr:col>
      <xdr:colOff>177800</xdr:colOff>
      <xdr:row>108</xdr:row>
      <xdr:rowOff>66089</xdr:rowOff>
    </xdr:to>
    <xdr:cxnSp macro="">
      <xdr:nvCxnSpPr>
        <xdr:cNvPr id="476" name="直線コネクタ 475"/>
        <xdr:cNvCxnSpPr/>
      </xdr:nvCxnSpPr>
      <xdr:spPr>
        <a:xfrm flipV="1">
          <a:off x="7861300" y="18581812"/>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15461</xdr:rowOff>
    </xdr:from>
    <xdr:to>
      <xdr:col>36</xdr:col>
      <xdr:colOff>165100</xdr:colOff>
      <xdr:row>108</xdr:row>
      <xdr:rowOff>117061</xdr:rowOff>
    </xdr:to>
    <xdr:sp macro="" textlink="">
      <xdr:nvSpPr>
        <xdr:cNvPr id="477" name="楕円 476"/>
        <xdr:cNvSpPr/>
      </xdr:nvSpPr>
      <xdr:spPr>
        <a:xfrm>
          <a:off x="6921500" y="185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66089</xdr:rowOff>
    </xdr:from>
    <xdr:to>
      <xdr:col>41</xdr:col>
      <xdr:colOff>50800</xdr:colOff>
      <xdr:row>108</xdr:row>
      <xdr:rowOff>66261</xdr:rowOff>
    </xdr:to>
    <xdr:cxnSp macro="">
      <xdr:nvCxnSpPr>
        <xdr:cNvPr id="478" name="直線コネクタ 477"/>
        <xdr:cNvCxnSpPr/>
      </xdr:nvCxnSpPr>
      <xdr:spPr>
        <a:xfrm flipV="1">
          <a:off x="6972300" y="18582689"/>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105765</xdr:rowOff>
    </xdr:from>
    <xdr:ext cx="534377" cy="259045"/>
    <xdr:sp macro="" textlink="">
      <xdr:nvSpPr>
        <xdr:cNvPr id="483" name="n_1mainValue【港湾・漁港】&#10;一人当たり有形固定資産（償却資産）額"/>
        <xdr:cNvSpPr txBox="1"/>
      </xdr:nvSpPr>
      <xdr:spPr>
        <a:xfrm>
          <a:off x="9359411" y="1862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107139</xdr:rowOff>
    </xdr:from>
    <xdr:ext cx="534377" cy="259045"/>
    <xdr:sp macro="" textlink="">
      <xdr:nvSpPr>
        <xdr:cNvPr id="484" name="n_2mainValue【港湾・漁港】&#10;一人当たり有形固定資産（償却資産）額"/>
        <xdr:cNvSpPr txBox="1"/>
      </xdr:nvSpPr>
      <xdr:spPr>
        <a:xfrm>
          <a:off x="8483111" y="186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108016</xdr:rowOff>
    </xdr:from>
    <xdr:ext cx="534377" cy="259045"/>
    <xdr:sp macro="" textlink="">
      <xdr:nvSpPr>
        <xdr:cNvPr id="485" name="n_3mainValue【港湾・漁港】&#10;一人当たり有形固定資産（償却資産）額"/>
        <xdr:cNvSpPr txBox="1"/>
      </xdr:nvSpPr>
      <xdr:spPr>
        <a:xfrm>
          <a:off x="7594111" y="186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108188</xdr:rowOff>
    </xdr:from>
    <xdr:ext cx="534377" cy="259045"/>
    <xdr:sp macro="" textlink="">
      <xdr:nvSpPr>
        <xdr:cNvPr id="486" name="n_4mainValue【港湾・漁港】&#10;一人当たり有形固定資産（償却資産）額"/>
        <xdr:cNvSpPr txBox="1"/>
      </xdr:nvSpPr>
      <xdr:spPr>
        <a:xfrm>
          <a:off x="6705111" y="186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11430</xdr:rowOff>
    </xdr:from>
    <xdr:to>
      <xdr:col>85</xdr:col>
      <xdr:colOff>177800</xdr:colOff>
      <xdr:row>38</xdr:row>
      <xdr:rowOff>113030</xdr:rowOff>
    </xdr:to>
    <xdr:sp macro="" textlink="">
      <xdr:nvSpPr>
        <xdr:cNvPr id="526" name="楕円 525"/>
        <xdr:cNvSpPr/>
      </xdr:nvSpPr>
      <xdr:spPr>
        <a:xfrm>
          <a:off x="162687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161307</xdr:rowOff>
    </xdr:from>
    <xdr:ext cx="405111" cy="259045"/>
    <xdr:sp macro="" textlink="">
      <xdr:nvSpPr>
        <xdr:cNvPr id="527" name="【認定こども園・幼稚園・保育所】&#10;有形固定資産減価償却率該当値テキスト"/>
        <xdr:cNvSpPr txBox="1"/>
      </xdr:nvSpPr>
      <xdr:spPr>
        <a:xfrm>
          <a:off x="16357600"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12700</xdr:rowOff>
    </xdr:from>
    <xdr:to>
      <xdr:col>81</xdr:col>
      <xdr:colOff>101600</xdr:colOff>
      <xdr:row>38</xdr:row>
      <xdr:rowOff>114300</xdr:rowOff>
    </xdr:to>
    <xdr:sp macro="" textlink="">
      <xdr:nvSpPr>
        <xdr:cNvPr id="528" name="楕円 527"/>
        <xdr:cNvSpPr/>
      </xdr:nvSpPr>
      <xdr:spPr>
        <a:xfrm>
          <a:off x="1543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62230</xdr:rowOff>
    </xdr:from>
    <xdr:to>
      <xdr:col>85</xdr:col>
      <xdr:colOff>127000</xdr:colOff>
      <xdr:row>38</xdr:row>
      <xdr:rowOff>63500</xdr:rowOff>
    </xdr:to>
    <xdr:cxnSp macro="">
      <xdr:nvCxnSpPr>
        <xdr:cNvPr id="529" name="直線コネクタ 528"/>
        <xdr:cNvCxnSpPr/>
      </xdr:nvCxnSpPr>
      <xdr:spPr>
        <a:xfrm flipV="1">
          <a:off x="15481300" y="65773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167640</xdr:rowOff>
    </xdr:from>
    <xdr:to>
      <xdr:col>76</xdr:col>
      <xdr:colOff>165100</xdr:colOff>
      <xdr:row>38</xdr:row>
      <xdr:rowOff>97790</xdr:rowOff>
    </xdr:to>
    <xdr:sp macro="" textlink="">
      <xdr:nvSpPr>
        <xdr:cNvPr id="530" name="楕円 529"/>
        <xdr:cNvSpPr/>
      </xdr:nvSpPr>
      <xdr:spPr>
        <a:xfrm>
          <a:off x="14541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46990</xdr:rowOff>
    </xdr:from>
    <xdr:to>
      <xdr:col>81</xdr:col>
      <xdr:colOff>50800</xdr:colOff>
      <xdr:row>38</xdr:row>
      <xdr:rowOff>63500</xdr:rowOff>
    </xdr:to>
    <xdr:cxnSp macro="">
      <xdr:nvCxnSpPr>
        <xdr:cNvPr id="531" name="直線コネクタ 530"/>
        <xdr:cNvCxnSpPr/>
      </xdr:nvCxnSpPr>
      <xdr:spPr>
        <a:xfrm>
          <a:off x="14592300" y="65620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149860</xdr:rowOff>
    </xdr:from>
    <xdr:to>
      <xdr:col>72</xdr:col>
      <xdr:colOff>38100</xdr:colOff>
      <xdr:row>38</xdr:row>
      <xdr:rowOff>80010</xdr:rowOff>
    </xdr:to>
    <xdr:sp macro="" textlink="">
      <xdr:nvSpPr>
        <xdr:cNvPr id="532" name="楕円 531"/>
        <xdr:cNvSpPr/>
      </xdr:nvSpPr>
      <xdr:spPr>
        <a:xfrm>
          <a:off x="1365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29210</xdr:rowOff>
    </xdr:from>
    <xdr:to>
      <xdr:col>76</xdr:col>
      <xdr:colOff>114300</xdr:colOff>
      <xdr:row>38</xdr:row>
      <xdr:rowOff>46990</xdr:rowOff>
    </xdr:to>
    <xdr:cxnSp macro="">
      <xdr:nvCxnSpPr>
        <xdr:cNvPr id="533" name="直線コネクタ 532"/>
        <xdr:cNvCxnSpPr/>
      </xdr:nvCxnSpPr>
      <xdr:spPr>
        <a:xfrm>
          <a:off x="13703300" y="65443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153670</xdr:rowOff>
    </xdr:from>
    <xdr:to>
      <xdr:col>67</xdr:col>
      <xdr:colOff>101600</xdr:colOff>
      <xdr:row>38</xdr:row>
      <xdr:rowOff>83820</xdr:rowOff>
    </xdr:to>
    <xdr:sp macro="" textlink="">
      <xdr:nvSpPr>
        <xdr:cNvPr id="534" name="楕円 533"/>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29210</xdr:rowOff>
    </xdr:from>
    <xdr:to>
      <xdr:col>71</xdr:col>
      <xdr:colOff>177800</xdr:colOff>
      <xdr:row>38</xdr:row>
      <xdr:rowOff>33020</xdr:rowOff>
    </xdr:to>
    <xdr:cxnSp macro="">
      <xdr:nvCxnSpPr>
        <xdr:cNvPr id="535" name="直線コネクタ 534"/>
        <xdr:cNvCxnSpPr/>
      </xdr:nvCxnSpPr>
      <xdr:spPr>
        <a:xfrm flipV="1">
          <a:off x="12814300" y="6544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105427</xdr:rowOff>
    </xdr:from>
    <xdr:ext cx="405111" cy="259045"/>
    <xdr:sp macro="" textlink="">
      <xdr:nvSpPr>
        <xdr:cNvPr id="540" name="n_1mainValue【認定こども園・幼稚園・保育所】&#10;有形固定資産減価償却率"/>
        <xdr:cNvSpPr txBox="1"/>
      </xdr:nvSpPr>
      <xdr:spPr>
        <a:xfrm>
          <a:off x="152660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88917</xdr:rowOff>
    </xdr:from>
    <xdr:ext cx="405111" cy="259045"/>
    <xdr:sp macro="" textlink="">
      <xdr:nvSpPr>
        <xdr:cNvPr id="541" name="n_2mainValue【認定こども園・幼稚園・保育所】&#10;有形固定資産減価償却率"/>
        <xdr:cNvSpPr txBox="1"/>
      </xdr:nvSpPr>
      <xdr:spPr>
        <a:xfrm>
          <a:off x="14389744" y="660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71137</xdr:rowOff>
    </xdr:from>
    <xdr:ext cx="405111" cy="259045"/>
    <xdr:sp macro="" textlink="">
      <xdr:nvSpPr>
        <xdr:cNvPr id="542" name="n_3mainValue【認定こども園・幼稚園・保育所】&#10;有形固定資産減価償却率"/>
        <xdr:cNvSpPr txBox="1"/>
      </xdr:nvSpPr>
      <xdr:spPr>
        <a:xfrm>
          <a:off x="135007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74947</xdr:rowOff>
    </xdr:from>
    <xdr:ext cx="405111" cy="259045"/>
    <xdr:sp macro="" textlink="">
      <xdr:nvSpPr>
        <xdr:cNvPr id="543" name="n_4mainValue【認定こども園・幼稚園・保育所】&#10;有形固定資産減価償却率"/>
        <xdr:cNvSpPr txBox="1"/>
      </xdr:nvSpPr>
      <xdr:spPr>
        <a:xfrm>
          <a:off x="12611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581" name="楕円 580"/>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582"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583" name="楕円 582"/>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xdr:rowOff>
    </xdr:from>
    <xdr:to>
      <xdr:col>116</xdr:col>
      <xdr:colOff>63500</xdr:colOff>
      <xdr:row>40</xdr:row>
      <xdr:rowOff>16764</xdr:rowOff>
    </xdr:to>
    <xdr:cxnSp macro="">
      <xdr:nvCxnSpPr>
        <xdr:cNvPr id="584" name="直線コネクタ 583"/>
        <xdr:cNvCxnSpPr/>
      </xdr:nvCxnSpPr>
      <xdr:spPr>
        <a:xfrm flipV="1">
          <a:off x="21323300" y="686790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144272</xdr:rowOff>
    </xdr:from>
    <xdr:to>
      <xdr:col>107</xdr:col>
      <xdr:colOff>101600</xdr:colOff>
      <xdr:row>40</xdr:row>
      <xdr:rowOff>74422</xdr:rowOff>
    </xdr:to>
    <xdr:sp macro="" textlink="">
      <xdr:nvSpPr>
        <xdr:cNvPr id="585" name="楕円 584"/>
        <xdr:cNvSpPr/>
      </xdr:nvSpPr>
      <xdr:spPr>
        <a:xfrm>
          <a:off x="20383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23622</xdr:rowOff>
    </xdr:to>
    <xdr:cxnSp macro="">
      <xdr:nvCxnSpPr>
        <xdr:cNvPr id="586" name="直線コネクタ 585"/>
        <xdr:cNvCxnSpPr/>
      </xdr:nvCxnSpPr>
      <xdr:spPr>
        <a:xfrm flipV="1">
          <a:off x="20434300" y="68747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87" name="楕円 586"/>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23622</xdr:rowOff>
    </xdr:from>
    <xdr:to>
      <xdr:col>107</xdr:col>
      <xdr:colOff>50800</xdr:colOff>
      <xdr:row>40</xdr:row>
      <xdr:rowOff>30480</xdr:rowOff>
    </xdr:to>
    <xdr:cxnSp macro="">
      <xdr:nvCxnSpPr>
        <xdr:cNvPr id="588" name="直線コネクタ 587"/>
        <xdr:cNvCxnSpPr/>
      </xdr:nvCxnSpPr>
      <xdr:spPr>
        <a:xfrm flipV="1">
          <a:off x="19545300" y="68816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139700</xdr:rowOff>
    </xdr:from>
    <xdr:to>
      <xdr:col>98</xdr:col>
      <xdr:colOff>38100</xdr:colOff>
      <xdr:row>40</xdr:row>
      <xdr:rowOff>69850</xdr:rowOff>
    </xdr:to>
    <xdr:sp macro="" textlink="">
      <xdr:nvSpPr>
        <xdr:cNvPr id="589" name="楕円 588"/>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30480</xdr:rowOff>
    </xdr:to>
    <xdr:cxnSp macro="">
      <xdr:nvCxnSpPr>
        <xdr:cNvPr id="590" name="直線コネクタ 589"/>
        <xdr:cNvCxnSpPr/>
      </xdr:nvCxnSpPr>
      <xdr:spPr>
        <a:xfrm>
          <a:off x="18656300" y="6877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595"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596" name="n_2mainValue【認定こども園・幼稚園・保育所】&#10;一人当たり面積"/>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97"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60977</xdr:rowOff>
    </xdr:from>
    <xdr:ext cx="469744" cy="259045"/>
    <xdr:sp macro="" textlink="">
      <xdr:nvSpPr>
        <xdr:cNvPr id="598" name="n_4mainValue【認定こども園・幼稚園・保育所】&#10;一人当たり面積"/>
        <xdr:cNvSpPr txBox="1"/>
      </xdr:nvSpPr>
      <xdr:spPr>
        <a:xfrm>
          <a:off x="18421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xdr:rowOff>
    </xdr:from>
    <xdr:to>
      <xdr:col>85</xdr:col>
      <xdr:colOff>177800</xdr:colOff>
      <xdr:row>58</xdr:row>
      <xdr:rowOff>110236</xdr:rowOff>
    </xdr:to>
    <xdr:sp macro="" textlink="">
      <xdr:nvSpPr>
        <xdr:cNvPr id="637" name="楕円 636"/>
        <xdr:cNvSpPr/>
      </xdr:nvSpPr>
      <xdr:spPr>
        <a:xfrm>
          <a:off x="16268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31513</xdr:rowOff>
    </xdr:from>
    <xdr:ext cx="405111" cy="259045"/>
    <xdr:sp macro="" textlink="">
      <xdr:nvSpPr>
        <xdr:cNvPr id="638" name="【学校施設】&#10;有形固定資産減価償却率該当値テキスト"/>
        <xdr:cNvSpPr txBox="1"/>
      </xdr:nvSpPr>
      <xdr:spPr>
        <a:xfrm>
          <a:off x="16357600"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639" name="楕円 638"/>
        <xdr:cNvSpPr/>
      </xdr:nvSpPr>
      <xdr:spPr>
        <a:xfrm>
          <a:off x="15430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59436</xdr:rowOff>
    </xdr:from>
    <xdr:to>
      <xdr:col>85</xdr:col>
      <xdr:colOff>127000</xdr:colOff>
      <xdr:row>58</xdr:row>
      <xdr:rowOff>66294</xdr:rowOff>
    </xdr:to>
    <xdr:cxnSp macro="">
      <xdr:nvCxnSpPr>
        <xdr:cNvPr id="640" name="直線コネクタ 639"/>
        <xdr:cNvCxnSpPr/>
      </xdr:nvCxnSpPr>
      <xdr:spPr>
        <a:xfrm flipV="1">
          <a:off x="15481300" y="100035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641" name="楕円 640"/>
        <xdr:cNvSpPr/>
      </xdr:nvSpPr>
      <xdr:spPr>
        <a:xfrm>
          <a:off x="14541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38862</xdr:rowOff>
    </xdr:from>
    <xdr:to>
      <xdr:col>81</xdr:col>
      <xdr:colOff>50800</xdr:colOff>
      <xdr:row>58</xdr:row>
      <xdr:rowOff>66294</xdr:rowOff>
    </xdr:to>
    <xdr:cxnSp macro="">
      <xdr:nvCxnSpPr>
        <xdr:cNvPr id="642" name="直線コネクタ 641"/>
        <xdr:cNvCxnSpPr/>
      </xdr:nvCxnSpPr>
      <xdr:spPr>
        <a:xfrm>
          <a:off x="14592300" y="99829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643" name="楕円 642"/>
        <xdr:cNvSpPr/>
      </xdr:nvSpPr>
      <xdr:spPr>
        <a:xfrm>
          <a:off x="13652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162306</xdr:rowOff>
    </xdr:from>
    <xdr:to>
      <xdr:col>76</xdr:col>
      <xdr:colOff>114300</xdr:colOff>
      <xdr:row>58</xdr:row>
      <xdr:rowOff>38862</xdr:rowOff>
    </xdr:to>
    <xdr:cxnSp macro="">
      <xdr:nvCxnSpPr>
        <xdr:cNvPr id="644" name="直線コネクタ 643"/>
        <xdr:cNvCxnSpPr/>
      </xdr:nvCxnSpPr>
      <xdr:spPr>
        <a:xfrm>
          <a:off x="13703300" y="99349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70358</xdr:rowOff>
    </xdr:from>
    <xdr:to>
      <xdr:col>67</xdr:col>
      <xdr:colOff>101600</xdr:colOff>
      <xdr:row>58</xdr:row>
      <xdr:rowOff>508</xdr:rowOff>
    </xdr:to>
    <xdr:sp macro="" textlink="">
      <xdr:nvSpPr>
        <xdr:cNvPr id="645" name="楕円 644"/>
        <xdr:cNvSpPr/>
      </xdr:nvSpPr>
      <xdr:spPr>
        <a:xfrm>
          <a:off x="1276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121158</xdr:rowOff>
    </xdr:from>
    <xdr:to>
      <xdr:col>71</xdr:col>
      <xdr:colOff>177800</xdr:colOff>
      <xdr:row>57</xdr:row>
      <xdr:rowOff>162306</xdr:rowOff>
    </xdr:to>
    <xdr:cxnSp macro="">
      <xdr:nvCxnSpPr>
        <xdr:cNvPr id="646" name="直線コネクタ 645"/>
        <xdr:cNvCxnSpPr/>
      </xdr:nvCxnSpPr>
      <xdr:spPr>
        <a:xfrm>
          <a:off x="12814300" y="9893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651" name="n_1mainValue【学校施設】&#10;有形固定資産減価償却率"/>
        <xdr:cNvSpPr txBox="1"/>
      </xdr:nvSpPr>
      <xdr:spPr>
        <a:xfrm>
          <a:off x="15266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652" name="n_2mainValue【学校施設】&#10;有形固定資産減価償却率"/>
        <xdr:cNvSpPr txBox="1"/>
      </xdr:nvSpPr>
      <xdr:spPr>
        <a:xfrm>
          <a:off x="14389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653" name="n_3mainValue【学校施設】&#10;有形固定資産減価償却率"/>
        <xdr:cNvSpPr txBox="1"/>
      </xdr:nvSpPr>
      <xdr:spPr>
        <a:xfrm>
          <a:off x="13500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654" name="n_4main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71501</xdr:rowOff>
    </xdr:from>
    <xdr:to>
      <xdr:col>116</xdr:col>
      <xdr:colOff>114300</xdr:colOff>
      <xdr:row>64</xdr:row>
      <xdr:rowOff>1651</xdr:rowOff>
    </xdr:to>
    <xdr:sp macro="" textlink="">
      <xdr:nvSpPr>
        <xdr:cNvPr id="696" name="楕円 695"/>
        <xdr:cNvSpPr/>
      </xdr:nvSpPr>
      <xdr:spPr>
        <a:xfrm>
          <a:off x="22110700" y="108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157878</xdr:rowOff>
    </xdr:from>
    <xdr:ext cx="469744" cy="259045"/>
    <xdr:sp macro="" textlink="">
      <xdr:nvSpPr>
        <xdr:cNvPr id="697" name="【学校施設】&#10;一人当たり面積該当値テキスト"/>
        <xdr:cNvSpPr txBox="1"/>
      </xdr:nvSpPr>
      <xdr:spPr>
        <a:xfrm>
          <a:off x="22199600" y="1078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34435</xdr:rowOff>
    </xdr:from>
    <xdr:to>
      <xdr:col>112</xdr:col>
      <xdr:colOff>38100</xdr:colOff>
      <xdr:row>62</xdr:row>
      <xdr:rowOff>136035</xdr:rowOff>
    </xdr:to>
    <xdr:sp macro="" textlink="">
      <xdr:nvSpPr>
        <xdr:cNvPr id="698" name="楕円 697"/>
        <xdr:cNvSpPr/>
      </xdr:nvSpPr>
      <xdr:spPr>
        <a:xfrm>
          <a:off x="21272500" y="106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85235</xdr:rowOff>
    </xdr:from>
    <xdr:to>
      <xdr:col>116</xdr:col>
      <xdr:colOff>63500</xdr:colOff>
      <xdr:row>63</xdr:row>
      <xdr:rowOff>122301</xdr:rowOff>
    </xdr:to>
    <xdr:cxnSp macro="">
      <xdr:nvCxnSpPr>
        <xdr:cNvPr id="699" name="直線コネクタ 698"/>
        <xdr:cNvCxnSpPr/>
      </xdr:nvCxnSpPr>
      <xdr:spPr>
        <a:xfrm>
          <a:off x="21323300" y="10715135"/>
          <a:ext cx="838200" cy="2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43580</xdr:rowOff>
    </xdr:from>
    <xdr:to>
      <xdr:col>107</xdr:col>
      <xdr:colOff>101600</xdr:colOff>
      <xdr:row>62</xdr:row>
      <xdr:rowOff>145180</xdr:rowOff>
    </xdr:to>
    <xdr:sp macro="" textlink="">
      <xdr:nvSpPr>
        <xdr:cNvPr id="700" name="楕円 699"/>
        <xdr:cNvSpPr/>
      </xdr:nvSpPr>
      <xdr:spPr>
        <a:xfrm>
          <a:off x="20383500" y="106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85235</xdr:rowOff>
    </xdr:from>
    <xdr:to>
      <xdr:col>111</xdr:col>
      <xdr:colOff>177800</xdr:colOff>
      <xdr:row>62</xdr:row>
      <xdr:rowOff>94380</xdr:rowOff>
    </xdr:to>
    <xdr:cxnSp macro="">
      <xdr:nvCxnSpPr>
        <xdr:cNvPr id="701" name="直線コネクタ 700"/>
        <xdr:cNvCxnSpPr/>
      </xdr:nvCxnSpPr>
      <xdr:spPr>
        <a:xfrm flipV="1">
          <a:off x="20434300" y="1071513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50764</xdr:rowOff>
    </xdr:from>
    <xdr:to>
      <xdr:col>102</xdr:col>
      <xdr:colOff>165100</xdr:colOff>
      <xdr:row>62</xdr:row>
      <xdr:rowOff>152364</xdr:rowOff>
    </xdr:to>
    <xdr:sp macro="" textlink="">
      <xdr:nvSpPr>
        <xdr:cNvPr id="702" name="楕円 701"/>
        <xdr:cNvSpPr/>
      </xdr:nvSpPr>
      <xdr:spPr>
        <a:xfrm>
          <a:off x="19494500" y="106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94380</xdr:rowOff>
    </xdr:from>
    <xdr:to>
      <xdr:col>107</xdr:col>
      <xdr:colOff>50800</xdr:colOff>
      <xdr:row>62</xdr:row>
      <xdr:rowOff>101564</xdr:rowOff>
    </xdr:to>
    <xdr:cxnSp macro="">
      <xdr:nvCxnSpPr>
        <xdr:cNvPr id="703" name="直線コネクタ 702"/>
        <xdr:cNvCxnSpPr/>
      </xdr:nvCxnSpPr>
      <xdr:spPr>
        <a:xfrm flipV="1">
          <a:off x="19545300" y="10724280"/>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57132</xdr:rowOff>
    </xdr:from>
    <xdr:to>
      <xdr:col>98</xdr:col>
      <xdr:colOff>38100</xdr:colOff>
      <xdr:row>62</xdr:row>
      <xdr:rowOff>158732</xdr:rowOff>
    </xdr:to>
    <xdr:sp macro="" textlink="">
      <xdr:nvSpPr>
        <xdr:cNvPr id="704" name="楕円 703"/>
        <xdr:cNvSpPr/>
      </xdr:nvSpPr>
      <xdr:spPr>
        <a:xfrm>
          <a:off x="18605500" y="106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101564</xdr:rowOff>
    </xdr:from>
    <xdr:to>
      <xdr:col>102</xdr:col>
      <xdr:colOff>114300</xdr:colOff>
      <xdr:row>62</xdr:row>
      <xdr:rowOff>107932</xdr:rowOff>
    </xdr:to>
    <xdr:cxnSp macro="">
      <xdr:nvCxnSpPr>
        <xdr:cNvPr id="705" name="直線コネクタ 704"/>
        <xdr:cNvCxnSpPr/>
      </xdr:nvCxnSpPr>
      <xdr:spPr>
        <a:xfrm flipV="1">
          <a:off x="18656300" y="10731464"/>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152562</xdr:rowOff>
    </xdr:from>
    <xdr:ext cx="469744" cy="259045"/>
    <xdr:sp macro="" textlink="">
      <xdr:nvSpPr>
        <xdr:cNvPr id="710" name="n_1mainValue【学校施設】&#10;一人当たり面積"/>
        <xdr:cNvSpPr txBox="1"/>
      </xdr:nvSpPr>
      <xdr:spPr>
        <a:xfrm>
          <a:off x="210757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161707</xdr:rowOff>
    </xdr:from>
    <xdr:ext cx="469744" cy="259045"/>
    <xdr:sp macro="" textlink="">
      <xdr:nvSpPr>
        <xdr:cNvPr id="711" name="n_2mainValue【学校施設】&#10;一人当たり面積"/>
        <xdr:cNvSpPr txBox="1"/>
      </xdr:nvSpPr>
      <xdr:spPr>
        <a:xfrm>
          <a:off x="20199427" y="104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168891</xdr:rowOff>
    </xdr:from>
    <xdr:ext cx="469744" cy="259045"/>
    <xdr:sp macro="" textlink="">
      <xdr:nvSpPr>
        <xdr:cNvPr id="712" name="n_3mainValue【学校施設】&#10;一人当たり面積"/>
        <xdr:cNvSpPr txBox="1"/>
      </xdr:nvSpPr>
      <xdr:spPr>
        <a:xfrm>
          <a:off x="19310427" y="1045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149859</xdr:rowOff>
    </xdr:from>
    <xdr:ext cx="469744" cy="259045"/>
    <xdr:sp macro="" textlink="">
      <xdr:nvSpPr>
        <xdr:cNvPr id="713" name="n_4mainValue【学校施設】&#10;一人当たり面積"/>
        <xdr:cNvSpPr txBox="1"/>
      </xdr:nvSpPr>
      <xdr:spPr>
        <a:xfrm>
          <a:off x="18421427" y="107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755" name="楕円 754"/>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45738</xdr:rowOff>
    </xdr:from>
    <xdr:ext cx="405111" cy="259045"/>
    <xdr:sp macro="" textlink="">
      <xdr:nvSpPr>
        <xdr:cNvPr id="756" name="【児童館】&#10;有形固定資産減価償却率該当値テキスト"/>
        <xdr:cNvSpPr txBox="1"/>
      </xdr:nvSpPr>
      <xdr:spPr>
        <a:xfrm>
          <a:off x="16357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23223</xdr:rowOff>
    </xdr:from>
    <xdr:to>
      <xdr:col>81</xdr:col>
      <xdr:colOff>101600</xdr:colOff>
      <xdr:row>85</xdr:row>
      <xdr:rowOff>124823</xdr:rowOff>
    </xdr:to>
    <xdr:sp macro="" textlink="">
      <xdr:nvSpPr>
        <xdr:cNvPr id="757" name="楕円 756"/>
        <xdr:cNvSpPr/>
      </xdr:nvSpPr>
      <xdr:spPr>
        <a:xfrm>
          <a:off x="15430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74023</xdr:rowOff>
    </xdr:from>
    <xdr:to>
      <xdr:col>85</xdr:col>
      <xdr:colOff>127000</xdr:colOff>
      <xdr:row>85</xdr:row>
      <xdr:rowOff>118111</xdr:rowOff>
    </xdr:to>
    <xdr:cxnSp macro="">
      <xdr:nvCxnSpPr>
        <xdr:cNvPr id="758" name="直線コネクタ 757"/>
        <xdr:cNvCxnSpPr/>
      </xdr:nvCxnSpPr>
      <xdr:spPr>
        <a:xfrm>
          <a:off x="15481300" y="146472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150586</xdr:rowOff>
    </xdr:from>
    <xdr:to>
      <xdr:col>76</xdr:col>
      <xdr:colOff>165100</xdr:colOff>
      <xdr:row>85</xdr:row>
      <xdr:rowOff>80736</xdr:rowOff>
    </xdr:to>
    <xdr:sp macro="" textlink="">
      <xdr:nvSpPr>
        <xdr:cNvPr id="759" name="楕円 758"/>
        <xdr:cNvSpPr/>
      </xdr:nvSpPr>
      <xdr:spPr>
        <a:xfrm>
          <a:off x="14541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29936</xdr:rowOff>
    </xdr:from>
    <xdr:to>
      <xdr:col>81</xdr:col>
      <xdr:colOff>50800</xdr:colOff>
      <xdr:row>85</xdr:row>
      <xdr:rowOff>74023</xdr:rowOff>
    </xdr:to>
    <xdr:cxnSp macro="">
      <xdr:nvCxnSpPr>
        <xdr:cNvPr id="760" name="直線コネクタ 759"/>
        <xdr:cNvCxnSpPr/>
      </xdr:nvCxnSpPr>
      <xdr:spPr>
        <a:xfrm>
          <a:off x="14592300" y="1460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106499</xdr:rowOff>
    </xdr:from>
    <xdr:to>
      <xdr:col>72</xdr:col>
      <xdr:colOff>38100</xdr:colOff>
      <xdr:row>85</xdr:row>
      <xdr:rowOff>36649</xdr:rowOff>
    </xdr:to>
    <xdr:sp macro="" textlink="">
      <xdr:nvSpPr>
        <xdr:cNvPr id="761" name="楕円 760"/>
        <xdr:cNvSpPr/>
      </xdr:nvSpPr>
      <xdr:spPr>
        <a:xfrm>
          <a:off x="13652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157299</xdr:rowOff>
    </xdr:from>
    <xdr:to>
      <xdr:col>76</xdr:col>
      <xdr:colOff>114300</xdr:colOff>
      <xdr:row>85</xdr:row>
      <xdr:rowOff>29936</xdr:rowOff>
    </xdr:to>
    <xdr:cxnSp macro="">
      <xdr:nvCxnSpPr>
        <xdr:cNvPr id="762" name="直線コネクタ 761"/>
        <xdr:cNvCxnSpPr/>
      </xdr:nvCxnSpPr>
      <xdr:spPr>
        <a:xfrm>
          <a:off x="13703300" y="145590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62412</xdr:rowOff>
    </xdr:from>
    <xdr:to>
      <xdr:col>67</xdr:col>
      <xdr:colOff>101600</xdr:colOff>
      <xdr:row>84</xdr:row>
      <xdr:rowOff>164012</xdr:rowOff>
    </xdr:to>
    <xdr:sp macro="" textlink="">
      <xdr:nvSpPr>
        <xdr:cNvPr id="763" name="楕円 762"/>
        <xdr:cNvSpPr/>
      </xdr:nvSpPr>
      <xdr:spPr>
        <a:xfrm>
          <a:off x="12763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113212</xdr:rowOff>
    </xdr:from>
    <xdr:to>
      <xdr:col>71</xdr:col>
      <xdr:colOff>177800</xdr:colOff>
      <xdr:row>84</xdr:row>
      <xdr:rowOff>157299</xdr:rowOff>
    </xdr:to>
    <xdr:cxnSp macro="">
      <xdr:nvCxnSpPr>
        <xdr:cNvPr id="764" name="直線コネクタ 763"/>
        <xdr:cNvCxnSpPr/>
      </xdr:nvCxnSpPr>
      <xdr:spPr>
        <a:xfrm>
          <a:off x="12814300" y="145150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115950</xdr:rowOff>
    </xdr:from>
    <xdr:ext cx="405111" cy="259045"/>
    <xdr:sp macro="" textlink="">
      <xdr:nvSpPr>
        <xdr:cNvPr id="769" name="n_1mainValue【児童館】&#10;有形固定資産減価償却率"/>
        <xdr:cNvSpPr txBox="1"/>
      </xdr:nvSpPr>
      <xdr:spPr>
        <a:xfrm>
          <a:off x="15266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71863</xdr:rowOff>
    </xdr:from>
    <xdr:ext cx="405111" cy="259045"/>
    <xdr:sp macro="" textlink="">
      <xdr:nvSpPr>
        <xdr:cNvPr id="770" name="n_2mainValue【児童館】&#10;有形固定資産減価償却率"/>
        <xdr:cNvSpPr txBox="1"/>
      </xdr:nvSpPr>
      <xdr:spPr>
        <a:xfrm>
          <a:off x="14389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27776</xdr:rowOff>
    </xdr:from>
    <xdr:ext cx="405111" cy="259045"/>
    <xdr:sp macro="" textlink="">
      <xdr:nvSpPr>
        <xdr:cNvPr id="771" name="n_3mainValue【児童館】&#10;有形固定資産減価償却率"/>
        <xdr:cNvSpPr txBox="1"/>
      </xdr:nvSpPr>
      <xdr:spPr>
        <a:xfrm>
          <a:off x="13500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155139</xdr:rowOff>
    </xdr:from>
    <xdr:ext cx="405111" cy="259045"/>
    <xdr:sp macro="" textlink="">
      <xdr:nvSpPr>
        <xdr:cNvPr id="772" name="n_4mainValue【児童館】&#10;有形固定資産減価償却率"/>
        <xdr:cNvSpPr txBox="1"/>
      </xdr:nvSpPr>
      <xdr:spPr>
        <a:xfrm>
          <a:off x="12611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814" name="楕円 813"/>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815" name="【児童館】&#10;一人当たり面積該当値テキスト"/>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816" name="楕円 815"/>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817" name="直線コネクタ 816"/>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136979</xdr:rowOff>
    </xdr:from>
    <xdr:to>
      <xdr:col>107</xdr:col>
      <xdr:colOff>101600</xdr:colOff>
      <xdr:row>86</xdr:row>
      <xdr:rowOff>67129</xdr:rowOff>
    </xdr:to>
    <xdr:sp macro="" textlink="">
      <xdr:nvSpPr>
        <xdr:cNvPr id="818" name="楕円 817"/>
        <xdr:cNvSpPr/>
      </xdr:nvSpPr>
      <xdr:spPr>
        <a:xfrm>
          <a:off x="20383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16329</xdr:rowOff>
    </xdr:to>
    <xdr:cxnSp macro="">
      <xdr:nvCxnSpPr>
        <xdr:cNvPr id="819" name="直線コネクタ 818"/>
        <xdr:cNvCxnSpPr/>
      </xdr:nvCxnSpPr>
      <xdr:spPr>
        <a:xfrm flipV="1">
          <a:off x="20434300" y="14750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820" name="楕円 819"/>
        <xdr:cNvSpPr/>
      </xdr:nvSpPr>
      <xdr:spPr>
        <a:xfrm>
          <a:off x="19494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16329</xdr:rowOff>
    </xdr:from>
    <xdr:to>
      <xdr:col>107</xdr:col>
      <xdr:colOff>50800</xdr:colOff>
      <xdr:row>86</xdr:row>
      <xdr:rowOff>16329</xdr:rowOff>
    </xdr:to>
    <xdr:cxnSp macro="">
      <xdr:nvCxnSpPr>
        <xdr:cNvPr id="821" name="直線コネクタ 820"/>
        <xdr:cNvCxnSpPr/>
      </xdr:nvCxnSpPr>
      <xdr:spPr>
        <a:xfrm>
          <a:off x="19545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136979</xdr:rowOff>
    </xdr:from>
    <xdr:to>
      <xdr:col>98</xdr:col>
      <xdr:colOff>38100</xdr:colOff>
      <xdr:row>86</xdr:row>
      <xdr:rowOff>67129</xdr:rowOff>
    </xdr:to>
    <xdr:sp macro="" textlink="">
      <xdr:nvSpPr>
        <xdr:cNvPr id="822" name="楕円 821"/>
        <xdr:cNvSpPr/>
      </xdr:nvSpPr>
      <xdr:spPr>
        <a:xfrm>
          <a:off x="18605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16329</xdr:rowOff>
    </xdr:from>
    <xdr:to>
      <xdr:col>102</xdr:col>
      <xdr:colOff>114300</xdr:colOff>
      <xdr:row>86</xdr:row>
      <xdr:rowOff>16329</xdr:rowOff>
    </xdr:to>
    <xdr:cxnSp macro="">
      <xdr:nvCxnSpPr>
        <xdr:cNvPr id="823" name="直線コネクタ 822"/>
        <xdr:cNvCxnSpPr/>
      </xdr:nvCxnSpPr>
      <xdr:spPr>
        <a:xfrm>
          <a:off x="18656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828"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58256</xdr:rowOff>
    </xdr:from>
    <xdr:ext cx="469744" cy="259045"/>
    <xdr:sp macro="" textlink="">
      <xdr:nvSpPr>
        <xdr:cNvPr id="829" name="n_2mainValue【児童館】&#10;一人当たり面積"/>
        <xdr:cNvSpPr txBox="1"/>
      </xdr:nvSpPr>
      <xdr:spPr>
        <a:xfrm>
          <a:off x="20199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830" name="n_3mainValue【児童館】&#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58256</xdr:rowOff>
    </xdr:from>
    <xdr:ext cx="469744" cy="259045"/>
    <xdr:sp macro="" textlink="">
      <xdr:nvSpPr>
        <xdr:cNvPr id="831" name="n_4mainValue【児童館】&#10;一人当たり面積"/>
        <xdr:cNvSpPr txBox="1"/>
      </xdr:nvSpPr>
      <xdr:spPr>
        <a:xfrm>
          <a:off x="18421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34925</xdr:rowOff>
    </xdr:from>
    <xdr:to>
      <xdr:col>85</xdr:col>
      <xdr:colOff>177800</xdr:colOff>
      <xdr:row>102</xdr:row>
      <xdr:rowOff>136525</xdr:rowOff>
    </xdr:to>
    <xdr:sp macro="" textlink="">
      <xdr:nvSpPr>
        <xdr:cNvPr id="872" name="楕円 871"/>
        <xdr:cNvSpPr/>
      </xdr:nvSpPr>
      <xdr:spPr>
        <a:xfrm>
          <a:off x="16268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57802</xdr:rowOff>
    </xdr:from>
    <xdr:ext cx="405111" cy="259045"/>
    <xdr:sp macro="" textlink="">
      <xdr:nvSpPr>
        <xdr:cNvPr id="873" name="【公民館】&#10;有形固定資産減価償却率該当値テキスト"/>
        <xdr:cNvSpPr txBox="1"/>
      </xdr:nvSpPr>
      <xdr:spPr>
        <a:xfrm>
          <a:off x="16357600"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874" name="楕円 873"/>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51436</xdr:rowOff>
    </xdr:from>
    <xdr:to>
      <xdr:col>85</xdr:col>
      <xdr:colOff>127000</xdr:colOff>
      <xdr:row>102</xdr:row>
      <xdr:rowOff>85725</xdr:rowOff>
    </xdr:to>
    <xdr:cxnSp macro="">
      <xdr:nvCxnSpPr>
        <xdr:cNvPr id="875" name="直線コネクタ 874"/>
        <xdr:cNvCxnSpPr/>
      </xdr:nvCxnSpPr>
      <xdr:spPr>
        <a:xfrm>
          <a:off x="15481300" y="17539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876" name="楕円 875"/>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51436</xdr:rowOff>
    </xdr:to>
    <xdr:cxnSp macro="">
      <xdr:nvCxnSpPr>
        <xdr:cNvPr id="877" name="直線コネクタ 876"/>
        <xdr:cNvCxnSpPr/>
      </xdr:nvCxnSpPr>
      <xdr:spPr>
        <a:xfrm>
          <a:off x="14592300" y="174840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878" name="楕円 877"/>
        <xdr:cNvSpPr/>
      </xdr:nvSpPr>
      <xdr:spPr>
        <a:xfrm>
          <a:off x="13652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167639</xdr:rowOff>
    </xdr:to>
    <xdr:cxnSp macro="">
      <xdr:nvCxnSpPr>
        <xdr:cNvPr id="879" name="直線コネクタ 878"/>
        <xdr:cNvCxnSpPr/>
      </xdr:nvCxnSpPr>
      <xdr:spPr>
        <a:xfrm>
          <a:off x="13703300" y="17428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101600</xdr:rowOff>
    </xdr:from>
    <xdr:to>
      <xdr:col>67</xdr:col>
      <xdr:colOff>101600</xdr:colOff>
      <xdr:row>102</xdr:row>
      <xdr:rowOff>31750</xdr:rowOff>
    </xdr:to>
    <xdr:sp macro="" textlink="">
      <xdr:nvSpPr>
        <xdr:cNvPr id="880" name="楕円 879"/>
        <xdr:cNvSpPr/>
      </xdr:nvSpPr>
      <xdr:spPr>
        <a:xfrm>
          <a:off x="12763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101</xdr:row>
      <xdr:rowOff>152400</xdr:rowOff>
    </xdr:to>
    <xdr:cxnSp macro="">
      <xdr:nvCxnSpPr>
        <xdr:cNvPr id="881" name="直線コネクタ 880"/>
        <xdr:cNvCxnSpPr/>
      </xdr:nvCxnSpPr>
      <xdr:spPr>
        <a:xfrm flipV="1">
          <a:off x="12814300" y="17428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886" name="n_1mainValue【公民館】&#10;有形固定資産減価償却率"/>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887" name="n_2mainValue【公民館】&#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888" name="n_3mainValue【公民館】&#10;有形固定資産減価償却率"/>
        <xdr:cNvSpPr txBox="1"/>
      </xdr:nvSpPr>
      <xdr:spPr>
        <a:xfrm>
          <a:off x="13500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48277</xdr:rowOff>
    </xdr:from>
    <xdr:ext cx="405111" cy="259045"/>
    <xdr:sp macro="" textlink="">
      <xdr:nvSpPr>
        <xdr:cNvPr id="889" name="n_4mainValue【公民館】&#10;有形固定資産減価償却率"/>
        <xdr:cNvSpPr txBox="1"/>
      </xdr:nvSpPr>
      <xdr:spPr>
        <a:xfrm>
          <a:off x="12611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152219</xdr:rowOff>
    </xdr:from>
    <xdr:to>
      <xdr:col>116</xdr:col>
      <xdr:colOff>114300</xdr:colOff>
      <xdr:row>106</xdr:row>
      <xdr:rowOff>82369</xdr:rowOff>
    </xdr:to>
    <xdr:sp macro="" textlink="">
      <xdr:nvSpPr>
        <xdr:cNvPr id="931" name="楕円 930"/>
        <xdr:cNvSpPr/>
      </xdr:nvSpPr>
      <xdr:spPr>
        <a:xfrm>
          <a:off x="221107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3646</xdr:rowOff>
    </xdr:from>
    <xdr:ext cx="469744" cy="259045"/>
    <xdr:sp macro="" textlink="">
      <xdr:nvSpPr>
        <xdr:cNvPr id="932" name="【公民館】&#10;一人当たり面積該当値テキスト"/>
        <xdr:cNvSpPr txBox="1"/>
      </xdr:nvSpPr>
      <xdr:spPr>
        <a:xfrm>
          <a:off x="22199600" y="180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933" name="楕円 932"/>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31569</xdr:rowOff>
    </xdr:from>
    <xdr:to>
      <xdr:col>116</xdr:col>
      <xdr:colOff>63500</xdr:colOff>
      <xdr:row>106</xdr:row>
      <xdr:rowOff>95794</xdr:rowOff>
    </xdr:to>
    <xdr:cxnSp macro="">
      <xdr:nvCxnSpPr>
        <xdr:cNvPr id="934" name="直線コネクタ 933"/>
        <xdr:cNvCxnSpPr/>
      </xdr:nvCxnSpPr>
      <xdr:spPr>
        <a:xfrm flipV="1">
          <a:off x="21323300" y="18205269"/>
          <a:ext cx="8382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935" name="楕円 934"/>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106680</xdr:rowOff>
    </xdr:to>
    <xdr:cxnSp macro="">
      <xdr:nvCxnSpPr>
        <xdr:cNvPr id="936" name="直線コネクタ 935"/>
        <xdr:cNvCxnSpPr/>
      </xdr:nvCxnSpPr>
      <xdr:spPr>
        <a:xfrm flipV="1">
          <a:off x="20434300" y="1826949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37" name="楕円 936"/>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115388</xdr:rowOff>
    </xdr:to>
    <xdr:cxnSp macro="">
      <xdr:nvCxnSpPr>
        <xdr:cNvPr id="938" name="直線コネクタ 937"/>
        <xdr:cNvCxnSpPr/>
      </xdr:nvCxnSpPr>
      <xdr:spPr>
        <a:xfrm flipV="1">
          <a:off x="19545300" y="182803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37374</xdr:rowOff>
    </xdr:from>
    <xdr:to>
      <xdr:col>98</xdr:col>
      <xdr:colOff>38100</xdr:colOff>
      <xdr:row>106</xdr:row>
      <xdr:rowOff>138974</xdr:rowOff>
    </xdr:to>
    <xdr:sp macro="" textlink="">
      <xdr:nvSpPr>
        <xdr:cNvPr id="939" name="楕円 938"/>
        <xdr:cNvSpPr/>
      </xdr:nvSpPr>
      <xdr:spPr>
        <a:xfrm>
          <a:off x="18605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88174</xdr:rowOff>
    </xdr:from>
    <xdr:to>
      <xdr:col>102</xdr:col>
      <xdr:colOff>114300</xdr:colOff>
      <xdr:row>106</xdr:row>
      <xdr:rowOff>115388</xdr:rowOff>
    </xdr:to>
    <xdr:cxnSp macro="">
      <xdr:nvCxnSpPr>
        <xdr:cNvPr id="940" name="直線コネクタ 939"/>
        <xdr:cNvCxnSpPr/>
      </xdr:nvCxnSpPr>
      <xdr:spPr>
        <a:xfrm>
          <a:off x="18656300" y="1826187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945" name="n_1mainValue【公民館】&#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2557</xdr:rowOff>
    </xdr:from>
    <xdr:ext cx="469744" cy="259045"/>
    <xdr:sp macro="" textlink="">
      <xdr:nvSpPr>
        <xdr:cNvPr id="946" name="n_2mainValue【公民館】&#10;一人当たり面積"/>
        <xdr:cNvSpPr txBox="1"/>
      </xdr:nvSpPr>
      <xdr:spPr>
        <a:xfrm>
          <a:off x="20199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947" name="n_3mainValue【公民館】&#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155501</xdr:rowOff>
    </xdr:from>
    <xdr:ext cx="469744" cy="259045"/>
    <xdr:sp macro="" textlink="">
      <xdr:nvSpPr>
        <xdr:cNvPr id="948" name="n_4mainValue【公民館】&#10;一人当たり面積"/>
        <xdr:cNvSpPr txBox="1"/>
      </xdr:nvSpPr>
      <xdr:spPr>
        <a:xfrm>
          <a:off x="18421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ついては、社会資本整備総合交付金を活用し、長寿命化計画に基づいて計画的に更新を進めていることから、有形固定資産減価償却率が低い数値で推移している。学校施設についても比較的低い水準である。た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フラ施設である道路に関しては、一人あたりの道路延長が類似団体に比べ少ないにも関わらず、有形固定資産減価償却率が高い状態で推移しており、類似団体に比べて施設の更新が遅れていることを示唆している。児童館についても道路とほぼ同様の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今後については、個別施設計画に基づき、計画的な維持管理・更新等の老朽化対策に取り組み、市民が安心安全に利用できる公共施設等の形成に努める。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23,886
506.25
46,024,885
44,894,752
1,129,406
9,547,117
16,610,934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56424</xdr:rowOff>
    </xdr:from>
    <xdr:to>
      <xdr:col>24</xdr:col>
      <xdr:colOff>114300</xdr:colOff>
      <xdr:row>40</xdr:row>
      <xdr:rowOff>158024</xdr:rowOff>
    </xdr:to>
    <xdr:sp macro="" textlink="">
      <xdr:nvSpPr>
        <xdr:cNvPr id="74" name="楕円 73"/>
        <xdr:cNvSpPr/>
      </xdr:nvSpPr>
      <xdr:spPr>
        <a:xfrm>
          <a:off x="4584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34851</xdr:rowOff>
    </xdr:from>
    <xdr:ext cx="405111" cy="259045"/>
    <xdr:sp macro="" textlink="">
      <xdr:nvSpPr>
        <xdr:cNvPr id="75" name="【図書館】&#10;有形固定資産減価償却率該当値テキスト"/>
        <xdr:cNvSpPr txBox="1"/>
      </xdr:nvSpPr>
      <xdr:spPr>
        <a:xfrm>
          <a:off x="4673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6" name="楕円 75"/>
        <xdr:cNvSpPr/>
      </xdr:nvSpPr>
      <xdr:spPr>
        <a:xfrm>
          <a:off x="3746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107224</xdr:rowOff>
    </xdr:to>
    <xdr:cxnSp macro="">
      <xdr:nvCxnSpPr>
        <xdr:cNvPr id="77" name="直線コネクタ 76"/>
        <xdr:cNvCxnSpPr/>
      </xdr:nvCxnSpPr>
      <xdr:spPr>
        <a:xfrm>
          <a:off x="3797300" y="695052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92528</xdr:rowOff>
    </xdr:to>
    <xdr:cxnSp macro="">
      <xdr:nvCxnSpPr>
        <xdr:cNvPr id="79" name="直線コネクタ 78"/>
        <xdr:cNvCxnSpPr/>
      </xdr:nvCxnSpPr>
      <xdr:spPr>
        <a:xfrm>
          <a:off x="2908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61504</xdr:rowOff>
    </xdr:from>
    <xdr:to>
      <xdr:col>15</xdr:col>
      <xdr:colOff>50800</xdr:colOff>
      <xdr:row>40</xdr:row>
      <xdr:rowOff>76200</xdr:rowOff>
    </xdr:to>
    <xdr:cxnSp macro="">
      <xdr:nvCxnSpPr>
        <xdr:cNvPr id="81" name="直線コネクタ 80"/>
        <xdr:cNvCxnSpPr/>
      </xdr:nvCxnSpPr>
      <xdr:spPr>
        <a:xfrm>
          <a:off x="2019300" y="69195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167459</xdr:rowOff>
    </xdr:from>
    <xdr:to>
      <xdr:col>6</xdr:col>
      <xdr:colOff>38100</xdr:colOff>
      <xdr:row>40</xdr:row>
      <xdr:rowOff>97609</xdr:rowOff>
    </xdr:to>
    <xdr:sp macro="" textlink="">
      <xdr:nvSpPr>
        <xdr:cNvPr id="82" name="楕円 81"/>
        <xdr:cNvSpPr/>
      </xdr:nvSpPr>
      <xdr:spPr>
        <a:xfrm>
          <a:off x="1079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61504</xdr:rowOff>
    </xdr:to>
    <xdr:cxnSp macro="">
      <xdr:nvCxnSpPr>
        <xdr:cNvPr id="83" name="直線コネクタ 82"/>
        <xdr:cNvCxnSpPr/>
      </xdr:nvCxnSpPr>
      <xdr:spPr>
        <a:xfrm>
          <a:off x="1130300" y="69048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8" name="n_1mainValue【図書館】&#10;有形固定資産減価償却率"/>
        <xdr:cNvSpPr txBox="1"/>
      </xdr:nvSpPr>
      <xdr:spPr>
        <a:xfrm>
          <a:off x="3582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図書館】&#10;有形固定資産減価償却率"/>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88736</xdr:rowOff>
    </xdr:from>
    <xdr:ext cx="405111" cy="259045"/>
    <xdr:sp macro="" textlink="">
      <xdr:nvSpPr>
        <xdr:cNvPr id="91" name="n_4mainValue【図書館】&#10;有形固定資産減価償却率"/>
        <xdr:cNvSpPr txBox="1"/>
      </xdr:nvSpPr>
      <xdr:spPr>
        <a:xfrm>
          <a:off x="927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31" name="楕円 130"/>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32" name="【図書館】&#10;一人当たり面積該当値テキスト"/>
        <xdr:cNvSpPr txBox="1"/>
      </xdr:nvSpPr>
      <xdr:spPr>
        <a:xfrm>
          <a:off x="105156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3" name="楕円 132"/>
        <xdr:cNvSpPr/>
      </xdr:nvSpPr>
      <xdr:spPr>
        <a:xfrm>
          <a:off x="9588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3810</xdr:rowOff>
    </xdr:to>
    <xdr:cxnSp macro="">
      <xdr:nvCxnSpPr>
        <xdr:cNvPr id="134" name="直線コネクタ 133"/>
        <xdr:cNvCxnSpPr/>
      </xdr:nvCxnSpPr>
      <xdr:spPr>
        <a:xfrm flipV="1">
          <a:off x="9639300" y="6850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35" name="楕円 134"/>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11430</xdr:rowOff>
    </xdr:to>
    <xdr:cxnSp macro="">
      <xdr:nvCxnSpPr>
        <xdr:cNvPr id="136" name="直線コネクタ 135"/>
        <xdr:cNvCxnSpPr/>
      </xdr:nvCxnSpPr>
      <xdr:spPr>
        <a:xfrm flipV="1">
          <a:off x="8750300" y="686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7" name="楕円 136"/>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19050</xdr:rowOff>
    </xdr:to>
    <xdr:cxnSp macro="">
      <xdr:nvCxnSpPr>
        <xdr:cNvPr id="138" name="直線コネクタ 137"/>
        <xdr:cNvCxnSpPr/>
      </xdr:nvCxnSpPr>
      <xdr:spPr>
        <a:xfrm flipV="1">
          <a:off x="7861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147320</xdr:rowOff>
    </xdr:from>
    <xdr:to>
      <xdr:col>36</xdr:col>
      <xdr:colOff>165100</xdr:colOff>
      <xdr:row>40</xdr:row>
      <xdr:rowOff>77470</xdr:rowOff>
    </xdr:to>
    <xdr:sp macro="" textlink="">
      <xdr:nvSpPr>
        <xdr:cNvPr id="139" name="楕円 138"/>
        <xdr:cNvSpPr/>
      </xdr:nvSpPr>
      <xdr:spPr>
        <a:xfrm>
          <a:off x="692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26670</xdr:rowOff>
    </xdr:to>
    <xdr:cxnSp macro="">
      <xdr:nvCxnSpPr>
        <xdr:cNvPr id="140" name="直線コネクタ 139"/>
        <xdr:cNvCxnSpPr/>
      </xdr:nvCxnSpPr>
      <xdr:spPr>
        <a:xfrm flipV="1">
          <a:off x="6972300" y="687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71137</xdr:rowOff>
    </xdr:from>
    <xdr:ext cx="469744" cy="259045"/>
    <xdr:sp macro="" textlink="">
      <xdr:nvSpPr>
        <xdr:cNvPr id="145" name="n_1mainValue【図書館】&#10;一人当たり面積"/>
        <xdr:cNvSpPr txBox="1"/>
      </xdr:nvSpPr>
      <xdr:spPr>
        <a:xfrm>
          <a:off x="93917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78757</xdr:rowOff>
    </xdr:from>
    <xdr:ext cx="469744" cy="259045"/>
    <xdr:sp macro="" textlink="">
      <xdr:nvSpPr>
        <xdr:cNvPr id="146" name="n_2mainValue【図書館】&#10;一人当たり面積"/>
        <xdr:cNvSpPr txBox="1"/>
      </xdr:nvSpPr>
      <xdr:spPr>
        <a:xfrm>
          <a:off x="8515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7" name="n_3mainValue【図書館】&#10;一人当たり面積"/>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93997</xdr:rowOff>
    </xdr:from>
    <xdr:ext cx="469744" cy="259045"/>
    <xdr:sp macro="" textlink="">
      <xdr:nvSpPr>
        <xdr:cNvPr id="148" name="n_4mainValue【図書館】&#10;一人当たり面積"/>
        <xdr:cNvSpPr txBox="1"/>
      </xdr:nvSpPr>
      <xdr:spPr>
        <a:xfrm>
          <a:off x="6737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90" name="楕円 189"/>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1" name="【体育館・プール】&#10;有形固定資産減価償却率該当値テキスト"/>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110853</xdr:rowOff>
    </xdr:from>
    <xdr:to>
      <xdr:col>20</xdr:col>
      <xdr:colOff>38100</xdr:colOff>
      <xdr:row>62</xdr:row>
      <xdr:rowOff>41003</xdr:rowOff>
    </xdr:to>
    <xdr:sp macro="" textlink="">
      <xdr:nvSpPr>
        <xdr:cNvPr id="192" name="楕円 191"/>
        <xdr:cNvSpPr/>
      </xdr:nvSpPr>
      <xdr:spPr>
        <a:xfrm>
          <a:off x="3746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161653</xdr:rowOff>
    </xdr:from>
    <xdr:to>
      <xdr:col>24</xdr:col>
      <xdr:colOff>63500</xdr:colOff>
      <xdr:row>62</xdr:row>
      <xdr:rowOff>26126</xdr:rowOff>
    </xdr:to>
    <xdr:cxnSp macro="">
      <xdr:nvCxnSpPr>
        <xdr:cNvPr id="193" name="直線コネクタ 192"/>
        <xdr:cNvCxnSpPr/>
      </xdr:nvCxnSpPr>
      <xdr:spPr>
        <a:xfrm>
          <a:off x="3797300" y="106201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161653</xdr:rowOff>
    </xdr:to>
    <xdr:cxnSp macro="">
      <xdr:nvCxnSpPr>
        <xdr:cNvPr id="195" name="直線コネクタ 194"/>
        <xdr:cNvCxnSpPr/>
      </xdr:nvCxnSpPr>
      <xdr:spPr>
        <a:xfrm>
          <a:off x="2908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6" name="楕円 195"/>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125730</xdr:rowOff>
    </xdr:to>
    <xdr:cxnSp macro="">
      <xdr:nvCxnSpPr>
        <xdr:cNvPr id="197" name="直線コネクタ 196"/>
        <xdr:cNvCxnSpPr/>
      </xdr:nvCxnSpPr>
      <xdr:spPr>
        <a:xfrm>
          <a:off x="2019300" y="1054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8" name="楕円 197"/>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89807</xdr:rowOff>
    </xdr:to>
    <xdr:cxnSp macro="">
      <xdr:nvCxnSpPr>
        <xdr:cNvPr id="199" name="直線コネクタ 198"/>
        <xdr:cNvCxnSpPr/>
      </xdr:nvCxnSpPr>
      <xdr:spPr>
        <a:xfrm>
          <a:off x="1130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32130</xdr:rowOff>
    </xdr:from>
    <xdr:ext cx="405111" cy="259045"/>
    <xdr:sp macro="" textlink="">
      <xdr:nvSpPr>
        <xdr:cNvPr id="204" name="n_1mainValue【体育館・プー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5"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6" name="n_3mainValue【体育館・プール】&#10;有形固定資産減価償却率"/>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7" name="n_4mainValue【体育館・プー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161417</xdr:rowOff>
    </xdr:from>
    <xdr:to>
      <xdr:col>55</xdr:col>
      <xdr:colOff>50800</xdr:colOff>
      <xdr:row>64</xdr:row>
      <xdr:rowOff>91567</xdr:rowOff>
    </xdr:to>
    <xdr:sp macro="" textlink="">
      <xdr:nvSpPr>
        <xdr:cNvPr id="247" name="楕円 246"/>
        <xdr:cNvSpPr/>
      </xdr:nvSpPr>
      <xdr:spPr>
        <a:xfrm>
          <a:off x="104267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76344</xdr:rowOff>
    </xdr:from>
    <xdr:ext cx="469744" cy="259045"/>
    <xdr:sp macro="" textlink="">
      <xdr:nvSpPr>
        <xdr:cNvPr id="248" name="【体育館・プール】&#10;一人当たり面積該当値テキスト"/>
        <xdr:cNvSpPr txBox="1"/>
      </xdr:nvSpPr>
      <xdr:spPr>
        <a:xfrm>
          <a:off x="10515600" y="108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162560</xdr:rowOff>
    </xdr:from>
    <xdr:to>
      <xdr:col>50</xdr:col>
      <xdr:colOff>165100</xdr:colOff>
      <xdr:row>64</xdr:row>
      <xdr:rowOff>92710</xdr:rowOff>
    </xdr:to>
    <xdr:sp macro="" textlink="">
      <xdr:nvSpPr>
        <xdr:cNvPr id="249" name="楕円 248"/>
        <xdr:cNvSpPr/>
      </xdr:nvSpPr>
      <xdr:spPr>
        <a:xfrm>
          <a:off x="9588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40767</xdr:rowOff>
    </xdr:from>
    <xdr:to>
      <xdr:col>55</xdr:col>
      <xdr:colOff>0</xdr:colOff>
      <xdr:row>64</xdr:row>
      <xdr:rowOff>41910</xdr:rowOff>
    </xdr:to>
    <xdr:cxnSp macro="">
      <xdr:nvCxnSpPr>
        <xdr:cNvPr id="250" name="直線コネクタ 249"/>
        <xdr:cNvCxnSpPr/>
      </xdr:nvCxnSpPr>
      <xdr:spPr>
        <a:xfrm flipV="1">
          <a:off x="9639300" y="110135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163322</xdr:rowOff>
    </xdr:from>
    <xdr:to>
      <xdr:col>46</xdr:col>
      <xdr:colOff>38100</xdr:colOff>
      <xdr:row>64</xdr:row>
      <xdr:rowOff>93472</xdr:rowOff>
    </xdr:to>
    <xdr:sp macro="" textlink="">
      <xdr:nvSpPr>
        <xdr:cNvPr id="251" name="楕円 250"/>
        <xdr:cNvSpPr/>
      </xdr:nvSpPr>
      <xdr:spPr>
        <a:xfrm>
          <a:off x="8699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41910</xdr:rowOff>
    </xdr:from>
    <xdr:to>
      <xdr:col>50</xdr:col>
      <xdr:colOff>114300</xdr:colOff>
      <xdr:row>64</xdr:row>
      <xdr:rowOff>42672</xdr:rowOff>
    </xdr:to>
    <xdr:cxnSp macro="">
      <xdr:nvCxnSpPr>
        <xdr:cNvPr id="252" name="直線コネクタ 251"/>
        <xdr:cNvCxnSpPr/>
      </xdr:nvCxnSpPr>
      <xdr:spPr>
        <a:xfrm flipV="1">
          <a:off x="8750300" y="110147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163703</xdr:rowOff>
    </xdr:from>
    <xdr:to>
      <xdr:col>41</xdr:col>
      <xdr:colOff>101600</xdr:colOff>
      <xdr:row>64</xdr:row>
      <xdr:rowOff>93853</xdr:rowOff>
    </xdr:to>
    <xdr:sp macro="" textlink="">
      <xdr:nvSpPr>
        <xdr:cNvPr id="253" name="楕円 252"/>
        <xdr:cNvSpPr/>
      </xdr:nvSpPr>
      <xdr:spPr>
        <a:xfrm>
          <a:off x="7810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42672</xdr:rowOff>
    </xdr:from>
    <xdr:to>
      <xdr:col>45</xdr:col>
      <xdr:colOff>177800</xdr:colOff>
      <xdr:row>64</xdr:row>
      <xdr:rowOff>43053</xdr:rowOff>
    </xdr:to>
    <xdr:cxnSp macro="">
      <xdr:nvCxnSpPr>
        <xdr:cNvPr id="254" name="直線コネクタ 253"/>
        <xdr:cNvCxnSpPr/>
      </xdr:nvCxnSpPr>
      <xdr:spPr>
        <a:xfrm flipV="1">
          <a:off x="7861300" y="110154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164465</xdr:rowOff>
    </xdr:from>
    <xdr:to>
      <xdr:col>36</xdr:col>
      <xdr:colOff>165100</xdr:colOff>
      <xdr:row>64</xdr:row>
      <xdr:rowOff>94615</xdr:rowOff>
    </xdr:to>
    <xdr:sp macro="" textlink="">
      <xdr:nvSpPr>
        <xdr:cNvPr id="255" name="楕円 254"/>
        <xdr:cNvSpPr/>
      </xdr:nvSpPr>
      <xdr:spPr>
        <a:xfrm>
          <a:off x="6921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43053</xdr:rowOff>
    </xdr:from>
    <xdr:to>
      <xdr:col>41</xdr:col>
      <xdr:colOff>50800</xdr:colOff>
      <xdr:row>64</xdr:row>
      <xdr:rowOff>43815</xdr:rowOff>
    </xdr:to>
    <xdr:cxnSp macro="">
      <xdr:nvCxnSpPr>
        <xdr:cNvPr id="256" name="直線コネクタ 255"/>
        <xdr:cNvCxnSpPr/>
      </xdr:nvCxnSpPr>
      <xdr:spPr>
        <a:xfrm flipV="1">
          <a:off x="6972300" y="110158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83837</xdr:rowOff>
    </xdr:from>
    <xdr:ext cx="469744" cy="259045"/>
    <xdr:sp macro="" textlink="">
      <xdr:nvSpPr>
        <xdr:cNvPr id="261" name="n_1mainValue【体育館・プール】&#10;一人当たり面積"/>
        <xdr:cNvSpPr txBox="1"/>
      </xdr:nvSpPr>
      <xdr:spPr>
        <a:xfrm>
          <a:off x="9391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84599</xdr:rowOff>
    </xdr:from>
    <xdr:ext cx="469744" cy="259045"/>
    <xdr:sp macro="" textlink="">
      <xdr:nvSpPr>
        <xdr:cNvPr id="262" name="n_2mainValue【体育館・プール】&#10;一人当たり面積"/>
        <xdr:cNvSpPr txBox="1"/>
      </xdr:nvSpPr>
      <xdr:spPr>
        <a:xfrm>
          <a:off x="85154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84980</xdr:rowOff>
    </xdr:from>
    <xdr:ext cx="469744" cy="259045"/>
    <xdr:sp macro="" textlink="">
      <xdr:nvSpPr>
        <xdr:cNvPr id="263" name="n_3mainValue【体育館・プール】&#10;一人当たり面積"/>
        <xdr:cNvSpPr txBox="1"/>
      </xdr:nvSpPr>
      <xdr:spPr>
        <a:xfrm>
          <a:off x="76264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85742</xdr:rowOff>
    </xdr:from>
    <xdr:ext cx="469744" cy="259045"/>
    <xdr:sp macro="" textlink="">
      <xdr:nvSpPr>
        <xdr:cNvPr id="264" name="n_4mainValue【体育館・プール】&#10;一人当たり面積"/>
        <xdr:cNvSpPr txBox="1"/>
      </xdr:nvSpPr>
      <xdr:spPr>
        <a:xfrm>
          <a:off x="67374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148952</xdr:rowOff>
    </xdr:from>
    <xdr:to>
      <xdr:col>24</xdr:col>
      <xdr:colOff>114300</xdr:colOff>
      <xdr:row>85</xdr:row>
      <xdr:rowOff>79102</xdr:rowOff>
    </xdr:to>
    <xdr:sp macro="" textlink="">
      <xdr:nvSpPr>
        <xdr:cNvPr id="306" name="楕円 305"/>
        <xdr:cNvSpPr/>
      </xdr:nvSpPr>
      <xdr:spPr>
        <a:xfrm>
          <a:off x="4584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127379</xdr:rowOff>
    </xdr:from>
    <xdr:ext cx="405111" cy="259045"/>
    <xdr:sp macro="" textlink="">
      <xdr:nvSpPr>
        <xdr:cNvPr id="307" name="【福祉施設】&#10;有形固定資産減価償却率該当値テキスト"/>
        <xdr:cNvSpPr txBox="1"/>
      </xdr:nvSpPr>
      <xdr:spPr>
        <a:xfrm>
          <a:off x="4673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109764</xdr:rowOff>
    </xdr:from>
    <xdr:to>
      <xdr:col>20</xdr:col>
      <xdr:colOff>38100</xdr:colOff>
      <xdr:row>85</xdr:row>
      <xdr:rowOff>39914</xdr:rowOff>
    </xdr:to>
    <xdr:sp macro="" textlink="">
      <xdr:nvSpPr>
        <xdr:cNvPr id="308" name="楕円 307"/>
        <xdr:cNvSpPr/>
      </xdr:nvSpPr>
      <xdr:spPr>
        <a:xfrm>
          <a:off x="3746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160564</xdr:rowOff>
    </xdr:from>
    <xdr:to>
      <xdr:col>24</xdr:col>
      <xdr:colOff>63500</xdr:colOff>
      <xdr:row>85</xdr:row>
      <xdr:rowOff>28302</xdr:rowOff>
    </xdr:to>
    <xdr:cxnSp macro="">
      <xdr:nvCxnSpPr>
        <xdr:cNvPr id="309" name="直線コネクタ 308"/>
        <xdr:cNvCxnSpPr/>
      </xdr:nvCxnSpPr>
      <xdr:spPr>
        <a:xfrm>
          <a:off x="3797300" y="1456236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70576</xdr:rowOff>
    </xdr:from>
    <xdr:to>
      <xdr:col>15</xdr:col>
      <xdr:colOff>101600</xdr:colOff>
      <xdr:row>85</xdr:row>
      <xdr:rowOff>726</xdr:rowOff>
    </xdr:to>
    <xdr:sp macro="" textlink="">
      <xdr:nvSpPr>
        <xdr:cNvPr id="310" name="楕円 309"/>
        <xdr:cNvSpPr/>
      </xdr:nvSpPr>
      <xdr:spPr>
        <a:xfrm>
          <a:off x="2857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121376</xdr:rowOff>
    </xdr:from>
    <xdr:to>
      <xdr:col>19</xdr:col>
      <xdr:colOff>177800</xdr:colOff>
      <xdr:row>84</xdr:row>
      <xdr:rowOff>160564</xdr:rowOff>
    </xdr:to>
    <xdr:cxnSp macro="">
      <xdr:nvCxnSpPr>
        <xdr:cNvPr id="311" name="直線コネクタ 310"/>
        <xdr:cNvCxnSpPr/>
      </xdr:nvCxnSpPr>
      <xdr:spPr>
        <a:xfrm>
          <a:off x="2908300" y="145231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31387</xdr:rowOff>
    </xdr:from>
    <xdr:to>
      <xdr:col>10</xdr:col>
      <xdr:colOff>165100</xdr:colOff>
      <xdr:row>84</xdr:row>
      <xdr:rowOff>132987</xdr:rowOff>
    </xdr:to>
    <xdr:sp macro="" textlink="">
      <xdr:nvSpPr>
        <xdr:cNvPr id="312" name="楕円 311"/>
        <xdr:cNvSpPr/>
      </xdr:nvSpPr>
      <xdr:spPr>
        <a:xfrm>
          <a:off x="1968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82187</xdr:rowOff>
    </xdr:from>
    <xdr:to>
      <xdr:col>15</xdr:col>
      <xdr:colOff>50800</xdr:colOff>
      <xdr:row>84</xdr:row>
      <xdr:rowOff>121376</xdr:rowOff>
    </xdr:to>
    <xdr:cxnSp macro="">
      <xdr:nvCxnSpPr>
        <xdr:cNvPr id="313" name="直線コネクタ 312"/>
        <xdr:cNvCxnSpPr/>
      </xdr:nvCxnSpPr>
      <xdr:spPr>
        <a:xfrm>
          <a:off x="2019300" y="144839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163649</xdr:rowOff>
    </xdr:from>
    <xdr:to>
      <xdr:col>6</xdr:col>
      <xdr:colOff>38100</xdr:colOff>
      <xdr:row>84</xdr:row>
      <xdr:rowOff>93799</xdr:rowOff>
    </xdr:to>
    <xdr:sp macro="" textlink="">
      <xdr:nvSpPr>
        <xdr:cNvPr id="314" name="楕円 313"/>
        <xdr:cNvSpPr/>
      </xdr:nvSpPr>
      <xdr:spPr>
        <a:xfrm>
          <a:off x="1079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42999</xdr:rowOff>
    </xdr:from>
    <xdr:to>
      <xdr:col>10</xdr:col>
      <xdr:colOff>114300</xdr:colOff>
      <xdr:row>84</xdr:row>
      <xdr:rowOff>82187</xdr:rowOff>
    </xdr:to>
    <xdr:cxnSp macro="">
      <xdr:nvCxnSpPr>
        <xdr:cNvPr id="315" name="直線コネクタ 314"/>
        <xdr:cNvCxnSpPr/>
      </xdr:nvCxnSpPr>
      <xdr:spPr>
        <a:xfrm>
          <a:off x="1130300" y="1444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31041</xdr:rowOff>
    </xdr:from>
    <xdr:ext cx="405111" cy="259045"/>
    <xdr:sp macro="" textlink="">
      <xdr:nvSpPr>
        <xdr:cNvPr id="320" name="n_1mainValue【福祉施設】&#10;有形固定資産減価償却率"/>
        <xdr:cNvSpPr txBox="1"/>
      </xdr:nvSpPr>
      <xdr:spPr>
        <a:xfrm>
          <a:off x="3582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163303</xdr:rowOff>
    </xdr:from>
    <xdr:ext cx="405111" cy="259045"/>
    <xdr:sp macro="" textlink="">
      <xdr:nvSpPr>
        <xdr:cNvPr id="321" name="n_2mainValue【福祉施設】&#10;有形固定資産減価償却率"/>
        <xdr:cNvSpPr txBox="1"/>
      </xdr:nvSpPr>
      <xdr:spPr>
        <a:xfrm>
          <a:off x="2705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124114</xdr:rowOff>
    </xdr:from>
    <xdr:ext cx="405111" cy="259045"/>
    <xdr:sp macro="" textlink="">
      <xdr:nvSpPr>
        <xdr:cNvPr id="322" name="n_3mainValue【福祉施設】&#10;有形固定資産減価償却率"/>
        <xdr:cNvSpPr txBox="1"/>
      </xdr:nvSpPr>
      <xdr:spPr>
        <a:xfrm>
          <a:off x="1816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84926</xdr:rowOff>
    </xdr:from>
    <xdr:ext cx="405111" cy="259045"/>
    <xdr:sp macro="" textlink="">
      <xdr:nvSpPr>
        <xdr:cNvPr id="323" name="n_4mainValue【福祉施設】&#10;有形固定資産減価償却率"/>
        <xdr:cNvSpPr txBox="1"/>
      </xdr:nvSpPr>
      <xdr:spPr>
        <a:xfrm>
          <a:off x="927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61" name="楕円 360"/>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155464</xdr:rowOff>
    </xdr:from>
    <xdr:ext cx="469744" cy="259045"/>
    <xdr:sp macro="" textlink="">
      <xdr:nvSpPr>
        <xdr:cNvPr id="362" name="【福祉施設】&#10;一人当たり面積該当値テキスト"/>
        <xdr:cNvSpPr txBox="1"/>
      </xdr:nvSpPr>
      <xdr:spPr>
        <a:xfrm>
          <a:off x="10515600"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63" name="楕円 362"/>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60961</xdr:rowOff>
    </xdr:to>
    <xdr:cxnSp macro="">
      <xdr:nvCxnSpPr>
        <xdr:cNvPr id="364" name="直線コネクタ 363"/>
        <xdr:cNvCxnSpPr/>
      </xdr:nvCxnSpPr>
      <xdr:spPr>
        <a:xfrm flipV="1">
          <a:off x="9639300" y="146296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65" name="楕円 364"/>
        <xdr:cNvSpPr/>
      </xdr:nvSpPr>
      <xdr:spPr>
        <a:xfrm>
          <a:off x="8699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85</xdr:row>
      <xdr:rowOff>65532</xdr:rowOff>
    </xdr:to>
    <xdr:cxnSp macro="">
      <xdr:nvCxnSpPr>
        <xdr:cNvPr id="366" name="直線コネクタ 365"/>
        <xdr:cNvCxnSpPr/>
      </xdr:nvCxnSpPr>
      <xdr:spPr>
        <a:xfrm flipV="1">
          <a:off x="8750300" y="146342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367" name="楕円 366"/>
        <xdr:cNvSpPr/>
      </xdr:nvSpPr>
      <xdr:spPr>
        <a:xfrm>
          <a:off x="781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65532</xdr:rowOff>
    </xdr:from>
    <xdr:to>
      <xdr:col>45</xdr:col>
      <xdr:colOff>177800</xdr:colOff>
      <xdr:row>85</xdr:row>
      <xdr:rowOff>67818</xdr:rowOff>
    </xdr:to>
    <xdr:cxnSp macro="">
      <xdr:nvCxnSpPr>
        <xdr:cNvPr id="368" name="直線コネクタ 367"/>
        <xdr:cNvCxnSpPr/>
      </xdr:nvCxnSpPr>
      <xdr:spPr>
        <a:xfrm flipV="1">
          <a:off x="7861300" y="1463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9" name="楕円 368"/>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67818</xdr:rowOff>
    </xdr:from>
    <xdr:to>
      <xdr:col>41</xdr:col>
      <xdr:colOff>50800</xdr:colOff>
      <xdr:row>85</xdr:row>
      <xdr:rowOff>70104</xdr:rowOff>
    </xdr:to>
    <xdr:cxnSp macro="">
      <xdr:nvCxnSpPr>
        <xdr:cNvPr id="370" name="直線コネクタ 369"/>
        <xdr:cNvCxnSpPr/>
      </xdr:nvCxnSpPr>
      <xdr:spPr>
        <a:xfrm flipV="1">
          <a:off x="6972300" y="1464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75"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76" name="n_2mainValue【福祉施設】&#10;一人当たり面積"/>
        <xdr:cNvSpPr txBox="1"/>
      </xdr:nvSpPr>
      <xdr:spPr>
        <a:xfrm>
          <a:off x="8515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77" name="n_3mainValue【福祉施設】&#10;一人当たり面積"/>
        <xdr:cNvSpPr txBox="1"/>
      </xdr:nvSpPr>
      <xdr:spPr>
        <a:xfrm>
          <a:off x="7626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8" name="n_4mainValue【福祉施設】&#10;一人当たり面積"/>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20" name="楕円 419"/>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111596</xdr:rowOff>
    </xdr:from>
    <xdr:ext cx="405111" cy="259045"/>
    <xdr:sp macro="" textlink="">
      <xdr:nvSpPr>
        <xdr:cNvPr id="421" name="【市民会館】&#10;有形固定資産減価償却率該当値テキスト"/>
        <xdr:cNvSpPr txBox="1"/>
      </xdr:nvSpPr>
      <xdr:spPr>
        <a:xfrm>
          <a:off x="4673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118473</xdr:rowOff>
    </xdr:from>
    <xdr:to>
      <xdr:col>20</xdr:col>
      <xdr:colOff>38100</xdr:colOff>
      <xdr:row>105</xdr:row>
      <xdr:rowOff>48623</xdr:rowOff>
    </xdr:to>
    <xdr:sp macro="" textlink="">
      <xdr:nvSpPr>
        <xdr:cNvPr id="422" name="楕円 421"/>
        <xdr:cNvSpPr/>
      </xdr:nvSpPr>
      <xdr:spPr>
        <a:xfrm>
          <a:off x="3746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169273</xdr:rowOff>
    </xdr:from>
    <xdr:to>
      <xdr:col>24</xdr:col>
      <xdr:colOff>63500</xdr:colOff>
      <xdr:row>105</xdr:row>
      <xdr:rowOff>12519</xdr:rowOff>
    </xdr:to>
    <xdr:cxnSp macro="">
      <xdr:nvCxnSpPr>
        <xdr:cNvPr id="423" name="直線コネクタ 422"/>
        <xdr:cNvCxnSpPr/>
      </xdr:nvCxnSpPr>
      <xdr:spPr>
        <a:xfrm>
          <a:off x="3797300" y="180000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4" name="楕円 423"/>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104</xdr:row>
      <xdr:rowOff>169273</xdr:rowOff>
    </xdr:to>
    <xdr:cxnSp macro="">
      <xdr:nvCxnSpPr>
        <xdr:cNvPr id="425" name="直線コネクタ 424"/>
        <xdr:cNvCxnSpPr/>
      </xdr:nvCxnSpPr>
      <xdr:spPr>
        <a:xfrm>
          <a:off x="2908300" y="179755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6" name="楕円 425"/>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144780</xdr:rowOff>
    </xdr:to>
    <xdr:cxnSp macro="">
      <xdr:nvCxnSpPr>
        <xdr:cNvPr id="427" name="直線コネクタ 426"/>
        <xdr:cNvCxnSpPr/>
      </xdr:nvCxnSpPr>
      <xdr:spPr>
        <a:xfrm>
          <a:off x="2019300" y="179510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8" name="楕円 427"/>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120287</xdr:rowOff>
    </xdr:to>
    <xdr:cxnSp macro="">
      <xdr:nvCxnSpPr>
        <xdr:cNvPr id="429" name="直線コネクタ 428"/>
        <xdr:cNvCxnSpPr/>
      </xdr:nvCxnSpPr>
      <xdr:spPr>
        <a:xfrm>
          <a:off x="1130300" y="1791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39750</xdr:rowOff>
    </xdr:from>
    <xdr:ext cx="405111" cy="259045"/>
    <xdr:sp macro="" textlink="">
      <xdr:nvSpPr>
        <xdr:cNvPr id="434" name="n_1mainValue【市民会館】&#10;有形固定資産減価償却率"/>
        <xdr:cNvSpPr txBox="1"/>
      </xdr:nvSpPr>
      <xdr:spPr>
        <a:xfrm>
          <a:off x="358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5"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6" name="n_3main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7" name="n_4mainValue【市民会館】&#10;有形固定資産減価償却率"/>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46355</xdr:rowOff>
    </xdr:from>
    <xdr:to>
      <xdr:col>55</xdr:col>
      <xdr:colOff>50800</xdr:colOff>
      <xdr:row>105</xdr:row>
      <xdr:rowOff>147955</xdr:rowOff>
    </xdr:to>
    <xdr:sp macro="" textlink="">
      <xdr:nvSpPr>
        <xdr:cNvPr id="477" name="楕円 476"/>
        <xdr:cNvSpPr/>
      </xdr:nvSpPr>
      <xdr:spPr>
        <a:xfrm>
          <a:off x="10426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69232</xdr:rowOff>
    </xdr:from>
    <xdr:ext cx="469744" cy="259045"/>
    <xdr:sp macro="" textlink="">
      <xdr:nvSpPr>
        <xdr:cNvPr id="478" name="【市民会館】&#10;一人当たり面積該当値テキスト"/>
        <xdr:cNvSpPr txBox="1"/>
      </xdr:nvSpPr>
      <xdr:spPr>
        <a:xfrm>
          <a:off x="10515600"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61595</xdr:rowOff>
    </xdr:from>
    <xdr:to>
      <xdr:col>50</xdr:col>
      <xdr:colOff>165100</xdr:colOff>
      <xdr:row>105</xdr:row>
      <xdr:rowOff>163195</xdr:rowOff>
    </xdr:to>
    <xdr:sp macro="" textlink="">
      <xdr:nvSpPr>
        <xdr:cNvPr id="479" name="楕円 478"/>
        <xdr:cNvSpPr/>
      </xdr:nvSpPr>
      <xdr:spPr>
        <a:xfrm>
          <a:off x="958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97155</xdr:rowOff>
    </xdr:from>
    <xdr:to>
      <xdr:col>55</xdr:col>
      <xdr:colOff>0</xdr:colOff>
      <xdr:row>105</xdr:row>
      <xdr:rowOff>112395</xdr:rowOff>
    </xdr:to>
    <xdr:cxnSp macro="">
      <xdr:nvCxnSpPr>
        <xdr:cNvPr id="480" name="直線コネクタ 479"/>
        <xdr:cNvCxnSpPr/>
      </xdr:nvCxnSpPr>
      <xdr:spPr>
        <a:xfrm flipV="1">
          <a:off x="9639300" y="18099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81" name="楕円 480"/>
        <xdr:cNvSpPr/>
      </xdr:nvSpPr>
      <xdr:spPr>
        <a:xfrm>
          <a:off x="8699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112395</xdr:rowOff>
    </xdr:from>
    <xdr:to>
      <xdr:col>50</xdr:col>
      <xdr:colOff>114300</xdr:colOff>
      <xdr:row>105</xdr:row>
      <xdr:rowOff>125730</xdr:rowOff>
    </xdr:to>
    <xdr:cxnSp macro="">
      <xdr:nvCxnSpPr>
        <xdr:cNvPr id="482" name="直線コネクタ 481"/>
        <xdr:cNvCxnSpPr/>
      </xdr:nvCxnSpPr>
      <xdr:spPr>
        <a:xfrm flipV="1">
          <a:off x="8750300" y="18114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84455</xdr:rowOff>
    </xdr:from>
    <xdr:to>
      <xdr:col>41</xdr:col>
      <xdr:colOff>101600</xdr:colOff>
      <xdr:row>106</xdr:row>
      <xdr:rowOff>14605</xdr:rowOff>
    </xdr:to>
    <xdr:sp macro="" textlink="">
      <xdr:nvSpPr>
        <xdr:cNvPr id="483" name="楕円 482"/>
        <xdr:cNvSpPr/>
      </xdr:nvSpPr>
      <xdr:spPr>
        <a:xfrm>
          <a:off x="7810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135255</xdr:rowOff>
    </xdr:to>
    <xdr:cxnSp macro="">
      <xdr:nvCxnSpPr>
        <xdr:cNvPr id="484" name="直線コネクタ 483"/>
        <xdr:cNvCxnSpPr/>
      </xdr:nvCxnSpPr>
      <xdr:spPr>
        <a:xfrm flipV="1">
          <a:off x="7861300" y="18127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85" name="楕円 484"/>
        <xdr:cNvSpPr/>
      </xdr:nvSpPr>
      <xdr:spPr>
        <a:xfrm>
          <a:off x="692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135255</xdr:rowOff>
    </xdr:from>
    <xdr:to>
      <xdr:col>41</xdr:col>
      <xdr:colOff>50800</xdr:colOff>
      <xdr:row>105</xdr:row>
      <xdr:rowOff>144780</xdr:rowOff>
    </xdr:to>
    <xdr:cxnSp macro="">
      <xdr:nvCxnSpPr>
        <xdr:cNvPr id="486" name="直線コネクタ 485"/>
        <xdr:cNvCxnSpPr/>
      </xdr:nvCxnSpPr>
      <xdr:spPr>
        <a:xfrm flipV="1">
          <a:off x="6972300" y="18137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8272</xdr:rowOff>
    </xdr:from>
    <xdr:ext cx="469744" cy="259045"/>
    <xdr:sp macro="" textlink="">
      <xdr:nvSpPr>
        <xdr:cNvPr id="491" name="n_1mainValue【市民会館】&#10;一人当たり面積"/>
        <xdr:cNvSpPr txBox="1"/>
      </xdr:nvSpPr>
      <xdr:spPr>
        <a:xfrm>
          <a:off x="9391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92" name="n_2main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31132</xdr:rowOff>
    </xdr:from>
    <xdr:ext cx="469744" cy="259045"/>
    <xdr:sp macro="" textlink="">
      <xdr:nvSpPr>
        <xdr:cNvPr id="493" name="n_3mainValue【市民会館】&#10;一人当たり面積"/>
        <xdr:cNvSpPr txBox="1"/>
      </xdr:nvSpPr>
      <xdr:spPr>
        <a:xfrm>
          <a:off x="7626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94" name="n_4main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536" name="楕円 535"/>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537" name="【一般廃棄物処理施設】&#10;有形固定資産減価償却率該当値テキスト"/>
        <xdr:cNvSpPr txBox="1"/>
      </xdr:nvSpPr>
      <xdr:spPr>
        <a:xfrm>
          <a:off x="16357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38" name="楕円 537"/>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15784</xdr:rowOff>
    </xdr:to>
    <xdr:cxnSp macro="">
      <xdr:nvCxnSpPr>
        <xdr:cNvPr id="539" name="直線コネクタ 538"/>
        <xdr:cNvCxnSpPr/>
      </xdr:nvCxnSpPr>
      <xdr:spPr>
        <a:xfrm flipV="1">
          <a:off x="15481300" y="69799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540" name="楕円 539"/>
        <xdr:cNvSpPr/>
      </xdr:nvSpPr>
      <xdr:spPr>
        <a:xfrm>
          <a:off x="14541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xdr:rowOff>
    </xdr:from>
    <xdr:to>
      <xdr:col>81</xdr:col>
      <xdr:colOff>50800</xdr:colOff>
      <xdr:row>41</xdr:row>
      <xdr:rowOff>15784</xdr:rowOff>
    </xdr:to>
    <xdr:cxnSp macro="">
      <xdr:nvCxnSpPr>
        <xdr:cNvPr id="541" name="直線コネクタ 540"/>
        <xdr:cNvCxnSpPr/>
      </xdr:nvCxnSpPr>
      <xdr:spPr>
        <a:xfrm>
          <a:off x="14592300" y="70305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107043</xdr:rowOff>
    </xdr:from>
    <xdr:to>
      <xdr:col>72</xdr:col>
      <xdr:colOff>38100</xdr:colOff>
      <xdr:row>41</xdr:row>
      <xdr:rowOff>37193</xdr:rowOff>
    </xdr:to>
    <xdr:sp macro="" textlink="">
      <xdr:nvSpPr>
        <xdr:cNvPr id="542" name="楕円 541"/>
        <xdr:cNvSpPr/>
      </xdr:nvSpPr>
      <xdr:spPr>
        <a:xfrm>
          <a:off x="1365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157843</xdr:rowOff>
    </xdr:from>
    <xdr:to>
      <xdr:col>76</xdr:col>
      <xdr:colOff>114300</xdr:colOff>
      <xdr:row>41</xdr:row>
      <xdr:rowOff>1088</xdr:rowOff>
    </xdr:to>
    <xdr:cxnSp macro="">
      <xdr:nvCxnSpPr>
        <xdr:cNvPr id="543" name="直線コネクタ 542"/>
        <xdr:cNvCxnSpPr/>
      </xdr:nvCxnSpPr>
      <xdr:spPr>
        <a:xfrm>
          <a:off x="13703300" y="70158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90715</xdr:rowOff>
    </xdr:from>
    <xdr:to>
      <xdr:col>67</xdr:col>
      <xdr:colOff>101600</xdr:colOff>
      <xdr:row>41</xdr:row>
      <xdr:rowOff>20865</xdr:rowOff>
    </xdr:to>
    <xdr:sp macro="" textlink="">
      <xdr:nvSpPr>
        <xdr:cNvPr id="544" name="楕円 543"/>
        <xdr:cNvSpPr/>
      </xdr:nvSpPr>
      <xdr:spPr>
        <a:xfrm>
          <a:off x="1276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141515</xdr:rowOff>
    </xdr:from>
    <xdr:to>
      <xdr:col>71</xdr:col>
      <xdr:colOff>177800</xdr:colOff>
      <xdr:row>40</xdr:row>
      <xdr:rowOff>157843</xdr:rowOff>
    </xdr:to>
    <xdr:cxnSp macro="">
      <xdr:nvCxnSpPr>
        <xdr:cNvPr id="545" name="直線コネクタ 544"/>
        <xdr:cNvCxnSpPr/>
      </xdr:nvCxnSpPr>
      <xdr:spPr>
        <a:xfrm>
          <a:off x="12814300" y="6999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50" name="n_1mainValue【一般廃棄物処理施設】&#10;有形固定資産減価償却率"/>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551" name="n_2mainValue【一般廃棄物処理施設】&#10;有形固定資産減価償却率"/>
        <xdr:cNvSpPr txBox="1"/>
      </xdr:nvSpPr>
      <xdr:spPr>
        <a:xfrm>
          <a:off x="14389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28320</xdr:rowOff>
    </xdr:from>
    <xdr:ext cx="405111" cy="259045"/>
    <xdr:sp macro="" textlink="">
      <xdr:nvSpPr>
        <xdr:cNvPr id="552" name="n_3mainValue【一般廃棄物処理施設】&#10;有形固定資産減価償却率"/>
        <xdr:cNvSpPr txBox="1"/>
      </xdr:nvSpPr>
      <xdr:spPr>
        <a:xfrm>
          <a:off x="13500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11992</xdr:rowOff>
    </xdr:from>
    <xdr:ext cx="405111" cy="259045"/>
    <xdr:sp macro="" textlink="">
      <xdr:nvSpPr>
        <xdr:cNvPr id="553" name="n_4mainValue【一般廃棄物処理施設】&#10;有形固定資産減価償却率"/>
        <xdr:cNvSpPr txBox="1"/>
      </xdr:nvSpPr>
      <xdr:spPr>
        <a:xfrm>
          <a:off x="12611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40547</xdr:rowOff>
    </xdr:from>
    <xdr:to>
      <xdr:col>116</xdr:col>
      <xdr:colOff>114300</xdr:colOff>
      <xdr:row>34</xdr:row>
      <xdr:rowOff>142147</xdr:rowOff>
    </xdr:to>
    <xdr:sp macro="" textlink="">
      <xdr:nvSpPr>
        <xdr:cNvPr id="591" name="楕円 590"/>
        <xdr:cNvSpPr/>
      </xdr:nvSpPr>
      <xdr:spPr>
        <a:xfrm>
          <a:off x="22110700" y="58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63424</xdr:rowOff>
    </xdr:from>
    <xdr:ext cx="599010" cy="259045"/>
    <xdr:sp macro="" textlink="">
      <xdr:nvSpPr>
        <xdr:cNvPr id="592" name="【一般廃棄物処理施設】&#10;一人当たり有形固定資産（償却資産）額該当値テキスト"/>
        <xdr:cNvSpPr txBox="1"/>
      </xdr:nvSpPr>
      <xdr:spPr>
        <a:xfrm>
          <a:off x="22199600" y="572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142690</xdr:rowOff>
    </xdr:from>
    <xdr:to>
      <xdr:col>112</xdr:col>
      <xdr:colOff>38100</xdr:colOff>
      <xdr:row>35</xdr:row>
      <xdr:rowOff>72840</xdr:rowOff>
    </xdr:to>
    <xdr:sp macro="" textlink="">
      <xdr:nvSpPr>
        <xdr:cNvPr id="593" name="楕円 592"/>
        <xdr:cNvSpPr/>
      </xdr:nvSpPr>
      <xdr:spPr>
        <a:xfrm>
          <a:off x="21272500" y="59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91347</xdr:rowOff>
    </xdr:from>
    <xdr:to>
      <xdr:col>116</xdr:col>
      <xdr:colOff>63500</xdr:colOff>
      <xdr:row>35</xdr:row>
      <xdr:rowOff>22040</xdr:rowOff>
    </xdr:to>
    <xdr:cxnSp macro="">
      <xdr:nvCxnSpPr>
        <xdr:cNvPr id="594" name="直線コネクタ 593"/>
        <xdr:cNvCxnSpPr/>
      </xdr:nvCxnSpPr>
      <xdr:spPr>
        <a:xfrm flipV="1">
          <a:off x="21323300" y="5920647"/>
          <a:ext cx="838200" cy="10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169514</xdr:rowOff>
    </xdr:from>
    <xdr:to>
      <xdr:col>107</xdr:col>
      <xdr:colOff>101600</xdr:colOff>
      <xdr:row>35</xdr:row>
      <xdr:rowOff>99664</xdr:rowOff>
    </xdr:to>
    <xdr:sp macro="" textlink="">
      <xdr:nvSpPr>
        <xdr:cNvPr id="595" name="楕円 594"/>
        <xdr:cNvSpPr/>
      </xdr:nvSpPr>
      <xdr:spPr>
        <a:xfrm>
          <a:off x="20383500" y="59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22040</xdr:rowOff>
    </xdr:from>
    <xdr:to>
      <xdr:col>111</xdr:col>
      <xdr:colOff>177800</xdr:colOff>
      <xdr:row>35</xdr:row>
      <xdr:rowOff>48864</xdr:rowOff>
    </xdr:to>
    <xdr:cxnSp macro="">
      <xdr:nvCxnSpPr>
        <xdr:cNvPr id="596" name="直線コネクタ 595"/>
        <xdr:cNvCxnSpPr/>
      </xdr:nvCxnSpPr>
      <xdr:spPr>
        <a:xfrm flipV="1">
          <a:off x="20434300" y="6022790"/>
          <a:ext cx="8890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19342</xdr:rowOff>
    </xdr:from>
    <xdr:to>
      <xdr:col>102</xdr:col>
      <xdr:colOff>165100</xdr:colOff>
      <xdr:row>35</xdr:row>
      <xdr:rowOff>120942</xdr:rowOff>
    </xdr:to>
    <xdr:sp macro="" textlink="">
      <xdr:nvSpPr>
        <xdr:cNvPr id="597" name="楕円 596"/>
        <xdr:cNvSpPr/>
      </xdr:nvSpPr>
      <xdr:spPr>
        <a:xfrm>
          <a:off x="19494500" y="60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48864</xdr:rowOff>
    </xdr:from>
    <xdr:to>
      <xdr:col>107</xdr:col>
      <xdr:colOff>50800</xdr:colOff>
      <xdr:row>35</xdr:row>
      <xdr:rowOff>70142</xdr:rowOff>
    </xdr:to>
    <xdr:cxnSp macro="">
      <xdr:nvCxnSpPr>
        <xdr:cNvPr id="598" name="直線コネクタ 597"/>
        <xdr:cNvCxnSpPr/>
      </xdr:nvCxnSpPr>
      <xdr:spPr>
        <a:xfrm flipV="1">
          <a:off x="19545300" y="6049614"/>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37786</xdr:rowOff>
    </xdr:from>
    <xdr:to>
      <xdr:col>98</xdr:col>
      <xdr:colOff>38100</xdr:colOff>
      <xdr:row>35</xdr:row>
      <xdr:rowOff>139386</xdr:rowOff>
    </xdr:to>
    <xdr:sp macro="" textlink="">
      <xdr:nvSpPr>
        <xdr:cNvPr id="599" name="楕円 598"/>
        <xdr:cNvSpPr/>
      </xdr:nvSpPr>
      <xdr:spPr>
        <a:xfrm>
          <a:off x="18605500" y="60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70142</xdr:rowOff>
    </xdr:from>
    <xdr:to>
      <xdr:col>102</xdr:col>
      <xdr:colOff>114300</xdr:colOff>
      <xdr:row>35</xdr:row>
      <xdr:rowOff>88586</xdr:rowOff>
    </xdr:to>
    <xdr:cxnSp macro="">
      <xdr:nvCxnSpPr>
        <xdr:cNvPr id="600" name="直線コネクタ 599"/>
        <xdr:cNvCxnSpPr/>
      </xdr:nvCxnSpPr>
      <xdr:spPr>
        <a:xfrm flipV="1">
          <a:off x="18656300" y="6070892"/>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89367</xdr:rowOff>
    </xdr:from>
    <xdr:ext cx="599010" cy="259045"/>
    <xdr:sp macro="" textlink="">
      <xdr:nvSpPr>
        <xdr:cNvPr id="605" name="n_1mainValue【一般廃棄物処理施設】&#10;一人当たり有形固定資産（償却資産）額"/>
        <xdr:cNvSpPr txBox="1"/>
      </xdr:nvSpPr>
      <xdr:spPr>
        <a:xfrm>
          <a:off x="21011095" y="57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116191</xdr:rowOff>
    </xdr:from>
    <xdr:ext cx="599010" cy="259045"/>
    <xdr:sp macro="" textlink="">
      <xdr:nvSpPr>
        <xdr:cNvPr id="606" name="n_2mainValue【一般廃棄物処理施設】&#10;一人当たり有形固定資産（償却資産）額"/>
        <xdr:cNvSpPr txBox="1"/>
      </xdr:nvSpPr>
      <xdr:spPr>
        <a:xfrm>
          <a:off x="20134795" y="577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137469</xdr:rowOff>
    </xdr:from>
    <xdr:ext cx="599010" cy="259045"/>
    <xdr:sp macro="" textlink="">
      <xdr:nvSpPr>
        <xdr:cNvPr id="607" name="n_3mainValue【一般廃棄物処理施設】&#10;一人当たり有形固定資産（償却資産）額"/>
        <xdr:cNvSpPr txBox="1"/>
      </xdr:nvSpPr>
      <xdr:spPr>
        <a:xfrm>
          <a:off x="19245795" y="579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130513</xdr:rowOff>
    </xdr:from>
    <xdr:ext cx="599010" cy="259045"/>
    <xdr:sp macro="" textlink="">
      <xdr:nvSpPr>
        <xdr:cNvPr id="608" name="n_4mainValue【一般廃棄物処理施設】&#10;一人当たり有形固定資産（償却資産）額"/>
        <xdr:cNvSpPr txBox="1"/>
      </xdr:nvSpPr>
      <xdr:spPr>
        <a:xfrm>
          <a:off x="18356795" y="613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27939</xdr:rowOff>
    </xdr:from>
    <xdr:to>
      <xdr:col>85</xdr:col>
      <xdr:colOff>177800</xdr:colOff>
      <xdr:row>81</xdr:row>
      <xdr:rowOff>129539</xdr:rowOff>
    </xdr:to>
    <xdr:sp macro="" textlink="">
      <xdr:nvSpPr>
        <xdr:cNvPr id="664" name="楕円 663"/>
        <xdr:cNvSpPr/>
      </xdr:nvSpPr>
      <xdr:spPr>
        <a:xfrm>
          <a:off x="16268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50816</xdr:rowOff>
    </xdr:from>
    <xdr:ext cx="405111" cy="259045"/>
    <xdr:sp macro="" textlink="">
      <xdr:nvSpPr>
        <xdr:cNvPr id="665" name="【消防施設】&#10;有形固定資産減価償却率該当値テキスト"/>
        <xdr:cNvSpPr txBox="1"/>
      </xdr:nvSpPr>
      <xdr:spPr>
        <a:xfrm>
          <a:off x="163576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66" name="楕円 665"/>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78739</xdr:rowOff>
    </xdr:to>
    <xdr:cxnSp macro="">
      <xdr:nvCxnSpPr>
        <xdr:cNvPr id="667" name="直線コネクタ 666"/>
        <xdr:cNvCxnSpPr/>
      </xdr:nvCxnSpPr>
      <xdr:spPr>
        <a:xfrm>
          <a:off x="15481300" y="139369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148589</xdr:rowOff>
    </xdr:from>
    <xdr:to>
      <xdr:col>76</xdr:col>
      <xdr:colOff>165100</xdr:colOff>
      <xdr:row>81</xdr:row>
      <xdr:rowOff>78739</xdr:rowOff>
    </xdr:to>
    <xdr:sp macro="" textlink="">
      <xdr:nvSpPr>
        <xdr:cNvPr id="668" name="楕円 667"/>
        <xdr:cNvSpPr/>
      </xdr:nvSpPr>
      <xdr:spPr>
        <a:xfrm>
          <a:off x="14541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27939</xdr:rowOff>
    </xdr:from>
    <xdr:to>
      <xdr:col>81</xdr:col>
      <xdr:colOff>50800</xdr:colOff>
      <xdr:row>81</xdr:row>
      <xdr:rowOff>49530</xdr:rowOff>
    </xdr:to>
    <xdr:cxnSp macro="">
      <xdr:nvCxnSpPr>
        <xdr:cNvPr id="669" name="直線コネクタ 668"/>
        <xdr:cNvCxnSpPr/>
      </xdr:nvCxnSpPr>
      <xdr:spPr>
        <a:xfrm>
          <a:off x="14592300" y="139153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127000</xdr:rowOff>
    </xdr:from>
    <xdr:to>
      <xdr:col>72</xdr:col>
      <xdr:colOff>38100</xdr:colOff>
      <xdr:row>81</xdr:row>
      <xdr:rowOff>57150</xdr:rowOff>
    </xdr:to>
    <xdr:sp macro="" textlink="">
      <xdr:nvSpPr>
        <xdr:cNvPr id="670" name="楕円 669"/>
        <xdr:cNvSpPr/>
      </xdr:nvSpPr>
      <xdr:spPr>
        <a:xfrm>
          <a:off x="13652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6350</xdr:rowOff>
    </xdr:from>
    <xdr:to>
      <xdr:col>76</xdr:col>
      <xdr:colOff>114300</xdr:colOff>
      <xdr:row>81</xdr:row>
      <xdr:rowOff>27939</xdr:rowOff>
    </xdr:to>
    <xdr:cxnSp macro="">
      <xdr:nvCxnSpPr>
        <xdr:cNvPr id="671" name="直線コネクタ 670"/>
        <xdr:cNvCxnSpPr/>
      </xdr:nvCxnSpPr>
      <xdr:spPr>
        <a:xfrm>
          <a:off x="13703300" y="138938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121920</xdr:rowOff>
    </xdr:from>
    <xdr:to>
      <xdr:col>67</xdr:col>
      <xdr:colOff>101600</xdr:colOff>
      <xdr:row>81</xdr:row>
      <xdr:rowOff>52070</xdr:rowOff>
    </xdr:to>
    <xdr:sp macro="" textlink="">
      <xdr:nvSpPr>
        <xdr:cNvPr id="672" name="楕円 671"/>
        <xdr:cNvSpPr/>
      </xdr:nvSpPr>
      <xdr:spPr>
        <a:xfrm>
          <a:off x="12763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1270</xdr:rowOff>
    </xdr:from>
    <xdr:to>
      <xdr:col>71</xdr:col>
      <xdr:colOff>177800</xdr:colOff>
      <xdr:row>81</xdr:row>
      <xdr:rowOff>6350</xdr:rowOff>
    </xdr:to>
    <xdr:cxnSp macro="">
      <xdr:nvCxnSpPr>
        <xdr:cNvPr id="673" name="直線コネクタ 672"/>
        <xdr:cNvCxnSpPr/>
      </xdr:nvCxnSpPr>
      <xdr:spPr>
        <a:xfrm>
          <a:off x="12814300" y="13888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78"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95266</xdr:rowOff>
    </xdr:from>
    <xdr:ext cx="405111" cy="259045"/>
    <xdr:sp macro="" textlink="">
      <xdr:nvSpPr>
        <xdr:cNvPr id="679" name="n_2mainValue【消防施設】&#10;有形固定資産減価償却率"/>
        <xdr:cNvSpPr txBox="1"/>
      </xdr:nvSpPr>
      <xdr:spPr>
        <a:xfrm>
          <a:off x="14389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73677</xdr:rowOff>
    </xdr:from>
    <xdr:ext cx="405111" cy="259045"/>
    <xdr:sp macro="" textlink="">
      <xdr:nvSpPr>
        <xdr:cNvPr id="680" name="n_3mainValue【消防施設】&#10;有形固定資産減価償却率"/>
        <xdr:cNvSpPr txBox="1"/>
      </xdr:nvSpPr>
      <xdr:spPr>
        <a:xfrm>
          <a:off x="1350074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68597</xdr:rowOff>
    </xdr:from>
    <xdr:ext cx="405111" cy="259045"/>
    <xdr:sp macro="" textlink="">
      <xdr:nvSpPr>
        <xdr:cNvPr id="681" name="n_4mainValue【消防施設】&#10;有形固定資産減価償却率"/>
        <xdr:cNvSpPr txBox="1"/>
      </xdr:nvSpPr>
      <xdr:spPr>
        <a:xfrm>
          <a:off x="126117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63085</xdr:rowOff>
    </xdr:from>
    <xdr:to>
      <xdr:col>116</xdr:col>
      <xdr:colOff>114300</xdr:colOff>
      <xdr:row>86</xdr:row>
      <xdr:rowOff>164685</xdr:rowOff>
    </xdr:to>
    <xdr:sp macro="" textlink="">
      <xdr:nvSpPr>
        <xdr:cNvPr id="721" name="楕円 720"/>
        <xdr:cNvSpPr/>
      </xdr:nvSpPr>
      <xdr:spPr>
        <a:xfrm>
          <a:off x="221107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63095</xdr:rowOff>
    </xdr:from>
    <xdr:to>
      <xdr:col>112</xdr:col>
      <xdr:colOff>38100</xdr:colOff>
      <xdr:row>86</xdr:row>
      <xdr:rowOff>164695</xdr:rowOff>
    </xdr:to>
    <xdr:sp macro="" textlink="">
      <xdr:nvSpPr>
        <xdr:cNvPr id="723" name="楕円 722"/>
        <xdr:cNvSpPr/>
      </xdr:nvSpPr>
      <xdr:spPr>
        <a:xfrm>
          <a:off x="21272500" y="148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113885</xdr:rowOff>
    </xdr:from>
    <xdr:to>
      <xdr:col>116</xdr:col>
      <xdr:colOff>63500</xdr:colOff>
      <xdr:row>86</xdr:row>
      <xdr:rowOff>113895</xdr:rowOff>
    </xdr:to>
    <xdr:cxnSp macro="">
      <xdr:nvCxnSpPr>
        <xdr:cNvPr id="724" name="直線コネクタ 723"/>
        <xdr:cNvCxnSpPr/>
      </xdr:nvCxnSpPr>
      <xdr:spPr>
        <a:xfrm flipV="1">
          <a:off x="21323300" y="14858585"/>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63108</xdr:rowOff>
    </xdr:from>
    <xdr:to>
      <xdr:col>107</xdr:col>
      <xdr:colOff>101600</xdr:colOff>
      <xdr:row>86</xdr:row>
      <xdr:rowOff>164708</xdr:rowOff>
    </xdr:to>
    <xdr:sp macro="" textlink="">
      <xdr:nvSpPr>
        <xdr:cNvPr id="725" name="楕円 724"/>
        <xdr:cNvSpPr/>
      </xdr:nvSpPr>
      <xdr:spPr>
        <a:xfrm>
          <a:off x="20383500" y="14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113895</xdr:rowOff>
    </xdr:from>
    <xdr:to>
      <xdr:col>111</xdr:col>
      <xdr:colOff>177800</xdr:colOff>
      <xdr:row>86</xdr:row>
      <xdr:rowOff>113908</xdr:rowOff>
    </xdr:to>
    <xdr:cxnSp macro="">
      <xdr:nvCxnSpPr>
        <xdr:cNvPr id="726" name="直線コネクタ 725"/>
        <xdr:cNvCxnSpPr/>
      </xdr:nvCxnSpPr>
      <xdr:spPr>
        <a:xfrm flipV="1">
          <a:off x="20434300" y="1485859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727" name="楕円 726"/>
        <xdr:cNvSpPr/>
      </xdr:nvSpPr>
      <xdr:spPr>
        <a:xfrm>
          <a:off x="19494500" y="148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113908</xdr:rowOff>
    </xdr:from>
    <xdr:to>
      <xdr:col>107</xdr:col>
      <xdr:colOff>50800</xdr:colOff>
      <xdr:row>86</xdr:row>
      <xdr:rowOff>113916</xdr:rowOff>
    </xdr:to>
    <xdr:cxnSp macro="">
      <xdr:nvCxnSpPr>
        <xdr:cNvPr id="728" name="直線コネクタ 727"/>
        <xdr:cNvCxnSpPr/>
      </xdr:nvCxnSpPr>
      <xdr:spPr>
        <a:xfrm flipV="1">
          <a:off x="19545300" y="1485860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63131</xdr:rowOff>
    </xdr:from>
    <xdr:to>
      <xdr:col>98</xdr:col>
      <xdr:colOff>38100</xdr:colOff>
      <xdr:row>86</xdr:row>
      <xdr:rowOff>164731</xdr:rowOff>
    </xdr:to>
    <xdr:sp macro="" textlink="">
      <xdr:nvSpPr>
        <xdr:cNvPr id="729" name="楕円 728"/>
        <xdr:cNvSpPr/>
      </xdr:nvSpPr>
      <xdr:spPr>
        <a:xfrm>
          <a:off x="186055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113916</xdr:rowOff>
    </xdr:from>
    <xdr:to>
      <xdr:col>102</xdr:col>
      <xdr:colOff>114300</xdr:colOff>
      <xdr:row>86</xdr:row>
      <xdr:rowOff>113931</xdr:rowOff>
    </xdr:to>
    <xdr:cxnSp macro="">
      <xdr:nvCxnSpPr>
        <xdr:cNvPr id="730" name="直線コネクタ 729"/>
        <xdr:cNvCxnSpPr/>
      </xdr:nvCxnSpPr>
      <xdr:spPr>
        <a:xfrm flipV="1">
          <a:off x="18656300" y="1485861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155822</xdr:rowOff>
    </xdr:from>
    <xdr:ext cx="469744" cy="259045"/>
    <xdr:sp macro="" textlink="">
      <xdr:nvSpPr>
        <xdr:cNvPr id="735" name="n_1mainValue【消防施設】&#10;一人当たり面積"/>
        <xdr:cNvSpPr txBox="1"/>
      </xdr:nvSpPr>
      <xdr:spPr>
        <a:xfrm>
          <a:off x="21075727" y="149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155835</xdr:rowOff>
    </xdr:from>
    <xdr:ext cx="469744" cy="259045"/>
    <xdr:sp macro="" textlink="">
      <xdr:nvSpPr>
        <xdr:cNvPr id="736" name="n_2mainValue【消防施設】&#10;一人当たり面積"/>
        <xdr:cNvSpPr txBox="1"/>
      </xdr:nvSpPr>
      <xdr:spPr>
        <a:xfrm>
          <a:off x="20199427" y="149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737" name="n_3main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738" name="n_4main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780" name="楕円 779"/>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781" name="【庁舎】&#10;有形固定資産減価償却率該当値テキスト"/>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782" name="楕円 781"/>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141514</xdr:rowOff>
    </xdr:to>
    <xdr:cxnSp macro="">
      <xdr:nvCxnSpPr>
        <xdr:cNvPr id="783" name="直線コネクタ 782"/>
        <xdr:cNvCxnSpPr/>
      </xdr:nvCxnSpPr>
      <xdr:spPr>
        <a:xfrm>
          <a:off x="15481300" y="18625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84" name="楕円 783"/>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108857</xdr:rowOff>
    </xdr:to>
    <xdr:cxnSp macro="">
      <xdr:nvCxnSpPr>
        <xdr:cNvPr id="785" name="直線コネクタ 784"/>
        <xdr:cNvCxnSpPr/>
      </xdr:nvCxnSpPr>
      <xdr:spPr>
        <a:xfrm>
          <a:off x="14592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786" name="楕円 785"/>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76200</xdr:rowOff>
    </xdr:to>
    <xdr:cxnSp macro="">
      <xdr:nvCxnSpPr>
        <xdr:cNvPr id="787" name="直線コネクタ 786"/>
        <xdr:cNvCxnSpPr/>
      </xdr:nvCxnSpPr>
      <xdr:spPr>
        <a:xfrm>
          <a:off x="13703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788" name="楕円 787"/>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789" name="直線コネクタ 788"/>
        <xdr:cNvCxnSpPr/>
      </xdr:nvCxnSpPr>
      <xdr:spPr>
        <a:xfrm>
          <a:off x="12814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794"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5" name="n_2mainValue【庁舎】&#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796"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797" name="n_4mainValue【庁舎】&#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839" name="楕円 838"/>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145885</xdr:rowOff>
    </xdr:from>
    <xdr:ext cx="469744" cy="259045"/>
    <xdr:sp macro="" textlink="">
      <xdr:nvSpPr>
        <xdr:cNvPr id="840" name="【庁舎】&#10;一人当たり面積該当値テキスト"/>
        <xdr:cNvSpPr txBox="1"/>
      </xdr:nvSpPr>
      <xdr:spPr>
        <a:xfrm>
          <a:off x="22199600"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41" name="楕円 840"/>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54973</xdr:rowOff>
    </xdr:to>
    <xdr:cxnSp macro="">
      <xdr:nvCxnSpPr>
        <xdr:cNvPr id="842" name="直線コネクタ 841"/>
        <xdr:cNvCxnSpPr/>
      </xdr:nvCxnSpPr>
      <xdr:spPr>
        <a:xfrm flipV="1">
          <a:off x="21323300" y="1839195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xdr:rowOff>
    </xdr:from>
    <xdr:to>
      <xdr:col>107</xdr:col>
      <xdr:colOff>101600</xdr:colOff>
      <xdr:row>107</xdr:row>
      <xdr:rowOff>113937</xdr:rowOff>
    </xdr:to>
    <xdr:sp macro="" textlink="">
      <xdr:nvSpPr>
        <xdr:cNvPr id="843" name="楕円 842"/>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63137</xdr:rowOff>
    </xdr:to>
    <xdr:cxnSp macro="">
      <xdr:nvCxnSpPr>
        <xdr:cNvPr id="844" name="直線コネクタ 843"/>
        <xdr:cNvCxnSpPr/>
      </xdr:nvCxnSpPr>
      <xdr:spPr>
        <a:xfrm flipV="1">
          <a:off x="20434300" y="184001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18869</xdr:rowOff>
    </xdr:from>
    <xdr:to>
      <xdr:col>102</xdr:col>
      <xdr:colOff>165100</xdr:colOff>
      <xdr:row>107</xdr:row>
      <xdr:rowOff>120469</xdr:rowOff>
    </xdr:to>
    <xdr:sp macro="" textlink="">
      <xdr:nvSpPr>
        <xdr:cNvPr id="845" name="楕円 844"/>
        <xdr:cNvSpPr/>
      </xdr:nvSpPr>
      <xdr:spPr>
        <a:xfrm>
          <a:off x="19494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69669</xdr:rowOff>
    </xdr:to>
    <xdr:cxnSp macro="">
      <xdr:nvCxnSpPr>
        <xdr:cNvPr id="846" name="直線コネクタ 845"/>
        <xdr:cNvCxnSpPr/>
      </xdr:nvCxnSpPr>
      <xdr:spPr>
        <a:xfrm flipV="1">
          <a:off x="19545300" y="184082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847" name="楕円 846"/>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69669</xdr:rowOff>
    </xdr:from>
    <xdr:to>
      <xdr:col>102</xdr:col>
      <xdr:colOff>114300</xdr:colOff>
      <xdr:row>107</xdr:row>
      <xdr:rowOff>74568</xdr:rowOff>
    </xdr:to>
    <xdr:cxnSp macro="">
      <xdr:nvCxnSpPr>
        <xdr:cNvPr id="848" name="直線コネクタ 847"/>
        <xdr:cNvCxnSpPr/>
      </xdr:nvCxnSpPr>
      <xdr:spPr>
        <a:xfrm flipV="1">
          <a:off x="18656300" y="184148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53"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854" name="n_2mainValue【庁舎】&#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111596</xdr:rowOff>
    </xdr:from>
    <xdr:ext cx="469744" cy="259045"/>
    <xdr:sp macro="" textlink="">
      <xdr:nvSpPr>
        <xdr:cNvPr id="855" name="n_3mainValue【庁舎】&#10;一人当たり面積"/>
        <xdr:cNvSpPr txBox="1"/>
      </xdr:nvSpPr>
      <xdr:spPr>
        <a:xfrm>
          <a:off x="19310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856" name="n_4mainValue【庁舎】&#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一般廃棄物処理施設や本庁舎の建替えを予定しているため、有形固定資産減価償却率については、今後は低い割合に落ち着く見通し。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ただ、類似団体と比較して有形固定資産減価償却率が高くなっている図書館や福祉施設については、依然として老朽化が進んでいる状況ではあるものの、具体的な整備方針が出ていないのが現状である。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今後については、少子高齢化・人口減少社会を見据え、 次世代に継承可能な施設量となるよう検討を行い、計画的な施設整備に取り組んでいく必要がある。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79375</xdr:rowOff>
    </xdr:from>
    <xdr:to>
      <xdr:col>64</xdr:col>
      <xdr:colOff>12700</xdr:colOff>
      <xdr:row>6</xdr:row>
      <xdr:rowOff>26035</xdr:rowOff>
    </xdr:to>
    <xdr:sp macro="" textlink="">
      <xdr:nvSpPr>
        <xdr:cNvPr id="2" name="正方形/長方形 1"/>
        <xdr:cNvSpPr/>
      </xdr:nvSpPr>
      <xdr:spPr>
        <a:xfrm>
          <a:off x="718185" y="422275"/>
          <a:ext cx="12583795"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66040</xdr:rowOff>
    </xdr:from>
    <xdr:to>
      <xdr:col>115</xdr:col>
      <xdr:colOff>25400</xdr:colOff>
      <xdr:row>5</xdr:row>
      <xdr:rowOff>112395</xdr:rowOff>
    </xdr:to>
    <xdr:sp macro="" textlink="">
      <xdr:nvSpPr>
        <xdr:cNvPr id="3" name="正方形/長方形 2"/>
        <xdr:cNvSpPr/>
      </xdr:nvSpPr>
      <xdr:spPr>
        <a:xfrm>
          <a:off x="20010120" y="408940"/>
          <a:ext cx="389445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92075</xdr:rowOff>
    </xdr:from>
    <xdr:to>
      <xdr:col>115</xdr:col>
      <xdr:colOff>6350</xdr:colOff>
      <xdr:row>5</xdr:row>
      <xdr:rowOff>86360</xdr:rowOff>
    </xdr:to>
    <xdr:sp macro="" textlink="">
      <xdr:nvSpPr>
        <xdr:cNvPr id="4" name="正方形/長方形 3"/>
        <xdr:cNvSpPr/>
      </xdr:nvSpPr>
      <xdr:spPr>
        <a:xfrm>
          <a:off x="20035520" y="434975"/>
          <a:ext cx="3850005"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118745</xdr:rowOff>
    </xdr:from>
    <xdr:to>
      <xdr:col>114</xdr:col>
      <xdr:colOff>184150</xdr:colOff>
      <xdr:row>5</xdr:row>
      <xdr:rowOff>59055</xdr:rowOff>
    </xdr:to>
    <xdr:sp macro="" textlink="">
      <xdr:nvSpPr>
        <xdr:cNvPr id="5" name="正方形/長方形 4"/>
        <xdr:cNvSpPr/>
      </xdr:nvSpPr>
      <xdr:spPr>
        <a:xfrm>
          <a:off x="20060920" y="461645"/>
          <a:ext cx="3794760" cy="4546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dr:col>83</xdr:col>
      <xdr:colOff>6350</xdr:colOff>
      <xdr:row>2</xdr:row>
      <xdr:rowOff>66040</xdr:rowOff>
    </xdr:from>
    <xdr:to>
      <xdr:col>95</xdr:col>
      <xdr:colOff>152400</xdr:colOff>
      <xdr:row>5</xdr:row>
      <xdr:rowOff>112395</xdr:rowOff>
    </xdr:to>
    <xdr:sp macro="" textlink="">
      <xdr:nvSpPr>
        <xdr:cNvPr id="6" name="正方形/長方形 5"/>
        <xdr:cNvSpPr/>
      </xdr:nvSpPr>
      <xdr:spPr>
        <a:xfrm>
          <a:off x="17240885" y="408940"/>
          <a:ext cx="26377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92075</xdr:rowOff>
    </xdr:from>
    <xdr:to>
      <xdr:col>95</xdr:col>
      <xdr:colOff>133350</xdr:colOff>
      <xdr:row>5</xdr:row>
      <xdr:rowOff>86360</xdr:rowOff>
    </xdr:to>
    <xdr:sp macro="" textlink="">
      <xdr:nvSpPr>
        <xdr:cNvPr id="7" name="正方形/長方形 6"/>
        <xdr:cNvSpPr/>
      </xdr:nvSpPr>
      <xdr:spPr>
        <a:xfrm>
          <a:off x="17266285" y="434975"/>
          <a:ext cx="259334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118745</xdr:rowOff>
    </xdr:from>
    <xdr:to>
      <xdr:col>95</xdr:col>
      <xdr:colOff>101600</xdr:colOff>
      <xdr:row>5</xdr:row>
      <xdr:rowOff>59055</xdr:rowOff>
    </xdr:to>
    <xdr:sp macro="" textlink="">
      <xdr:nvSpPr>
        <xdr:cNvPr id="8" name="正方形/長方形 7"/>
        <xdr:cNvSpPr/>
      </xdr:nvSpPr>
      <xdr:spPr>
        <a:xfrm>
          <a:off x="17291685" y="461645"/>
          <a:ext cx="2536190" cy="4546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6985</xdr:rowOff>
    </xdr:from>
    <xdr:to>
      <xdr:col>50</xdr:col>
      <xdr:colOff>0</xdr:colOff>
      <xdr:row>17</xdr:row>
      <xdr:rowOff>52705</xdr:rowOff>
    </xdr:to>
    <xdr:sp macro="" textlink="">
      <xdr:nvSpPr>
        <xdr:cNvPr id="9" name="正方形/長方形 8"/>
        <xdr:cNvSpPr/>
      </xdr:nvSpPr>
      <xdr:spPr>
        <a:xfrm>
          <a:off x="819785" y="1207135"/>
          <a:ext cx="9562465" cy="176022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39370</xdr:rowOff>
    </xdr:from>
    <xdr:to>
      <xdr:col>11</xdr:col>
      <xdr:colOff>44450</xdr:colOff>
      <xdr:row>17</xdr:row>
      <xdr:rowOff>39370</xdr:rowOff>
    </xdr:to>
    <xdr:sp macro="" textlink="">
      <xdr:nvSpPr>
        <xdr:cNvPr id="10" name="正方形/長方形 9"/>
        <xdr:cNvSpPr/>
      </xdr:nvSpPr>
      <xdr:spPr>
        <a:xfrm>
          <a:off x="944880" y="1239520"/>
          <a:ext cx="1383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39370</xdr:rowOff>
    </xdr:from>
    <xdr:to>
      <xdr:col>16</xdr:col>
      <xdr:colOff>203200</xdr:colOff>
      <xdr:row>17</xdr:row>
      <xdr:rowOff>39370</xdr:rowOff>
    </xdr:to>
    <xdr:sp macro="" textlink="">
      <xdr:nvSpPr>
        <xdr:cNvPr id="11" name="正方形/長方形 10"/>
        <xdr:cNvSpPr/>
      </xdr:nvSpPr>
      <xdr:spPr>
        <a:xfrm>
          <a:off x="2266950" y="1239520"/>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24,231
23,886
506.25
46,024,885
44,894,752
1,129,406
9,547,117
16,610,934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39370</xdr:rowOff>
    </xdr:from>
    <xdr:to>
      <xdr:col>24</xdr:col>
      <xdr:colOff>114300</xdr:colOff>
      <xdr:row>17</xdr:row>
      <xdr:rowOff>39370</xdr:rowOff>
    </xdr:to>
    <xdr:sp macro="" textlink="">
      <xdr:nvSpPr>
        <xdr:cNvPr id="12" name="正方形/長方形 11"/>
        <xdr:cNvSpPr/>
      </xdr:nvSpPr>
      <xdr:spPr>
        <a:xfrm>
          <a:off x="3587115" y="1239520"/>
          <a:ext cx="1510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59055</xdr:rowOff>
    </xdr:from>
    <xdr:to>
      <xdr:col>34</xdr:col>
      <xdr:colOff>50800</xdr:colOff>
      <xdr:row>13</xdr:row>
      <xdr:rowOff>46355</xdr:rowOff>
    </xdr:to>
    <xdr:sp macro="" textlink="">
      <xdr:nvSpPr>
        <xdr:cNvPr id="13" name="正方形/長方形 12"/>
        <xdr:cNvSpPr/>
      </xdr:nvSpPr>
      <xdr:spPr>
        <a:xfrm>
          <a:off x="5097780" y="1259205"/>
          <a:ext cx="2012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59055</xdr:rowOff>
    </xdr:from>
    <xdr:to>
      <xdr:col>40</xdr:col>
      <xdr:colOff>63500</xdr:colOff>
      <xdr:row>13</xdr:row>
      <xdr:rowOff>46355</xdr:rowOff>
    </xdr:to>
    <xdr:sp macro="" textlink="">
      <xdr:nvSpPr>
        <xdr:cNvPr id="14" name="正方形/長方形 13"/>
        <xdr:cNvSpPr/>
      </xdr:nvSpPr>
      <xdr:spPr>
        <a:xfrm>
          <a:off x="7110730" y="1259205"/>
          <a:ext cx="12585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59055</xdr:rowOff>
    </xdr:from>
    <xdr:to>
      <xdr:col>43</xdr:col>
      <xdr:colOff>133350</xdr:colOff>
      <xdr:row>13</xdr:row>
      <xdr:rowOff>46355</xdr:rowOff>
    </xdr:to>
    <xdr:sp macro="" textlink="">
      <xdr:nvSpPr>
        <xdr:cNvPr id="15" name="正方形/長方形 14"/>
        <xdr:cNvSpPr/>
      </xdr:nvSpPr>
      <xdr:spPr>
        <a:xfrm>
          <a:off x="8432800" y="1259205"/>
          <a:ext cx="62928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39370</xdr:rowOff>
    </xdr:from>
    <xdr:to>
      <xdr:col>34</xdr:col>
      <xdr:colOff>50800</xdr:colOff>
      <xdr:row>15</xdr:row>
      <xdr:rowOff>164465</xdr:rowOff>
    </xdr:to>
    <xdr:sp macro="" textlink="">
      <xdr:nvSpPr>
        <xdr:cNvPr id="16" name="正方形/長方形 15"/>
        <xdr:cNvSpPr/>
      </xdr:nvSpPr>
      <xdr:spPr>
        <a:xfrm>
          <a:off x="5097780" y="2096770"/>
          <a:ext cx="201295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39370</xdr:rowOff>
    </xdr:from>
    <xdr:to>
      <xdr:col>50</xdr:col>
      <xdr:colOff>190500</xdr:colOff>
      <xdr:row>15</xdr:row>
      <xdr:rowOff>164465</xdr:rowOff>
    </xdr:to>
    <xdr:sp macro="" textlink="">
      <xdr:nvSpPr>
        <xdr:cNvPr id="17" name="正方形/長方形 16"/>
        <xdr:cNvSpPr/>
      </xdr:nvSpPr>
      <xdr:spPr>
        <a:xfrm>
          <a:off x="7174230" y="2096770"/>
          <a:ext cx="33985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6985</xdr:rowOff>
    </xdr:from>
    <xdr:to>
      <xdr:col>58</xdr:col>
      <xdr:colOff>0</xdr:colOff>
      <xdr:row>13</xdr:row>
      <xdr:rowOff>125095</xdr:rowOff>
    </xdr:to>
    <xdr:sp macro="" textlink="">
      <xdr:nvSpPr>
        <xdr:cNvPr id="18" name="角丸四角形 17"/>
        <xdr:cNvSpPr/>
      </xdr:nvSpPr>
      <xdr:spPr>
        <a:xfrm>
          <a:off x="10621645" y="1207135"/>
          <a:ext cx="1421765" cy="11468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72390</xdr:rowOff>
    </xdr:from>
    <xdr:to>
      <xdr:col>58</xdr:col>
      <xdr:colOff>69850</xdr:colOff>
      <xdr:row>8</xdr:row>
      <xdr:rowOff>158115</xdr:rowOff>
    </xdr:to>
    <xdr:sp macro="" textlink="">
      <xdr:nvSpPr>
        <xdr:cNvPr id="19" name="正方形/長方形 18"/>
        <xdr:cNvSpPr/>
      </xdr:nvSpPr>
      <xdr:spPr>
        <a:xfrm>
          <a:off x="10854690" y="127254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171450</xdr:rowOff>
    </xdr:from>
    <xdr:to>
      <xdr:col>58</xdr:col>
      <xdr:colOff>69850</xdr:colOff>
      <xdr:row>10</xdr:row>
      <xdr:rowOff>79375</xdr:rowOff>
    </xdr:to>
    <xdr:sp macro="" textlink="">
      <xdr:nvSpPr>
        <xdr:cNvPr id="20" name="正方形/長方形 19"/>
        <xdr:cNvSpPr/>
      </xdr:nvSpPr>
      <xdr:spPr>
        <a:xfrm>
          <a:off x="10854690" y="15430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158115</xdr:rowOff>
    </xdr:from>
    <xdr:to>
      <xdr:col>58</xdr:col>
      <xdr:colOff>69850</xdr:colOff>
      <xdr:row>14</xdr:row>
      <xdr:rowOff>105410</xdr:rowOff>
    </xdr:to>
    <xdr:sp macro="" textlink="">
      <xdr:nvSpPr>
        <xdr:cNvPr id="21" name="正方形/長方形 20"/>
        <xdr:cNvSpPr/>
      </xdr:nvSpPr>
      <xdr:spPr>
        <a:xfrm>
          <a:off x="10854690" y="1872615"/>
          <a:ext cx="125857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164465</xdr:rowOff>
    </xdr:from>
    <xdr:to>
      <xdr:col>52</xdr:col>
      <xdr:colOff>69850</xdr:colOff>
      <xdr:row>7</xdr:row>
      <xdr:rowOff>164465</xdr:rowOff>
    </xdr:to>
    <xdr:cxnSp macro="">
      <xdr:nvCxnSpPr>
        <xdr:cNvPr id="22" name="直線コネクタ 21"/>
        <xdr:cNvCxnSpPr/>
      </xdr:nvCxnSpPr>
      <xdr:spPr>
        <a:xfrm>
          <a:off x="10697845" y="136461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132080</xdr:rowOff>
    </xdr:from>
    <xdr:to>
      <xdr:col>51</xdr:col>
      <xdr:colOff>190500</xdr:colOff>
      <xdr:row>11</xdr:row>
      <xdr:rowOff>99060</xdr:rowOff>
    </xdr:to>
    <xdr:cxnSp macro="">
      <xdr:nvCxnSpPr>
        <xdr:cNvPr id="23" name="直線コネクタ 22"/>
        <xdr:cNvCxnSpPr/>
      </xdr:nvCxnSpPr>
      <xdr:spPr>
        <a:xfrm>
          <a:off x="10780395" y="184658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132080</xdr:rowOff>
    </xdr:from>
    <xdr:to>
      <xdr:col>52</xdr:col>
      <xdr:colOff>69850</xdr:colOff>
      <xdr:row>10</xdr:row>
      <xdr:rowOff>132080</xdr:rowOff>
    </xdr:to>
    <xdr:cxnSp macro="">
      <xdr:nvCxnSpPr>
        <xdr:cNvPr id="24" name="直線コネクタ 23"/>
        <xdr:cNvCxnSpPr/>
      </xdr:nvCxnSpPr>
      <xdr:spPr>
        <a:xfrm>
          <a:off x="10697845" y="184658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22860</xdr:rowOff>
    </xdr:from>
    <xdr:to>
      <xdr:col>51</xdr:col>
      <xdr:colOff>190500</xdr:colOff>
      <xdr:row>12</xdr:row>
      <xdr:rowOff>168275</xdr:rowOff>
    </xdr:to>
    <xdr:cxnSp macro="">
      <xdr:nvCxnSpPr>
        <xdr:cNvPr id="25" name="直線コネクタ 24"/>
        <xdr:cNvCxnSpPr/>
      </xdr:nvCxnSpPr>
      <xdr:spPr>
        <a:xfrm flipV="1">
          <a:off x="10780395" y="2080260"/>
          <a:ext cx="0" cy="14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171450</xdr:rowOff>
    </xdr:from>
    <xdr:to>
      <xdr:col>52</xdr:col>
      <xdr:colOff>69850</xdr:colOff>
      <xdr:row>12</xdr:row>
      <xdr:rowOff>171450</xdr:rowOff>
    </xdr:to>
    <xdr:cxnSp macro="">
      <xdr:nvCxnSpPr>
        <xdr:cNvPr id="26" name="直線コネクタ 25"/>
        <xdr:cNvCxnSpPr/>
      </xdr:nvCxnSpPr>
      <xdr:spPr>
        <a:xfrm>
          <a:off x="10697845" y="22288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112395</xdr:rowOff>
    </xdr:from>
    <xdr:to>
      <xdr:col>52</xdr:col>
      <xdr:colOff>34925</xdr:colOff>
      <xdr:row>8</xdr:row>
      <xdr:rowOff>39370</xdr:rowOff>
    </xdr:to>
    <xdr:sp macro="" textlink="">
      <xdr:nvSpPr>
        <xdr:cNvPr id="27" name="楕円 26"/>
        <xdr:cNvSpPr/>
      </xdr:nvSpPr>
      <xdr:spPr>
        <a:xfrm>
          <a:off x="10732770" y="131254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33020</xdr:rowOff>
    </xdr:from>
    <xdr:to>
      <xdr:col>52</xdr:col>
      <xdr:colOff>34925</xdr:colOff>
      <xdr:row>9</xdr:row>
      <xdr:rowOff>138430</xdr:rowOff>
    </xdr:to>
    <xdr:sp macro="" textlink="">
      <xdr:nvSpPr>
        <xdr:cNvPr id="28" name="フローチャート: 判断 27"/>
        <xdr:cNvSpPr/>
      </xdr:nvSpPr>
      <xdr:spPr>
        <a:xfrm>
          <a:off x="10732770" y="157607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99060</xdr:rowOff>
    </xdr:from>
    <xdr:ext cx="8811260" cy="267335"/>
    <xdr:sp macro="" textlink="">
      <xdr:nvSpPr>
        <xdr:cNvPr id="29" name="テキスト ボックス 28"/>
        <xdr:cNvSpPr txBox="1"/>
      </xdr:nvSpPr>
      <xdr:spPr>
        <a:xfrm>
          <a:off x="756285" y="3013710"/>
          <a:ext cx="88112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6985</xdr:rowOff>
    </xdr:from>
    <xdr:ext cx="9189085" cy="268605"/>
    <xdr:sp macro="" textlink="">
      <xdr:nvSpPr>
        <xdr:cNvPr id="30" name="テキスト ボックス 29"/>
        <xdr:cNvSpPr txBox="1"/>
      </xdr:nvSpPr>
      <xdr:spPr>
        <a:xfrm>
          <a:off x="756285" y="3264535"/>
          <a:ext cx="91890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92075</xdr:rowOff>
    </xdr:from>
    <xdr:ext cx="5758815" cy="268605"/>
    <xdr:sp macro="" textlink="">
      <xdr:nvSpPr>
        <xdr:cNvPr id="31" name="テキスト ボックス 30"/>
        <xdr:cNvSpPr txBox="1"/>
      </xdr:nvSpPr>
      <xdr:spPr>
        <a:xfrm>
          <a:off x="756285" y="3521075"/>
          <a:ext cx="575881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69240"/>
    <xdr:sp macro="" textlink="">
      <xdr:nvSpPr>
        <xdr:cNvPr id="32" name="テキスト ボックス 31"/>
        <xdr:cNvSpPr txBox="1"/>
      </xdr:nvSpPr>
      <xdr:spPr>
        <a:xfrm>
          <a:off x="756285" y="3771900"/>
          <a:ext cx="8725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86360</xdr:rowOff>
    </xdr:from>
    <xdr:ext cx="5961380" cy="267970"/>
    <xdr:sp macro="" textlink="">
      <xdr:nvSpPr>
        <xdr:cNvPr id="33" name="テキスト ボックス 32"/>
        <xdr:cNvSpPr txBox="1"/>
      </xdr:nvSpPr>
      <xdr:spPr>
        <a:xfrm>
          <a:off x="756285" y="4029710"/>
          <a:ext cx="59613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171450</xdr:rowOff>
    </xdr:from>
    <xdr:ext cx="8146415" cy="269240"/>
    <xdr:sp macro="" textlink="">
      <xdr:nvSpPr>
        <xdr:cNvPr id="34" name="テキスト ボックス 33"/>
        <xdr:cNvSpPr txBox="1"/>
      </xdr:nvSpPr>
      <xdr:spPr>
        <a:xfrm>
          <a:off x="756285" y="4286250"/>
          <a:ext cx="814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79375</xdr:rowOff>
    </xdr:from>
    <xdr:ext cx="184785" cy="268605"/>
    <xdr:sp macro="" textlink="">
      <xdr:nvSpPr>
        <xdr:cNvPr id="35" name="テキスト ボックス 34"/>
        <xdr:cNvSpPr txBox="1"/>
      </xdr:nvSpPr>
      <xdr:spPr>
        <a:xfrm>
          <a:off x="756285" y="4537075"/>
          <a:ext cx="1847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46355</xdr:rowOff>
    </xdr:from>
    <xdr:to>
      <xdr:col>27</xdr:col>
      <xdr:colOff>184150</xdr:colOff>
      <xdr:row>31</xdr:row>
      <xdr:rowOff>19685</xdr:rowOff>
    </xdr:to>
    <xdr:sp macro="" textlink="">
      <xdr:nvSpPr>
        <xdr:cNvPr id="36" name="正方形/長方形 35"/>
        <xdr:cNvSpPr/>
      </xdr:nvSpPr>
      <xdr:spPr>
        <a:xfrm>
          <a:off x="75628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66040</xdr:rowOff>
    </xdr:from>
    <xdr:ext cx="1271270" cy="320040"/>
    <xdr:sp macro="" textlink="">
      <xdr:nvSpPr>
        <xdr:cNvPr id="37" name="テキスト ボックス 36"/>
        <xdr:cNvSpPr txBox="1"/>
      </xdr:nvSpPr>
      <xdr:spPr>
        <a:xfrm>
          <a:off x="1761490" y="5380990"/>
          <a:ext cx="1271270" cy="3200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39370</xdr:rowOff>
    </xdr:from>
    <xdr:ext cx="1651000" cy="372745"/>
    <xdr:sp macro="" textlink="">
      <xdr:nvSpPr>
        <xdr:cNvPr id="38" name="テキスト ボックス 37"/>
        <xdr:cNvSpPr txBox="1"/>
      </xdr:nvSpPr>
      <xdr:spPr>
        <a:xfrm>
          <a:off x="3147695" y="5354320"/>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132080</xdr:rowOff>
    </xdr:from>
    <xdr:to>
      <xdr:col>35</xdr:col>
      <xdr:colOff>95250</xdr:colOff>
      <xdr:row>32</xdr:row>
      <xdr:rowOff>39370</xdr:rowOff>
    </xdr:to>
    <xdr:sp macro="" textlink="">
      <xdr:nvSpPr>
        <xdr:cNvPr id="39" name="正方形/長方形 38"/>
        <xdr:cNvSpPr/>
      </xdr:nvSpPr>
      <xdr:spPr>
        <a:xfrm>
          <a:off x="5852160" y="5275580"/>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151765</xdr:rowOff>
    </xdr:from>
    <xdr:to>
      <xdr:col>35</xdr:col>
      <xdr:colOff>95250</xdr:colOff>
      <xdr:row>33</xdr:row>
      <xdr:rowOff>59055</xdr:rowOff>
    </xdr:to>
    <xdr:sp macro="" textlink="">
      <xdr:nvSpPr>
        <xdr:cNvPr id="40" name="正方形/長方形 39"/>
        <xdr:cNvSpPr/>
      </xdr:nvSpPr>
      <xdr:spPr>
        <a:xfrm>
          <a:off x="5852160" y="5466715"/>
          <a:ext cx="151066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132080</xdr:rowOff>
    </xdr:from>
    <xdr:to>
      <xdr:col>42</xdr:col>
      <xdr:colOff>25400</xdr:colOff>
      <xdr:row>32</xdr:row>
      <xdr:rowOff>39370</xdr:rowOff>
    </xdr:to>
    <xdr:sp macro="" textlink="">
      <xdr:nvSpPr>
        <xdr:cNvPr id="41" name="正方形/長方形 40"/>
        <xdr:cNvSpPr/>
      </xdr:nvSpPr>
      <xdr:spPr>
        <a:xfrm>
          <a:off x="748792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151765</xdr:rowOff>
    </xdr:from>
    <xdr:to>
      <xdr:col>42</xdr:col>
      <xdr:colOff>25400</xdr:colOff>
      <xdr:row>33</xdr:row>
      <xdr:rowOff>59055</xdr:rowOff>
    </xdr:to>
    <xdr:sp macro="" textlink="">
      <xdr:nvSpPr>
        <xdr:cNvPr id="42" name="正方形/長方形 41"/>
        <xdr:cNvSpPr/>
      </xdr:nvSpPr>
      <xdr:spPr>
        <a:xfrm>
          <a:off x="748792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132080</xdr:rowOff>
    </xdr:from>
    <xdr:to>
      <xdr:col>49</xdr:col>
      <xdr:colOff>19050</xdr:colOff>
      <xdr:row>32</xdr:row>
      <xdr:rowOff>39370</xdr:rowOff>
    </xdr:to>
    <xdr:sp macro="" textlink="">
      <xdr:nvSpPr>
        <xdr:cNvPr id="43" name="正方形/長方形 42"/>
        <xdr:cNvSpPr/>
      </xdr:nvSpPr>
      <xdr:spPr>
        <a:xfrm>
          <a:off x="893508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31</xdr:row>
      <xdr:rowOff>151765</xdr:rowOff>
    </xdr:from>
    <xdr:to>
      <xdr:col>49</xdr:col>
      <xdr:colOff>19050</xdr:colOff>
      <xdr:row>33</xdr:row>
      <xdr:rowOff>59055</xdr:rowOff>
    </xdr:to>
    <xdr:sp macro="" textlink="">
      <xdr:nvSpPr>
        <xdr:cNvPr id="44" name="正方形/長方形 43"/>
        <xdr:cNvSpPr/>
      </xdr:nvSpPr>
      <xdr:spPr>
        <a:xfrm>
          <a:off x="893508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125095</xdr:rowOff>
    </xdr:from>
    <xdr:to>
      <xdr:col>27</xdr:col>
      <xdr:colOff>184150</xdr:colOff>
      <xdr:row>47</xdr:row>
      <xdr:rowOff>138430</xdr:rowOff>
    </xdr:to>
    <xdr:sp macro="" textlink="">
      <xdr:nvSpPr>
        <xdr:cNvPr id="45" name="正方形/長方形 44"/>
        <xdr:cNvSpPr/>
      </xdr:nvSpPr>
      <xdr:spPr>
        <a:xfrm>
          <a:off x="75628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125095</xdr:rowOff>
    </xdr:from>
    <xdr:to>
      <xdr:col>57</xdr:col>
      <xdr:colOff>120650</xdr:colOff>
      <xdr:row>47</xdr:row>
      <xdr:rowOff>138430</xdr:rowOff>
    </xdr:to>
    <xdr:sp macro="" textlink="">
      <xdr:nvSpPr>
        <xdr:cNvPr id="46" name="正方形/長方形 45"/>
        <xdr:cNvSpPr/>
      </xdr:nvSpPr>
      <xdr:spPr>
        <a:xfrm>
          <a:off x="597916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125095</xdr:rowOff>
    </xdr:from>
    <xdr:to>
      <xdr:col>46</xdr:col>
      <xdr:colOff>203200</xdr:colOff>
      <xdr:row>35</xdr:row>
      <xdr:rowOff>33020</xdr:rowOff>
    </xdr:to>
    <xdr:sp macro="" textlink="">
      <xdr:nvSpPr>
        <xdr:cNvPr id="47" name="正方形/長方形 46"/>
        <xdr:cNvSpPr/>
      </xdr:nvSpPr>
      <xdr:spPr>
        <a:xfrm>
          <a:off x="597916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34925</xdr:colOff>
      <xdr:row>34</xdr:row>
      <xdr:rowOff>158115</xdr:rowOff>
    </xdr:from>
    <xdr:to>
      <xdr:col>56</xdr:col>
      <xdr:colOff>155575</xdr:colOff>
      <xdr:row>47</xdr:row>
      <xdr:rowOff>119380</xdr:rowOff>
    </xdr:to>
    <xdr:sp macro="" textlink="" fLocksText="0">
      <xdr:nvSpPr>
        <xdr:cNvPr id="48" name="テキスト ボックス 47"/>
        <xdr:cNvSpPr txBox="1"/>
      </xdr:nvSpPr>
      <xdr:spPr>
        <a:xfrm>
          <a:off x="6056630" y="5987415"/>
          <a:ext cx="5727065" cy="21901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や市中経済情勢の長期低迷等により市税等について多くを見込めない状況にある中、地方税の減などにより基準財政収入額の算定において前年度減となる一方、基準財政需要額については、高齢者保健福祉費や個別算定経費の増加、新たに地域デジタル社会推進費や臨時財政対策債償還基金費が創設されたことなどにより増となった影響で、３ヵ年平均で見た時には、前年度と比較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ポイント減となったものである。</a:t>
          </a:r>
        </a:p>
        <a:p>
          <a:r>
            <a:rPr kumimoji="1" lang="ja-JP" altLang="en-US" sz="1300">
              <a:latin typeface="ＭＳ Ｐゴシック"/>
              <a:ea typeface="ＭＳ Ｐゴシック"/>
            </a:rPr>
            <a:t>今後も引き続き市税を始めとする自主財源の歳入確保に努めるとともに、歳出の徹底した見直しなどによる行政コストの削減を行う。</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138430</xdr:rowOff>
    </xdr:from>
    <xdr:to>
      <xdr:col>27</xdr:col>
      <xdr:colOff>184150</xdr:colOff>
      <xdr:row>47</xdr:row>
      <xdr:rowOff>138430</xdr:rowOff>
    </xdr:to>
    <xdr:cxnSp macro="">
      <xdr:nvCxnSpPr>
        <xdr:cNvPr id="49" name="直線コネクタ 48"/>
        <xdr:cNvCxnSpPr/>
      </xdr:nvCxnSpPr>
      <xdr:spPr>
        <a:xfrm>
          <a:off x="75628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168910</xdr:rowOff>
    </xdr:from>
    <xdr:ext cx="762000" cy="267335"/>
    <xdr:sp macro="" textlink="">
      <xdr:nvSpPr>
        <xdr:cNvPr id="50" name="テキスト ボックス 49"/>
        <xdr:cNvSpPr txBox="1"/>
      </xdr:nvSpPr>
      <xdr:spPr>
        <a:xfrm>
          <a:off x="0" y="805561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171450</xdr:rowOff>
    </xdr:from>
    <xdr:to>
      <xdr:col>27</xdr:col>
      <xdr:colOff>184150</xdr:colOff>
      <xdr:row>44</xdr:row>
      <xdr:rowOff>171450</xdr:rowOff>
    </xdr:to>
    <xdr:cxnSp macro="">
      <xdr:nvCxnSpPr>
        <xdr:cNvPr id="51" name="直線コネクタ 50"/>
        <xdr:cNvCxnSpPr/>
      </xdr:nvCxnSpPr>
      <xdr:spPr>
        <a:xfrm>
          <a:off x="756285" y="771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23495</xdr:rowOff>
    </xdr:from>
    <xdr:ext cx="762000" cy="268605"/>
    <xdr:sp macro="" textlink="">
      <xdr:nvSpPr>
        <xdr:cNvPr id="52" name="テキスト ボックス 51"/>
        <xdr:cNvSpPr txBox="1"/>
      </xdr:nvSpPr>
      <xdr:spPr>
        <a:xfrm>
          <a:off x="0" y="75672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26035</xdr:rowOff>
    </xdr:from>
    <xdr:to>
      <xdr:col>27</xdr:col>
      <xdr:colOff>184150</xdr:colOff>
      <xdr:row>42</xdr:row>
      <xdr:rowOff>26035</xdr:rowOff>
    </xdr:to>
    <xdr:cxnSp macro="">
      <xdr:nvCxnSpPr>
        <xdr:cNvPr id="53" name="直線コネクタ 52"/>
        <xdr:cNvCxnSpPr/>
      </xdr:nvCxnSpPr>
      <xdr:spPr>
        <a:xfrm>
          <a:off x="756285" y="72269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56515</xdr:rowOff>
    </xdr:from>
    <xdr:ext cx="762000" cy="267970"/>
    <xdr:sp macro="" textlink="">
      <xdr:nvSpPr>
        <xdr:cNvPr id="54" name="テキスト ボックス 53"/>
        <xdr:cNvSpPr txBox="1"/>
      </xdr:nvSpPr>
      <xdr:spPr>
        <a:xfrm>
          <a:off x="0" y="708596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59055</xdr:rowOff>
    </xdr:from>
    <xdr:to>
      <xdr:col>27</xdr:col>
      <xdr:colOff>184150</xdr:colOff>
      <xdr:row>39</xdr:row>
      <xdr:rowOff>59055</xdr:rowOff>
    </xdr:to>
    <xdr:cxnSp macro="">
      <xdr:nvCxnSpPr>
        <xdr:cNvPr id="55" name="直線コネクタ 54"/>
        <xdr:cNvCxnSpPr/>
      </xdr:nvCxnSpPr>
      <xdr:spPr>
        <a:xfrm>
          <a:off x="756285" y="67456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89535</xdr:rowOff>
    </xdr:from>
    <xdr:ext cx="762000" cy="267970"/>
    <xdr:sp macro="" textlink="">
      <xdr:nvSpPr>
        <xdr:cNvPr id="56" name="テキスト ボックス 55"/>
        <xdr:cNvSpPr txBox="1"/>
      </xdr:nvSpPr>
      <xdr:spPr>
        <a:xfrm>
          <a:off x="0" y="66046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92075</xdr:rowOff>
    </xdr:from>
    <xdr:to>
      <xdr:col>27</xdr:col>
      <xdr:colOff>184150</xdr:colOff>
      <xdr:row>36</xdr:row>
      <xdr:rowOff>92075</xdr:rowOff>
    </xdr:to>
    <xdr:cxnSp macro="">
      <xdr:nvCxnSpPr>
        <xdr:cNvPr id="57" name="直線コネクタ 56"/>
        <xdr:cNvCxnSpPr/>
      </xdr:nvCxnSpPr>
      <xdr:spPr>
        <a:xfrm>
          <a:off x="756285" y="62642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122555</xdr:rowOff>
    </xdr:from>
    <xdr:ext cx="762000" cy="267970"/>
    <xdr:sp macro="" textlink="">
      <xdr:nvSpPr>
        <xdr:cNvPr id="58" name="テキスト ボックス 57"/>
        <xdr:cNvSpPr txBox="1"/>
      </xdr:nvSpPr>
      <xdr:spPr>
        <a:xfrm>
          <a:off x="0" y="61233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125095</xdr:rowOff>
    </xdr:from>
    <xdr:to>
      <xdr:col>27</xdr:col>
      <xdr:colOff>184150</xdr:colOff>
      <xdr:row>33</xdr:row>
      <xdr:rowOff>125095</xdr:rowOff>
    </xdr:to>
    <xdr:cxnSp macro="">
      <xdr:nvCxnSpPr>
        <xdr:cNvPr id="59" name="直線コネクタ 58"/>
        <xdr:cNvCxnSpPr/>
      </xdr:nvCxnSpPr>
      <xdr:spPr>
        <a:xfrm>
          <a:off x="75628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155575</xdr:rowOff>
    </xdr:from>
    <xdr:ext cx="762000" cy="267970"/>
    <xdr:sp macro="" textlink="">
      <xdr:nvSpPr>
        <xdr:cNvPr id="60" name="テキスト ボックス 59"/>
        <xdr:cNvSpPr txBox="1"/>
      </xdr:nvSpPr>
      <xdr:spPr>
        <a:xfrm>
          <a:off x="0" y="564197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125095</xdr:rowOff>
    </xdr:from>
    <xdr:to>
      <xdr:col>27</xdr:col>
      <xdr:colOff>184150</xdr:colOff>
      <xdr:row>47</xdr:row>
      <xdr:rowOff>138430</xdr:rowOff>
    </xdr:to>
    <xdr:sp macro="" textlink="">
      <xdr:nvSpPr>
        <xdr:cNvPr id="61" name="財政力グラフ枠"/>
        <xdr:cNvSpPr/>
      </xdr:nvSpPr>
      <xdr:spPr>
        <a:xfrm>
          <a:off x="75628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117475</xdr:rowOff>
    </xdr:from>
    <xdr:to>
      <xdr:col>23</xdr:col>
      <xdr:colOff>133350</xdr:colOff>
      <xdr:row>45</xdr:row>
      <xdr:rowOff>18415</xdr:rowOff>
    </xdr:to>
    <xdr:cxnSp macro="">
      <xdr:nvCxnSpPr>
        <xdr:cNvPr id="62" name="直線コネクタ 61"/>
        <xdr:cNvCxnSpPr/>
      </xdr:nvCxnSpPr>
      <xdr:spPr>
        <a:xfrm flipV="1">
          <a:off x="4909185" y="6289675"/>
          <a:ext cx="0" cy="1443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167640</xdr:rowOff>
    </xdr:from>
    <xdr:ext cx="762000" cy="267335"/>
    <xdr:sp macro="" textlink="">
      <xdr:nvSpPr>
        <xdr:cNvPr id="63" name="財政力最小値テキスト"/>
        <xdr:cNvSpPr txBox="1"/>
      </xdr:nvSpPr>
      <xdr:spPr>
        <a:xfrm>
          <a:off x="4996180" y="77114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18415</xdr:rowOff>
    </xdr:from>
    <xdr:to>
      <xdr:col>24</xdr:col>
      <xdr:colOff>12700</xdr:colOff>
      <xdr:row>45</xdr:row>
      <xdr:rowOff>18415</xdr:rowOff>
    </xdr:to>
    <xdr:cxnSp macro="">
      <xdr:nvCxnSpPr>
        <xdr:cNvPr id="64" name="直線コネクタ 63"/>
        <xdr:cNvCxnSpPr/>
      </xdr:nvCxnSpPr>
      <xdr:spPr>
        <a:xfrm>
          <a:off x="4820285" y="77336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29210</xdr:rowOff>
    </xdr:from>
    <xdr:ext cx="762000" cy="267335"/>
    <xdr:sp macro="" textlink="">
      <xdr:nvSpPr>
        <xdr:cNvPr id="65" name="財政力最大値テキスト"/>
        <xdr:cNvSpPr txBox="1"/>
      </xdr:nvSpPr>
      <xdr:spPr>
        <a:xfrm>
          <a:off x="4996180" y="602996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117475</xdr:rowOff>
    </xdr:from>
    <xdr:to>
      <xdr:col>24</xdr:col>
      <xdr:colOff>12700</xdr:colOff>
      <xdr:row>36</xdr:row>
      <xdr:rowOff>117475</xdr:rowOff>
    </xdr:to>
    <xdr:cxnSp macro="">
      <xdr:nvCxnSpPr>
        <xdr:cNvPr id="66" name="直線コネクタ 65"/>
        <xdr:cNvCxnSpPr/>
      </xdr:nvCxnSpPr>
      <xdr:spPr>
        <a:xfrm>
          <a:off x="4820285" y="62896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151765</xdr:rowOff>
    </xdr:from>
    <xdr:to>
      <xdr:col>23</xdr:col>
      <xdr:colOff>133350</xdr:colOff>
      <xdr:row>42</xdr:row>
      <xdr:rowOff>171450</xdr:rowOff>
    </xdr:to>
    <xdr:cxnSp macro="">
      <xdr:nvCxnSpPr>
        <xdr:cNvPr id="67" name="直線コネクタ 66"/>
        <xdr:cNvCxnSpPr/>
      </xdr:nvCxnSpPr>
      <xdr:spPr>
        <a:xfrm>
          <a:off x="4078605" y="7352665"/>
          <a:ext cx="8305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41275</xdr:rowOff>
    </xdr:from>
    <xdr:ext cx="762000" cy="268605"/>
    <xdr:sp macro="" textlink="">
      <xdr:nvSpPr>
        <xdr:cNvPr id="68" name="財政力平均値テキスト"/>
        <xdr:cNvSpPr txBox="1"/>
      </xdr:nvSpPr>
      <xdr:spPr>
        <a:xfrm>
          <a:off x="4996180" y="707072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23495</xdr:rowOff>
    </xdr:from>
    <xdr:to>
      <xdr:col>23</xdr:col>
      <xdr:colOff>184150</xdr:colOff>
      <xdr:row>42</xdr:row>
      <xdr:rowOff>128905</xdr:rowOff>
    </xdr:to>
    <xdr:sp macro="" textlink="">
      <xdr:nvSpPr>
        <xdr:cNvPr id="69" name="フローチャート: 判断 68"/>
        <xdr:cNvSpPr/>
      </xdr:nvSpPr>
      <xdr:spPr>
        <a:xfrm>
          <a:off x="4858385" y="72243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151765</xdr:rowOff>
    </xdr:from>
    <xdr:to>
      <xdr:col>19</xdr:col>
      <xdr:colOff>133350</xdr:colOff>
      <xdr:row>42</xdr:row>
      <xdr:rowOff>151765</xdr:rowOff>
    </xdr:to>
    <xdr:cxnSp macro="">
      <xdr:nvCxnSpPr>
        <xdr:cNvPr id="70" name="直線コネクタ 69"/>
        <xdr:cNvCxnSpPr/>
      </xdr:nvCxnSpPr>
      <xdr:spPr>
        <a:xfrm>
          <a:off x="3197225" y="735266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151765</xdr:rowOff>
    </xdr:from>
    <xdr:to>
      <xdr:col>19</xdr:col>
      <xdr:colOff>184150</xdr:colOff>
      <xdr:row>42</xdr:row>
      <xdr:rowOff>79375</xdr:rowOff>
    </xdr:to>
    <xdr:sp macro="" textlink="">
      <xdr:nvSpPr>
        <xdr:cNvPr id="71" name="フローチャート: 判断 70"/>
        <xdr:cNvSpPr/>
      </xdr:nvSpPr>
      <xdr:spPr>
        <a:xfrm>
          <a:off x="4027805" y="7181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89535</xdr:rowOff>
    </xdr:from>
    <xdr:ext cx="736600" cy="267970"/>
    <xdr:sp macro="" textlink="">
      <xdr:nvSpPr>
        <xdr:cNvPr id="72" name="テキスト ボックス 71"/>
        <xdr:cNvSpPr txBox="1"/>
      </xdr:nvSpPr>
      <xdr:spPr>
        <a:xfrm>
          <a:off x="3701415" y="694753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151765</xdr:rowOff>
    </xdr:from>
    <xdr:to>
      <xdr:col>15</xdr:col>
      <xdr:colOff>82550</xdr:colOff>
      <xdr:row>42</xdr:row>
      <xdr:rowOff>151765</xdr:rowOff>
    </xdr:to>
    <xdr:cxnSp macro="">
      <xdr:nvCxnSpPr>
        <xdr:cNvPr id="73" name="直線コネクタ 72"/>
        <xdr:cNvCxnSpPr/>
      </xdr:nvCxnSpPr>
      <xdr:spPr>
        <a:xfrm>
          <a:off x="2315845" y="735266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151765</xdr:rowOff>
    </xdr:from>
    <xdr:to>
      <xdr:col>15</xdr:col>
      <xdr:colOff>133350</xdr:colOff>
      <xdr:row>42</xdr:row>
      <xdr:rowOff>79375</xdr:rowOff>
    </xdr:to>
    <xdr:sp macro="" textlink="">
      <xdr:nvSpPr>
        <xdr:cNvPr id="74" name="フローチャート: 判断 73"/>
        <xdr:cNvSpPr/>
      </xdr:nvSpPr>
      <xdr:spPr>
        <a:xfrm>
          <a:off x="3146425" y="7181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89535</xdr:rowOff>
    </xdr:from>
    <xdr:ext cx="760730" cy="267970"/>
    <xdr:sp macro="" textlink="">
      <xdr:nvSpPr>
        <xdr:cNvPr id="75" name="テキスト ボックス 74"/>
        <xdr:cNvSpPr txBox="1"/>
      </xdr:nvSpPr>
      <xdr:spPr>
        <a:xfrm>
          <a:off x="2820035" y="694753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151765</xdr:rowOff>
    </xdr:from>
    <xdr:to>
      <xdr:col>11</xdr:col>
      <xdr:colOff>31750</xdr:colOff>
      <xdr:row>42</xdr:row>
      <xdr:rowOff>171450</xdr:rowOff>
    </xdr:to>
    <xdr:cxnSp macro="">
      <xdr:nvCxnSpPr>
        <xdr:cNvPr id="76" name="直線コネクタ 75"/>
        <xdr:cNvCxnSpPr/>
      </xdr:nvCxnSpPr>
      <xdr:spPr>
        <a:xfrm flipV="1">
          <a:off x="1436370" y="7352665"/>
          <a:ext cx="879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171450</xdr:rowOff>
    </xdr:from>
    <xdr:to>
      <xdr:col>11</xdr:col>
      <xdr:colOff>82550</xdr:colOff>
      <xdr:row>42</xdr:row>
      <xdr:rowOff>104140</xdr:rowOff>
    </xdr:to>
    <xdr:sp macro="" textlink="">
      <xdr:nvSpPr>
        <xdr:cNvPr id="77" name="フローチャート: 判断 76"/>
        <xdr:cNvSpPr/>
      </xdr:nvSpPr>
      <xdr:spPr>
        <a:xfrm>
          <a:off x="2266950" y="7200900"/>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114935</xdr:rowOff>
    </xdr:from>
    <xdr:ext cx="760730" cy="269240"/>
    <xdr:sp macro="" textlink="">
      <xdr:nvSpPr>
        <xdr:cNvPr id="78" name="テキスト ボックス 77"/>
        <xdr:cNvSpPr txBox="1"/>
      </xdr:nvSpPr>
      <xdr:spPr>
        <a:xfrm>
          <a:off x="1938655" y="69729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171450</xdr:rowOff>
    </xdr:from>
    <xdr:to>
      <xdr:col>7</xdr:col>
      <xdr:colOff>31750</xdr:colOff>
      <xdr:row>42</xdr:row>
      <xdr:rowOff>104140</xdr:rowOff>
    </xdr:to>
    <xdr:sp macro="" textlink="">
      <xdr:nvSpPr>
        <xdr:cNvPr id="79" name="フローチャート: 判断 78"/>
        <xdr:cNvSpPr/>
      </xdr:nvSpPr>
      <xdr:spPr>
        <a:xfrm>
          <a:off x="1385570" y="7200900"/>
          <a:ext cx="9969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114935</xdr:rowOff>
    </xdr:from>
    <xdr:ext cx="762000" cy="269240"/>
    <xdr:sp macro="" textlink="">
      <xdr:nvSpPr>
        <xdr:cNvPr id="80" name="テキスト ボックス 79"/>
        <xdr:cNvSpPr txBox="1"/>
      </xdr:nvSpPr>
      <xdr:spPr>
        <a:xfrm>
          <a:off x="1057275" y="69729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135890</xdr:rowOff>
    </xdr:from>
    <xdr:ext cx="762000" cy="267335"/>
    <xdr:sp macro="" textlink="">
      <xdr:nvSpPr>
        <xdr:cNvPr id="81" name="テキスト ボックス 80"/>
        <xdr:cNvSpPr txBox="1"/>
      </xdr:nvSpPr>
      <xdr:spPr>
        <a:xfrm>
          <a:off x="4695190"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135890</xdr:rowOff>
    </xdr:from>
    <xdr:ext cx="762000" cy="267335"/>
    <xdr:sp macro="" textlink="">
      <xdr:nvSpPr>
        <xdr:cNvPr id="82" name="テキスト ボックス 81"/>
        <xdr:cNvSpPr txBox="1"/>
      </xdr:nvSpPr>
      <xdr:spPr>
        <a:xfrm>
          <a:off x="3864610"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135890</xdr:rowOff>
    </xdr:from>
    <xdr:ext cx="760730" cy="267335"/>
    <xdr:sp macro="" textlink="">
      <xdr:nvSpPr>
        <xdr:cNvPr id="83" name="テキスト ボックス 82"/>
        <xdr:cNvSpPr txBox="1"/>
      </xdr:nvSpPr>
      <xdr:spPr>
        <a:xfrm>
          <a:off x="2983230" y="819404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135890</xdr:rowOff>
    </xdr:from>
    <xdr:ext cx="760730" cy="267335"/>
    <xdr:sp macro="" textlink="">
      <xdr:nvSpPr>
        <xdr:cNvPr id="84" name="テキスト ボックス 83"/>
        <xdr:cNvSpPr txBox="1"/>
      </xdr:nvSpPr>
      <xdr:spPr>
        <a:xfrm>
          <a:off x="2101850" y="819404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135890</xdr:rowOff>
    </xdr:from>
    <xdr:ext cx="760730" cy="267335"/>
    <xdr:sp macro="" textlink="">
      <xdr:nvSpPr>
        <xdr:cNvPr id="85" name="テキスト ボックス 84"/>
        <xdr:cNvSpPr txBox="1"/>
      </xdr:nvSpPr>
      <xdr:spPr>
        <a:xfrm>
          <a:off x="1222375" y="819404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123825</xdr:rowOff>
    </xdr:from>
    <xdr:to>
      <xdr:col>23</xdr:col>
      <xdr:colOff>184150</xdr:colOff>
      <xdr:row>43</xdr:row>
      <xdr:rowOff>52070</xdr:rowOff>
    </xdr:to>
    <xdr:sp macro="" textlink="">
      <xdr:nvSpPr>
        <xdr:cNvPr id="86" name="楕円 85"/>
        <xdr:cNvSpPr/>
      </xdr:nvSpPr>
      <xdr:spPr>
        <a:xfrm>
          <a:off x="4858385" y="7324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94615</xdr:rowOff>
    </xdr:from>
    <xdr:ext cx="762000" cy="267970"/>
    <xdr:sp macro="" textlink="">
      <xdr:nvSpPr>
        <xdr:cNvPr id="87" name="財政力該当値テキスト"/>
        <xdr:cNvSpPr txBox="1"/>
      </xdr:nvSpPr>
      <xdr:spPr>
        <a:xfrm>
          <a:off x="4996180" y="729551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99060</xdr:rowOff>
    </xdr:from>
    <xdr:to>
      <xdr:col>19</xdr:col>
      <xdr:colOff>184150</xdr:colOff>
      <xdr:row>43</xdr:row>
      <xdr:rowOff>26035</xdr:rowOff>
    </xdr:to>
    <xdr:sp macro="" textlink="">
      <xdr:nvSpPr>
        <xdr:cNvPr id="88" name="楕円 87"/>
        <xdr:cNvSpPr/>
      </xdr:nvSpPr>
      <xdr:spPr>
        <a:xfrm>
          <a:off x="4027805" y="72999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10795</xdr:rowOff>
    </xdr:from>
    <xdr:ext cx="736600" cy="268605"/>
    <xdr:sp macro="" textlink="">
      <xdr:nvSpPr>
        <xdr:cNvPr id="89" name="テキスト ボックス 88"/>
        <xdr:cNvSpPr txBox="1"/>
      </xdr:nvSpPr>
      <xdr:spPr>
        <a:xfrm>
          <a:off x="3701415" y="738314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99060</xdr:rowOff>
    </xdr:from>
    <xdr:to>
      <xdr:col>15</xdr:col>
      <xdr:colOff>133350</xdr:colOff>
      <xdr:row>43</xdr:row>
      <xdr:rowOff>26035</xdr:rowOff>
    </xdr:to>
    <xdr:sp macro="" textlink="">
      <xdr:nvSpPr>
        <xdr:cNvPr id="90" name="楕円 89"/>
        <xdr:cNvSpPr/>
      </xdr:nvSpPr>
      <xdr:spPr>
        <a:xfrm>
          <a:off x="3146425" y="72999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10795</xdr:rowOff>
    </xdr:from>
    <xdr:ext cx="760730" cy="268605"/>
    <xdr:sp macro="" textlink="">
      <xdr:nvSpPr>
        <xdr:cNvPr id="91" name="テキスト ボックス 90"/>
        <xdr:cNvSpPr txBox="1"/>
      </xdr:nvSpPr>
      <xdr:spPr>
        <a:xfrm>
          <a:off x="2820035" y="738314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99060</xdr:rowOff>
    </xdr:from>
    <xdr:to>
      <xdr:col>11</xdr:col>
      <xdr:colOff>82550</xdr:colOff>
      <xdr:row>43</xdr:row>
      <xdr:rowOff>26035</xdr:rowOff>
    </xdr:to>
    <xdr:sp macro="" textlink="">
      <xdr:nvSpPr>
        <xdr:cNvPr id="92" name="楕円 91"/>
        <xdr:cNvSpPr/>
      </xdr:nvSpPr>
      <xdr:spPr>
        <a:xfrm>
          <a:off x="2266950" y="729996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10795</xdr:rowOff>
    </xdr:from>
    <xdr:ext cx="760730" cy="268605"/>
    <xdr:sp macro="" textlink="">
      <xdr:nvSpPr>
        <xdr:cNvPr id="93" name="テキスト ボックス 92"/>
        <xdr:cNvSpPr txBox="1"/>
      </xdr:nvSpPr>
      <xdr:spPr>
        <a:xfrm>
          <a:off x="1938655" y="738314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123825</xdr:rowOff>
    </xdr:from>
    <xdr:to>
      <xdr:col>7</xdr:col>
      <xdr:colOff>31750</xdr:colOff>
      <xdr:row>43</xdr:row>
      <xdr:rowOff>52070</xdr:rowOff>
    </xdr:to>
    <xdr:sp macro="" textlink="">
      <xdr:nvSpPr>
        <xdr:cNvPr id="94" name="楕円 93"/>
        <xdr:cNvSpPr/>
      </xdr:nvSpPr>
      <xdr:spPr>
        <a:xfrm>
          <a:off x="1385570" y="7324725"/>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35560</xdr:rowOff>
    </xdr:from>
    <xdr:ext cx="762000" cy="269240"/>
    <xdr:sp macro="" textlink="">
      <xdr:nvSpPr>
        <xdr:cNvPr id="95" name="テキスト ボックス 94"/>
        <xdr:cNvSpPr txBox="1"/>
      </xdr:nvSpPr>
      <xdr:spPr>
        <a:xfrm>
          <a:off x="1057275" y="74079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86360</xdr:rowOff>
    </xdr:from>
    <xdr:to>
      <xdr:col>27</xdr:col>
      <xdr:colOff>184150</xdr:colOff>
      <xdr:row>53</xdr:row>
      <xdr:rowOff>59055</xdr:rowOff>
    </xdr:to>
    <xdr:sp macro="" textlink="">
      <xdr:nvSpPr>
        <xdr:cNvPr id="96" name="正方形/長方形 95"/>
        <xdr:cNvSpPr/>
      </xdr:nvSpPr>
      <xdr:spPr>
        <a:xfrm>
          <a:off x="75628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105410</xdr:rowOff>
    </xdr:from>
    <xdr:ext cx="1437640" cy="321310"/>
    <xdr:sp macro="" textlink="">
      <xdr:nvSpPr>
        <xdr:cNvPr id="97" name="テキスト ボックス 96"/>
        <xdr:cNvSpPr txBox="1"/>
      </xdr:nvSpPr>
      <xdr:spPr>
        <a:xfrm>
          <a:off x="1678305" y="9192260"/>
          <a:ext cx="143764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79375</xdr:rowOff>
    </xdr:from>
    <xdr:ext cx="1651000" cy="372745"/>
    <xdr:sp macro="" textlink="">
      <xdr:nvSpPr>
        <xdr:cNvPr id="98" name="テキスト ボックス 97"/>
        <xdr:cNvSpPr txBox="1"/>
      </xdr:nvSpPr>
      <xdr:spPr>
        <a:xfrm>
          <a:off x="3230880" y="9166225"/>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171450</xdr:rowOff>
    </xdr:from>
    <xdr:to>
      <xdr:col>35</xdr:col>
      <xdr:colOff>95250</xdr:colOff>
      <xdr:row>54</xdr:row>
      <xdr:rowOff>79375</xdr:rowOff>
    </xdr:to>
    <xdr:sp macro="" textlink="">
      <xdr:nvSpPr>
        <xdr:cNvPr id="99" name="正方形/長方形 98"/>
        <xdr:cNvSpPr/>
      </xdr:nvSpPr>
      <xdr:spPr>
        <a:xfrm>
          <a:off x="5852160" y="9086850"/>
          <a:ext cx="151066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99060</xdr:rowOff>
    </xdr:to>
    <xdr:sp macro="" textlink="">
      <xdr:nvSpPr>
        <xdr:cNvPr id="100" name="正方形/長方形 99"/>
        <xdr:cNvSpPr/>
      </xdr:nvSpPr>
      <xdr:spPr>
        <a:xfrm>
          <a:off x="5852160" y="927163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171450</xdr:rowOff>
    </xdr:from>
    <xdr:to>
      <xdr:col>42</xdr:col>
      <xdr:colOff>25400</xdr:colOff>
      <xdr:row>54</xdr:row>
      <xdr:rowOff>79375</xdr:rowOff>
    </xdr:to>
    <xdr:sp macro="" textlink="">
      <xdr:nvSpPr>
        <xdr:cNvPr id="101" name="正方形/長方形 100"/>
        <xdr:cNvSpPr/>
      </xdr:nvSpPr>
      <xdr:spPr>
        <a:xfrm>
          <a:off x="748792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99060</xdr:rowOff>
    </xdr:to>
    <xdr:sp macro="" textlink="">
      <xdr:nvSpPr>
        <xdr:cNvPr id="102" name="正方形/長方形 101"/>
        <xdr:cNvSpPr/>
      </xdr:nvSpPr>
      <xdr:spPr>
        <a:xfrm>
          <a:off x="748792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171450</xdr:rowOff>
    </xdr:from>
    <xdr:to>
      <xdr:col>49</xdr:col>
      <xdr:colOff>19050</xdr:colOff>
      <xdr:row>54</xdr:row>
      <xdr:rowOff>79375</xdr:rowOff>
    </xdr:to>
    <xdr:sp macro="" textlink="">
      <xdr:nvSpPr>
        <xdr:cNvPr id="103" name="正方形/長方形 102"/>
        <xdr:cNvSpPr/>
      </xdr:nvSpPr>
      <xdr:spPr>
        <a:xfrm>
          <a:off x="893508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54</xdr:row>
      <xdr:rowOff>13335</xdr:rowOff>
    </xdr:from>
    <xdr:to>
      <xdr:col>49</xdr:col>
      <xdr:colOff>19050</xdr:colOff>
      <xdr:row>55</xdr:row>
      <xdr:rowOff>99060</xdr:rowOff>
    </xdr:to>
    <xdr:sp macro="" textlink="">
      <xdr:nvSpPr>
        <xdr:cNvPr id="104" name="正方形/長方形 103"/>
        <xdr:cNvSpPr/>
      </xdr:nvSpPr>
      <xdr:spPr>
        <a:xfrm>
          <a:off x="893508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164465</xdr:rowOff>
    </xdr:from>
    <xdr:to>
      <xdr:col>27</xdr:col>
      <xdr:colOff>184150</xdr:colOff>
      <xdr:row>70</xdr:row>
      <xdr:rowOff>0</xdr:rowOff>
    </xdr:to>
    <xdr:sp macro="" textlink="">
      <xdr:nvSpPr>
        <xdr:cNvPr id="105" name="正方形/長方形 104"/>
        <xdr:cNvSpPr/>
      </xdr:nvSpPr>
      <xdr:spPr>
        <a:xfrm>
          <a:off x="75628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57</xdr:col>
      <xdr:colOff>120650</xdr:colOff>
      <xdr:row>70</xdr:row>
      <xdr:rowOff>0</xdr:rowOff>
    </xdr:to>
    <xdr:sp macro="" textlink="">
      <xdr:nvSpPr>
        <xdr:cNvPr id="106" name="正方形/長方形 105"/>
        <xdr:cNvSpPr/>
      </xdr:nvSpPr>
      <xdr:spPr>
        <a:xfrm>
          <a:off x="597916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46</xdr:col>
      <xdr:colOff>203200</xdr:colOff>
      <xdr:row>57</xdr:row>
      <xdr:rowOff>72390</xdr:rowOff>
    </xdr:to>
    <xdr:sp macro="" textlink="">
      <xdr:nvSpPr>
        <xdr:cNvPr id="107" name="正方形/長方形 106"/>
        <xdr:cNvSpPr/>
      </xdr:nvSpPr>
      <xdr:spPr>
        <a:xfrm>
          <a:off x="597916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138430</xdr:rowOff>
    </xdr:from>
    <xdr:to>
      <xdr:col>56</xdr:col>
      <xdr:colOff>203200</xdr:colOff>
      <xdr:row>69</xdr:row>
      <xdr:rowOff>112395</xdr:rowOff>
    </xdr:to>
    <xdr:sp macro="" textlink="" fLocksText="0">
      <xdr:nvSpPr>
        <xdr:cNvPr id="108" name="テキスト ボックス 107"/>
        <xdr:cNvSpPr txBox="1"/>
      </xdr:nvSpPr>
      <xdr:spPr>
        <a:xfrm>
          <a:off x="6104255" y="9911080"/>
          <a:ext cx="572706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歳出について、これまで行ってきた徹底した削減と見直しを継続したほか、補助費等の特定財源の増や公債費の減、一方経常歳入については、普通交付税や地方消費税交付金が増加した影響もあり、改善となった。</a:t>
          </a:r>
        </a:p>
        <a:p>
          <a:r>
            <a:rPr kumimoji="1" lang="ja-JP" altLang="en-US" sz="1300">
              <a:latin typeface="ＭＳ Ｐゴシック"/>
              <a:ea typeface="ＭＳ Ｐゴシック"/>
            </a:rPr>
            <a:t>今後も継続して、行財政改革の取り組みを着実に推進し、事業の必要性と費用対効果を踏まえ、各種施策を進めるとともに、徹底した事業の見直しに取組む必要がある。</a:t>
          </a:r>
        </a:p>
      </xdr:txBody>
    </xdr:sp>
    <xdr:clientData/>
  </xdr:twoCellAnchor>
  <xdr:oneCellAnchor>
    <xdr:from>
      <xdr:col>3</xdr:col>
      <xdr:colOff>95250</xdr:colOff>
      <xdr:row>54</xdr:row>
      <xdr:rowOff>145415</xdr:rowOff>
    </xdr:from>
    <xdr:ext cx="297180" cy="233680"/>
    <xdr:sp macro="" textlink="">
      <xdr:nvSpPr>
        <xdr:cNvPr id="109" name="テキスト ボックス 108"/>
        <xdr:cNvSpPr txBox="1"/>
      </xdr:nvSpPr>
      <xdr:spPr>
        <a:xfrm>
          <a:off x="718185" y="9403715"/>
          <a:ext cx="29718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30480</xdr:rowOff>
    </xdr:from>
    <xdr:ext cx="762000" cy="267335"/>
    <xdr:sp macro="" textlink="">
      <xdr:nvSpPr>
        <xdr:cNvPr id="111" name="テキスト ボックス 110"/>
        <xdr:cNvSpPr txBox="1"/>
      </xdr:nvSpPr>
      <xdr:spPr>
        <a:xfrm>
          <a:off x="0" y="1186053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116840</xdr:rowOff>
    </xdr:from>
    <xdr:to>
      <xdr:col>27</xdr:col>
      <xdr:colOff>184150</xdr:colOff>
      <xdr:row>67</xdr:row>
      <xdr:rowOff>116840</xdr:rowOff>
    </xdr:to>
    <xdr:cxnSp macro="">
      <xdr:nvCxnSpPr>
        <xdr:cNvPr id="112" name="直線コネクタ 111"/>
        <xdr:cNvCxnSpPr/>
      </xdr:nvCxnSpPr>
      <xdr:spPr>
        <a:xfrm>
          <a:off x="756285" y="116039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147320</xdr:rowOff>
    </xdr:from>
    <xdr:ext cx="762000" cy="268605"/>
    <xdr:sp macro="" textlink="">
      <xdr:nvSpPr>
        <xdr:cNvPr id="113" name="テキスト ボックス 112"/>
        <xdr:cNvSpPr txBox="1"/>
      </xdr:nvSpPr>
      <xdr:spPr>
        <a:xfrm>
          <a:off x="0" y="1146302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54610</xdr:rowOff>
    </xdr:from>
    <xdr:to>
      <xdr:col>27</xdr:col>
      <xdr:colOff>184150</xdr:colOff>
      <xdr:row>65</xdr:row>
      <xdr:rowOff>54610</xdr:rowOff>
    </xdr:to>
    <xdr:cxnSp macro="">
      <xdr:nvCxnSpPr>
        <xdr:cNvPr id="114" name="直線コネクタ 113"/>
        <xdr:cNvCxnSpPr/>
      </xdr:nvCxnSpPr>
      <xdr:spPr>
        <a:xfrm>
          <a:off x="756285" y="111988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85090</xdr:rowOff>
    </xdr:from>
    <xdr:ext cx="762000" cy="269240"/>
    <xdr:sp macro="" textlink="">
      <xdr:nvSpPr>
        <xdr:cNvPr id="115" name="テキスト ボックス 114"/>
        <xdr:cNvSpPr txBox="1"/>
      </xdr:nvSpPr>
      <xdr:spPr>
        <a:xfrm>
          <a:off x="0" y="110578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171450</xdr:rowOff>
    </xdr:from>
    <xdr:to>
      <xdr:col>27</xdr:col>
      <xdr:colOff>184150</xdr:colOff>
      <xdr:row>62</xdr:row>
      <xdr:rowOff>171450</xdr:rowOff>
    </xdr:to>
    <xdr:cxnSp macro="">
      <xdr:nvCxnSpPr>
        <xdr:cNvPr id="116" name="直線コネクタ 115"/>
        <xdr:cNvCxnSpPr/>
      </xdr:nvCxnSpPr>
      <xdr:spPr>
        <a:xfrm>
          <a:off x="756285" y="10801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8605"/>
    <xdr:sp macro="" textlink="">
      <xdr:nvSpPr>
        <xdr:cNvPr id="117" name="テキスト ボックス 116"/>
        <xdr:cNvSpPr txBox="1"/>
      </xdr:nvSpPr>
      <xdr:spPr>
        <a:xfrm>
          <a:off x="0" y="106533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110490</xdr:rowOff>
    </xdr:from>
    <xdr:to>
      <xdr:col>27</xdr:col>
      <xdr:colOff>184150</xdr:colOff>
      <xdr:row>60</xdr:row>
      <xdr:rowOff>110490</xdr:rowOff>
    </xdr:to>
    <xdr:cxnSp macro="">
      <xdr:nvCxnSpPr>
        <xdr:cNvPr id="118" name="直線コネクタ 117"/>
        <xdr:cNvCxnSpPr/>
      </xdr:nvCxnSpPr>
      <xdr:spPr>
        <a:xfrm>
          <a:off x="756285" y="103974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140335</xdr:rowOff>
    </xdr:from>
    <xdr:ext cx="762000" cy="269240"/>
    <xdr:sp macro="" textlink="">
      <xdr:nvSpPr>
        <xdr:cNvPr id="119" name="テキスト ボックス 118"/>
        <xdr:cNvSpPr txBox="1"/>
      </xdr:nvSpPr>
      <xdr:spPr>
        <a:xfrm>
          <a:off x="0" y="102558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48260</xdr:rowOff>
    </xdr:from>
    <xdr:to>
      <xdr:col>27</xdr:col>
      <xdr:colOff>184150</xdr:colOff>
      <xdr:row>58</xdr:row>
      <xdr:rowOff>48260</xdr:rowOff>
    </xdr:to>
    <xdr:cxnSp macro="">
      <xdr:nvCxnSpPr>
        <xdr:cNvPr id="120" name="直線コネクタ 119"/>
        <xdr:cNvCxnSpPr/>
      </xdr:nvCxnSpPr>
      <xdr:spPr>
        <a:xfrm>
          <a:off x="756285" y="99923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78740</xdr:rowOff>
    </xdr:from>
    <xdr:ext cx="762000" cy="268605"/>
    <xdr:sp macro="" textlink="">
      <xdr:nvSpPr>
        <xdr:cNvPr id="121" name="テキスト ボックス 120"/>
        <xdr:cNvSpPr txBox="1"/>
      </xdr:nvSpPr>
      <xdr:spPr>
        <a:xfrm>
          <a:off x="0" y="985139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55</xdr:row>
      <xdr:rowOff>164465</xdr:rowOff>
    </xdr:to>
    <xdr:cxnSp macro="">
      <xdr:nvCxnSpPr>
        <xdr:cNvPr id="122" name="直線コネクタ 121"/>
        <xdr:cNvCxnSpPr/>
      </xdr:nvCxnSpPr>
      <xdr:spPr>
        <a:xfrm>
          <a:off x="75628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67970"/>
    <xdr:sp macro="" textlink="">
      <xdr:nvSpPr>
        <xdr:cNvPr id="123" name="テキスト ボックス 122"/>
        <xdr:cNvSpPr txBox="1"/>
      </xdr:nvSpPr>
      <xdr:spPr>
        <a:xfrm>
          <a:off x="0" y="944753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70</xdr:row>
      <xdr:rowOff>0</xdr:rowOff>
    </xdr:to>
    <xdr:sp macro="" textlink="">
      <xdr:nvSpPr>
        <xdr:cNvPr id="124" name="財政構造の弾力性グラフ枠"/>
        <xdr:cNvSpPr/>
      </xdr:nvSpPr>
      <xdr:spPr>
        <a:xfrm>
          <a:off x="75628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159385</xdr:rowOff>
    </xdr:from>
    <xdr:to>
      <xdr:col>23</xdr:col>
      <xdr:colOff>133350</xdr:colOff>
      <xdr:row>67</xdr:row>
      <xdr:rowOff>70485</xdr:rowOff>
    </xdr:to>
    <xdr:cxnSp macro="">
      <xdr:nvCxnSpPr>
        <xdr:cNvPr id="125" name="直線コネクタ 124"/>
        <xdr:cNvCxnSpPr/>
      </xdr:nvCxnSpPr>
      <xdr:spPr>
        <a:xfrm flipV="1">
          <a:off x="4909185" y="9932035"/>
          <a:ext cx="0" cy="1625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41910</xdr:rowOff>
    </xdr:from>
    <xdr:ext cx="762000" cy="268605"/>
    <xdr:sp macro="" textlink="">
      <xdr:nvSpPr>
        <xdr:cNvPr id="126" name="財政構造の弾力性最小値テキスト"/>
        <xdr:cNvSpPr txBox="1"/>
      </xdr:nvSpPr>
      <xdr:spPr>
        <a:xfrm>
          <a:off x="4996180" y="115290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70485</xdr:rowOff>
    </xdr:from>
    <xdr:to>
      <xdr:col>24</xdr:col>
      <xdr:colOff>12700</xdr:colOff>
      <xdr:row>67</xdr:row>
      <xdr:rowOff>70485</xdr:rowOff>
    </xdr:to>
    <xdr:cxnSp macro="">
      <xdr:nvCxnSpPr>
        <xdr:cNvPr id="127" name="直線コネクタ 126"/>
        <xdr:cNvCxnSpPr/>
      </xdr:nvCxnSpPr>
      <xdr:spPr>
        <a:xfrm>
          <a:off x="4820285" y="115576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71120</xdr:rowOff>
    </xdr:from>
    <xdr:ext cx="762000" cy="269240"/>
    <xdr:sp macro="" textlink="">
      <xdr:nvSpPr>
        <xdr:cNvPr id="128" name="財政構造の弾力性最大値テキスト"/>
        <xdr:cNvSpPr txBox="1"/>
      </xdr:nvSpPr>
      <xdr:spPr>
        <a:xfrm>
          <a:off x="4996180" y="96723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159385</xdr:rowOff>
    </xdr:from>
    <xdr:to>
      <xdr:col>24</xdr:col>
      <xdr:colOff>12700</xdr:colOff>
      <xdr:row>57</xdr:row>
      <xdr:rowOff>159385</xdr:rowOff>
    </xdr:to>
    <xdr:cxnSp macro="">
      <xdr:nvCxnSpPr>
        <xdr:cNvPr id="129" name="直線コネクタ 128"/>
        <xdr:cNvCxnSpPr/>
      </xdr:nvCxnSpPr>
      <xdr:spPr>
        <a:xfrm>
          <a:off x="4820285" y="99320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62230</xdr:rowOff>
    </xdr:from>
    <xdr:to>
      <xdr:col>23</xdr:col>
      <xdr:colOff>133350</xdr:colOff>
      <xdr:row>61</xdr:row>
      <xdr:rowOff>94615</xdr:rowOff>
    </xdr:to>
    <xdr:cxnSp macro="">
      <xdr:nvCxnSpPr>
        <xdr:cNvPr id="130" name="直線コネクタ 129"/>
        <xdr:cNvCxnSpPr/>
      </xdr:nvCxnSpPr>
      <xdr:spPr>
        <a:xfrm flipV="1">
          <a:off x="4078605" y="10177780"/>
          <a:ext cx="83058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144145</xdr:rowOff>
    </xdr:from>
    <xdr:ext cx="762000" cy="268605"/>
    <xdr:sp macro="" textlink="">
      <xdr:nvSpPr>
        <xdr:cNvPr id="131" name="財政構造の弾力性平均値テキスト"/>
        <xdr:cNvSpPr txBox="1"/>
      </xdr:nvSpPr>
      <xdr:spPr>
        <a:xfrm>
          <a:off x="4996180" y="1025969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59</xdr:row>
      <xdr:rowOff>171450</xdr:rowOff>
    </xdr:from>
    <xdr:to>
      <xdr:col>23</xdr:col>
      <xdr:colOff>184150</xdr:colOff>
      <xdr:row>60</xdr:row>
      <xdr:rowOff>100330</xdr:rowOff>
    </xdr:to>
    <xdr:sp macro="" textlink="">
      <xdr:nvSpPr>
        <xdr:cNvPr id="132" name="フローチャート: 判断 131"/>
        <xdr:cNvSpPr/>
      </xdr:nvSpPr>
      <xdr:spPr>
        <a:xfrm>
          <a:off x="4858385" y="10287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94615</xdr:rowOff>
    </xdr:from>
    <xdr:to>
      <xdr:col>19</xdr:col>
      <xdr:colOff>133350</xdr:colOff>
      <xdr:row>62</xdr:row>
      <xdr:rowOff>0</xdr:rowOff>
    </xdr:to>
    <xdr:cxnSp macro="">
      <xdr:nvCxnSpPr>
        <xdr:cNvPr id="133" name="直線コネクタ 132"/>
        <xdr:cNvCxnSpPr/>
      </xdr:nvCxnSpPr>
      <xdr:spPr>
        <a:xfrm flipV="1">
          <a:off x="3197225" y="10553065"/>
          <a:ext cx="88138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161290</xdr:rowOff>
    </xdr:from>
    <xdr:to>
      <xdr:col>19</xdr:col>
      <xdr:colOff>184150</xdr:colOff>
      <xdr:row>61</xdr:row>
      <xdr:rowOff>88900</xdr:rowOff>
    </xdr:to>
    <xdr:sp macro="" textlink="">
      <xdr:nvSpPr>
        <xdr:cNvPr id="134" name="フローチャート: 判断 133"/>
        <xdr:cNvSpPr/>
      </xdr:nvSpPr>
      <xdr:spPr>
        <a:xfrm>
          <a:off x="4027805" y="10448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99695</xdr:rowOff>
    </xdr:from>
    <xdr:ext cx="736600" cy="267335"/>
    <xdr:sp macro="" textlink="">
      <xdr:nvSpPr>
        <xdr:cNvPr id="135" name="テキスト ボックス 134"/>
        <xdr:cNvSpPr txBox="1"/>
      </xdr:nvSpPr>
      <xdr:spPr>
        <a:xfrm>
          <a:off x="3701415" y="10215245"/>
          <a:ext cx="7366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0</xdr:rowOff>
    </xdr:from>
    <xdr:to>
      <xdr:col>15</xdr:col>
      <xdr:colOff>82550</xdr:colOff>
      <xdr:row>62</xdr:row>
      <xdr:rowOff>4445</xdr:rowOff>
    </xdr:to>
    <xdr:cxnSp macro="">
      <xdr:nvCxnSpPr>
        <xdr:cNvPr id="136" name="直線コネクタ 135"/>
        <xdr:cNvCxnSpPr/>
      </xdr:nvCxnSpPr>
      <xdr:spPr>
        <a:xfrm flipV="1">
          <a:off x="2315845" y="10629900"/>
          <a:ext cx="881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33655</xdr:rowOff>
    </xdr:from>
    <xdr:to>
      <xdr:col>15</xdr:col>
      <xdr:colOff>133350</xdr:colOff>
      <xdr:row>61</xdr:row>
      <xdr:rowOff>139065</xdr:rowOff>
    </xdr:to>
    <xdr:sp macro="" textlink="">
      <xdr:nvSpPr>
        <xdr:cNvPr id="137" name="フローチャート: 判断 136"/>
        <xdr:cNvSpPr/>
      </xdr:nvSpPr>
      <xdr:spPr>
        <a:xfrm>
          <a:off x="3146425" y="104921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149860</xdr:rowOff>
    </xdr:from>
    <xdr:ext cx="760730" cy="269240"/>
    <xdr:sp macro="" textlink="">
      <xdr:nvSpPr>
        <xdr:cNvPr id="138" name="テキスト ボックス 137"/>
        <xdr:cNvSpPr txBox="1"/>
      </xdr:nvSpPr>
      <xdr:spPr>
        <a:xfrm>
          <a:off x="2820035" y="1026541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140335</xdr:rowOff>
    </xdr:from>
    <xdr:to>
      <xdr:col>11</xdr:col>
      <xdr:colOff>31750</xdr:colOff>
      <xdr:row>62</xdr:row>
      <xdr:rowOff>4445</xdr:rowOff>
    </xdr:to>
    <xdr:cxnSp macro="">
      <xdr:nvCxnSpPr>
        <xdr:cNvPr id="139" name="直線コネクタ 138"/>
        <xdr:cNvCxnSpPr/>
      </xdr:nvCxnSpPr>
      <xdr:spPr>
        <a:xfrm>
          <a:off x="1436370" y="10598785"/>
          <a:ext cx="8794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xdr:rowOff>
    </xdr:from>
    <xdr:to>
      <xdr:col>11</xdr:col>
      <xdr:colOff>82550</xdr:colOff>
      <xdr:row>61</xdr:row>
      <xdr:rowOff>110490</xdr:rowOff>
    </xdr:to>
    <xdr:sp macro="" textlink="">
      <xdr:nvSpPr>
        <xdr:cNvPr id="140" name="フローチャート: 判断 139"/>
        <xdr:cNvSpPr/>
      </xdr:nvSpPr>
      <xdr:spPr>
        <a:xfrm>
          <a:off x="2266950" y="10462895"/>
          <a:ext cx="99695"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120650</xdr:rowOff>
    </xdr:from>
    <xdr:ext cx="760730" cy="267970"/>
    <xdr:sp macro="" textlink="">
      <xdr:nvSpPr>
        <xdr:cNvPr id="141" name="テキスト ボックス 140"/>
        <xdr:cNvSpPr txBox="1"/>
      </xdr:nvSpPr>
      <xdr:spPr>
        <a:xfrm>
          <a:off x="1938655" y="1023620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149225</xdr:rowOff>
    </xdr:from>
    <xdr:to>
      <xdr:col>7</xdr:col>
      <xdr:colOff>31750</xdr:colOff>
      <xdr:row>61</xdr:row>
      <xdr:rowOff>76835</xdr:rowOff>
    </xdr:to>
    <xdr:sp macro="" textlink="">
      <xdr:nvSpPr>
        <xdr:cNvPr id="142" name="フローチャート: 判断 141"/>
        <xdr:cNvSpPr/>
      </xdr:nvSpPr>
      <xdr:spPr>
        <a:xfrm>
          <a:off x="1385570" y="1043622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86995</xdr:rowOff>
    </xdr:from>
    <xdr:ext cx="762000" cy="267970"/>
    <xdr:sp macro="" textlink="">
      <xdr:nvSpPr>
        <xdr:cNvPr id="143" name="テキスト ボックス 142"/>
        <xdr:cNvSpPr txBox="1"/>
      </xdr:nvSpPr>
      <xdr:spPr>
        <a:xfrm>
          <a:off x="1057275" y="1020254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2000" cy="269240"/>
    <xdr:sp macro="" textlink="">
      <xdr:nvSpPr>
        <xdr:cNvPr id="144" name="テキスト ボックス 143"/>
        <xdr:cNvSpPr txBox="1"/>
      </xdr:nvSpPr>
      <xdr:spPr>
        <a:xfrm>
          <a:off x="469519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2000" cy="269240"/>
    <xdr:sp macro="" textlink="">
      <xdr:nvSpPr>
        <xdr:cNvPr id="145" name="テキスト ボックス 144"/>
        <xdr:cNvSpPr txBox="1"/>
      </xdr:nvSpPr>
      <xdr:spPr>
        <a:xfrm>
          <a:off x="386461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60730" cy="269240"/>
    <xdr:sp macro="" textlink="">
      <xdr:nvSpPr>
        <xdr:cNvPr id="146" name="テキスト ボックス 145"/>
        <xdr:cNvSpPr txBox="1"/>
      </xdr:nvSpPr>
      <xdr:spPr>
        <a:xfrm>
          <a:off x="2983230" y="120015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60730" cy="269240"/>
    <xdr:sp macro="" textlink="">
      <xdr:nvSpPr>
        <xdr:cNvPr id="147" name="テキスト ボックス 146"/>
        <xdr:cNvSpPr txBox="1"/>
      </xdr:nvSpPr>
      <xdr:spPr>
        <a:xfrm>
          <a:off x="2101850" y="120015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60730" cy="269240"/>
    <xdr:sp macro="" textlink="">
      <xdr:nvSpPr>
        <xdr:cNvPr id="148" name="テキスト ボックス 147"/>
        <xdr:cNvSpPr txBox="1"/>
      </xdr:nvSpPr>
      <xdr:spPr>
        <a:xfrm>
          <a:off x="1222375" y="120015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10160</xdr:rowOff>
    </xdr:from>
    <xdr:to>
      <xdr:col>23</xdr:col>
      <xdr:colOff>184150</xdr:colOff>
      <xdr:row>59</xdr:row>
      <xdr:rowOff>115570</xdr:rowOff>
    </xdr:to>
    <xdr:sp macro="" textlink="">
      <xdr:nvSpPr>
        <xdr:cNvPr id="149" name="楕円 148"/>
        <xdr:cNvSpPr/>
      </xdr:nvSpPr>
      <xdr:spPr>
        <a:xfrm>
          <a:off x="4858385" y="101257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26670</xdr:rowOff>
    </xdr:from>
    <xdr:ext cx="762000" cy="267970"/>
    <xdr:sp macro="" textlink="">
      <xdr:nvSpPr>
        <xdr:cNvPr id="150" name="財政構造の弾力性該当値テキスト"/>
        <xdr:cNvSpPr txBox="1"/>
      </xdr:nvSpPr>
      <xdr:spPr>
        <a:xfrm>
          <a:off x="4996180" y="997077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42545</xdr:rowOff>
    </xdr:from>
    <xdr:to>
      <xdr:col>19</xdr:col>
      <xdr:colOff>184150</xdr:colOff>
      <xdr:row>61</xdr:row>
      <xdr:rowOff>147955</xdr:rowOff>
    </xdr:to>
    <xdr:sp macro="" textlink="">
      <xdr:nvSpPr>
        <xdr:cNvPr id="151" name="楕円 150"/>
        <xdr:cNvSpPr/>
      </xdr:nvSpPr>
      <xdr:spPr>
        <a:xfrm>
          <a:off x="4027805" y="105009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132080</xdr:rowOff>
    </xdr:from>
    <xdr:ext cx="736600" cy="267335"/>
    <xdr:sp macro="" textlink="">
      <xdr:nvSpPr>
        <xdr:cNvPr id="152" name="テキスト ボックス 151"/>
        <xdr:cNvSpPr txBox="1"/>
      </xdr:nvSpPr>
      <xdr:spPr>
        <a:xfrm>
          <a:off x="3701415" y="10590530"/>
          <a:ext cx="7366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125095</xdr:rowOff>
    </xdr:from>
    <xdr:to>
      <xdr:col>15</xdr:col>
      <xdr:colOff>133350</xdr:colOff>
      <xdr:row>62</xdr:row>
      <xdr:rowOff>52705</xdr:rowOff>
    </xdr:to>
    <xdr:sp macro="" textlink="">
      <xdr:nvSpPr>
        <xdr:cNvPr id="153" name="楕円 152"/>
        <xdr:cNvSpPr/>
      </xdr:nvSpPr>
      <xdr:spPr>
        <a:xfrm>
          <a:off x="3146425" y="10583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36830</xdr:rowOff>
    </xdr:from>
    <xdr:ext cx="760730" cy="269240"/>
    <xdr:sp macro="" textlink="">
      <xdr:nvSpPr>
        <xdr:cNvPr id="154" name="テキスト ボックス 153"/>
        <xdr:cNvSpPr txBox="1"/>
      </xdr:nvSpPr>
      <xdr:spPr>
        <a:xfrm>
          <a:off x="2820035" y="1066673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129540</xdr:rowOff>
    </xdr:from>
    <xdr:to>
      <xdr:col>11</xdr:col>
      <xdr:colOff>82550</xdr:colOff>
      <xdr:row>62</xdr:row>
      <xdr:rowOff>57150</xdr:rowOff>
    </xdr:to>
    <xdr:sp macro="" textlink="">
      <xdr:nvSpPr>
        <xdr:cNvPr id="155" name="楕円 154"/>
        <xdr:cNvSpPr/>
      </xdr:nvSpPr>
      <xdr:spPr>
        <a:xfrm>
          <a:off x="2266950" y="105879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41910</xdr:rowOff>
    </xdr:from>
    <xdr:ext cx="760730" cy="268605"/>
    <xdr:sp macro="" textlink="">
      <xdr:nvSpPr>
        <xdr:cNvPr id="156" name="テキスト ボックス 155"/>
        <xdr:cNvSpPr txBox="1"/>
      </xdr:nvSpPr>
      <xdr:spPr>
        <a:xfrm>
          <a:off x="1938655" y="1067181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87630</xdr:rowOff>
    </xdr:from>
    <xdr:to>
      <xdr:col>7</xdr:col>
      <xdr:colOff>31750</xdr:colOff>
      <xdr:row>62</xdr:row>
      <xdr:rowOff>15240</xdr:rowOff>
    </xdr:to>
    <xdr:sp macro="" textlink="">
      <xdr:nvSpPr>
        <xdr:cNvPr id="157" name="楕円 156"/>
        <xdr:cNvSpPr/>
      </xdr:nvSpPr>
      <xdr:spPr>
        <a:xfrm>
          <a:off x="1385570" y="1054608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171450</xdr:rowOff>
    </xdr:from>
    <xdr:ext cx="762000" cy="269240"/>
    <xdr:sp macro="" textlink="">
      <xdr:nvSpPr>
        <xdr:cNvPr id="158" name="テキスト ボックス 157"/>
        <xdr:cNvSpPr txBox="1"/>
      </xdr:nvSpPr>
      <xdr:spPr>
        <a:xfrm>
          <a:off x="1057275" y="106299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125095</xdr:rowOff>
    </xdr:from>
    <xdr:to>
      <xdr:col>27</xdr:col>
      <xdr:colOff>184150</xdr:colOff>
      <xdr:row>75</xdr:row>
      <xdr:rowOff>99060</xdr:rowOff>
    </xdr:to>
    <xdr:sp macro="" textlink="">
      <xdr:nvSpPr>
        <xdr:cNvPr id="159" name="正方形/長方形 158"/>
        <xdr:cNvSpPr/>
      </xdr:nvSpPr>
      <xdr:spPr>
        <a:xfrm>
          <a:off x="75628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145415</xdr:rowOff>
    </xdr:from>
    <xdr:ext cx="3217545" cy="320675"/>
    <xdr:sp macro="" textlink="">
      <xdr:nvSpPr>
        <xdr:cNvPr id="160" name="テキスト ボックス 159"/>
        <xdr:cNvSpPr txBox="1"/>
      </xdr:nvSpPr>
      <xdr:spPr>
        <a:xfrm>
          <a:off x="798195" y="13004165"/>
          <a:ext cx="3217545" cy="3206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118745</xdr:rowOff>
    </xdr:from>
    <xdr:ext cx="1651000" cy="372745"/>
    <xdr:sp macro="" textlink="">
      <xdr:nvSpPr>
        <xdr:cNvPr id="161" name="テキスト ボックス 160"/>
        <xdr:cNvSpPr txBox="1"/>
      </xdr:nvSpPr>
      <xdr:spPr>
        <a:xfrm>
          <a:off x="4112895" y="12977495"/>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[351,551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33020</xdr:rowOff>
    </xdr:from>
    <xdr:to>
      <xdr:col>35</xdr:col>
      <xdr:colOff>95250</xdr:colOff>
      <xdr:row>76</xdr:row>
      <xdr:rowOff>118745</xdr:rowOff>
    </xdr:to>
    <xdr:sp macro="" textlink="">
      <xdr:nvSpPr>
        <xdr:cNvPr id="162" name="正方形/長方形 161"/>
        <xdr:cNvSpPr/>
      </xdr:nvSpPr>
      <xdr:spPr>
        <a:xfrm>
          <a:off x="5852160" y="12891770"/>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52705</xdr:rowOff>
    </xdr:from>
    <xdr:to>
      <xdr:col>35</xdr:col>
      <xdr:colOff>95250</xdr:colOff>
      <xdr:row>77</xdr:row>
      <xdr:rowOff>138430</xdr:rowOff>
    </xdr:to>
    <xdr:sp macro="" textlink="">
      <xdr:nvSpPr>
        <xdr:cNvPr id="163" name="正方形/長方形 162"/>
        <xdr:cNvSpPr/>
      </xdr:nvSpPr>
      <xdr:spPr>
        <a:xfrm>
          <a:off x="5852160" y="13082905"/>
          <a:ext cx="1510665"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33020</xdr:rowOff>
    </xdr:from>
    <xdr:to>
      <xdr:col>42</xdr:col>
      <xdr:colOff>25400</xdr:colOff>
      <xdr:row>76</xdr:row>
      <xdr:rowOff>118745</xdr:rowOff>
    </xdr:to>
    <xdr:sp macro="" textlink="">
      <xdr:nvSpPr>
        <xdr:cNvPr id="164" name="正方形/長方形 163"/>
        <xdr:cNvSpPr/>
      </xdr:nvSpPr>
      <xdr:spPr>
        <a:xfrm>
          <a:off x="748792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52705</xdr:rowOff>
    </xdr:from>
    <xdr:to>
      <xdr:col>42</xdr:col>
      <xdr:colOff>25400</xdr:colOff>
      <xdr:row>77</xdr:row>
      <xdr:rowOff>138430</xdr:rowOff>
    </xdr:to>
    <xdr:sp macro="" textlink="">
      <xdr:nvSpPr>
        <xdr:cNvPr id="165" name="正方形/長方形 164"/>
        <xdr:cNvSpPr/>
      </xdr:nvSpPr>
      <xdr:spPr>
        <a:xfrm>
          <a:off x="748792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33020</xdr:rowOff>
    </xdr:from>
    <xdr:to>
      <xdr:col>49</xdr:col>
      <xdr:colOff>19050</xdr:colOff>
      <xdr:row>76</xdr:row>
      <xdr:rowOff>118745</xdr:rowOff>
    </xdr:to>
    <xdr:sp macro="" textlink="">
      <xdr:nvSpPr>
        <xdr:cNvPr id="166" name="正方形/長方形 165"/>
        <xdr:cNvSpPr/>
      </xdr:nvSpPr>
      <xdr:spPr>
        <a:xfrm>
          <a:off x="893508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76</xdr:row>
      <xdr:rowOff>52705</xdr:rowOff>
    </xdr:from>
    <xdr:to>
      <xdr:col>49</xdr:col>
      <xdr:colOff>19050</xdr:colOff>
      <xdr:row>77</xdr:row>
      <xdr:rowOff>138430</xdr:rowOff>
    </xdr:to>
    <xdr:sp macro="" textlink="">
      <xdr:nvSpPr>
        <xdr:cNvPr id="167" name="正方形/長方形 166"/>
        <xdr:cNvSpPr/>
      </xdr:nvSpPr>
      <xdr:spPr>
        <a:xfrm>
          <a:off x="893508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39370</xdr:rowOff>
    </xdr:to>
    <xdr:sp macro="" textlink="">
      <xdr:nvSpPr>
        <xdr:cNvPr id="168" name="正方形/長方形 167"/>
        <xdr:cNvSpPr/>
      </xdr:nvSpPr>
      <xdr:spPr>
        <a:xfrm>
          <a:off x="75628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39370</xdr:rowOff>
    </xdr:to>
    <xdr:sp macro="" textlink="">
      <xdr:nvSpPr>
        <xdr:cNvPr id="169" name="正方形/長方形 168"/>
        <xdr:cNvSpPr/>
      </xdr:nvSpPr>
      <xdr:spPr>
        <a:xfrm>
          <a:off x="597916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112395</xdr:rowOff>
    </xdr:to>
    <xdr:sp macro="" textlink="">
      <xdr:nvSpPr>
        <xdr:cNvPr id="170" name="正方形/長方形 169"/>
        <xdr:cNvSpPr/>
      </xdr:nvSpPr>
      <xdr:spPr>
        <a:xfrm>
          <a:off x="597916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151765</xdr:rowOff>
    </xdr:to>
    <xdr:sp macro="" textlink="" fLocksText="0">
      <xdr:nvSpPr>
        <xdr:cNvPr id="171" name="テキスト ボックス 170"/>
        <xdr:cNvSpPr txBox="1"/>
      </xdr:nvSpPr>
      <xdr:spPr>
        <a:xfrm>
          <a:off x="6104255" y="13716000"/>
          <a:ext cx="5727065"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a:t>
          </a:r>
          <a:r>
            <a:rPr kumimoji="1" lang="en-US" altLang="ja-JP" sz="1300">
              <a:latin typeface="ＭＳ Ｐゴシック"/>
              <a:ea typeface="ＭＳ Ｐゴシック"/>
            </a:rPr>
            <a:t>2021</a:t>
          </a:r>
          <a:r>
            <a:rPr kumimoji="1" lang="ja-JP" altLang="en-US" sz="1300">
              <a:latin typeface="ＭＳ Ｐゴシック"/>
              <a:ea typeface="ＭＳ Ｐゴシック"/>
            </a:rPr>
            <a:t>）年度については、会計年度任用職員制度導入による共済費の増などにより、前年度を上回っている。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消防組織を単独で持っていることに加え、保育所や社会教育施設を直営で管理していること、また、北方領土に係る職員を配置するなど特殊事情があるため、類似団体を上回っている。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今後もあらゆる方法を模索し、引き続き経費の削減に努めるものである。</a:t>
          </a:r>
        </a:p>
      </xdr:txBody>
    </xdr:sp>
    <xdr:clientData/>
  </xdr:twoCellAnchor>
  <xdr:oneCellAnchor>
    <xdr:from>
      <xdr:col>3</xdr:col>
      <xdr:colOff>95250</xdr:colOff>
      <xdr:row>77</xdr:row>
      <xdr:rowOff>6985</xdr:rowOff>
    </xdr:from>
    <xdr:ext cx="348615" cy="233680"/>
    <xdr:sp macro="" textlink="">
      <xdr:nvSpPr>
        <xdr:cNvPr id="172" name="テキスト ボックス 171"/>
        <xdr:cNvSpPr txBox="1"/>
      </xdr:nvSpPr>
      <xdr:spPr>
        <a:xfrm>
          <a:off x="718185" y="132086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39370</xdr:rowOff>
    </xdr:from>
    <xdr:to>
      <xdr:col>27</xdr:col>
      <xdr:colOff>184150</xdr:colOff>
      <xdr:row>92</xdr:row>
      <xdr:rowOff>39370</xdr:rowOff>
    </xdr:to>
    <xdr:cxnSp macro="">
      <xdr:nvCxnSpPr>
        <xdr:cNvPr id="173" name="直線コネクタ 172"/>
        <xdr:cNvCxnSpPr/>
      </xdr:nvCxnSpPr>
      <xdr:spPr>
        <a:xfrm>
          <a:off x="75628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69850</xdr:rowOff>
    </xdr:from>
    <xdr:ext cx="762000" cy="269240"/>
    <xdr:sp macro="" textlink="">
      <xdr:nvSpPr>
        <xdr:cNvPr id="174" name="テキスト ボックス 173"/>
        <xdr:cNvSpPr txBox="1"/>
      </xdr:nvSpPr>
      <xdr:spPr>
        <a:xfrm>
          <a:off x="0" y="15671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156210</xdr:rowOff>
    </xdr:from>
    <xdr:to>
      <xdr:col>27</xdr:col>
      <xdr:colOff>184150</xdr:colOff>
      <xdr:row>89</xdr:row>
      <xdr:rowOff>156210</xdr:rowOff>
    </xdr:to>
    <xdr:cxnSp macro="">
      <xdr:nvCxnSpPr>
        <xdr:cNvPr id="175" name="直線コネクタ 174"/>
        <xdr:cNvCxnSpPr/>
      </xdr:nvCxnSpPr>
      <xdr:spPr>
        <a:xfrm>
          <a:off x="75628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68605"/>
    <xdr:sp macro="" textlink="">
      <xdr:nvSpPr>
        <xdr:cNvPr id="176" name="テキスト ボックス 175"/>
        <xdr:cNvSpPr txBox="1"/>
      </xdr:nvSpPr>
      <xdr:spPr>
        <a:xfrm>
          <a:off x="0" y="1526794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93980</xdr:rowOff>
    </xdr:from>
    <xdr:to>
      <xdr:col>27</xdr:col>
      <xdr:colOff>184150</xdr:colOff>
      <xdr:row>87</xdr:row>
      <xdr:rowOff>93980</xdr:rowOff>
    </xdr:to>
    <xdr:cxnSp macro="">
      <xdr:nvCxnSpPr>
        <xdr:cNvPr id="177" name="直線コネクタ 176"/>
        <xdr:cNvCxnSpPr/>
      </xdr:nvCxnSpPr>
      <xdr:spPr>
        <a:xfrm>
          <a:off x="75628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124460</xdr:rowOff>
    </xdr:from>
    <xdr:ext cx="762000" cy="267970"/>
    <xdr:sp macro="" textlink="">
      <xdr:nvSpPr>
        <xdr:cNvPr id="178" name="テキスト ボックス 177"/>
        <xdr:cNvSpPr txBox="1"/>
      </xdr:nvSpPr>
      <xdr:spPr>
        <a:xfrm>
          <a:off x="0" y="1486916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33020</xdr:rowOff>
    </xdr:from>
    <xdr:to>
      <xdr:col>27</xdr:col>
      <xdr:colOff>184150</xdr:colOff>
      <xdr:row>85</xdr:row>
      <xdr:rowOff>33020</xdr:rowOff>
    </xdr:to>
    <xdr:cxnSp macro="">
      <xdr:nvCxnSpPr>
        <xdr:cNvPr id="179" name="直線コネクタ 178"/>
        <xdr:cNvCxnSpPr/>
      </xdr:nvCxnSpPr>
      <xdr:spPr>
        <a:xfrm>
          <a:off x="75628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63500</xdr:rowOff>
    </xdr:from>
    <xdr:ext cx="762000" cy="267335"/>
    <xdr:sp macro="" textlink="">
      <xdr:nvSpPr>
        <xdr:cNvPr id="180" name="テキスト ボックス 179"/>
        <xdr:cNvSpPr txBox="1"/>
      </xdr:nvSpPr>
      <xdr:spPr>
        <a:xfrm>
          <a:off x="0" y="1446530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149860</xdr:rowOff>
    </xdr:from>
    <xdr:to>
      <xdr:col>27</xdr:col>
      <xdr:colOff>184150</xdr:colOff>
      <xdr:row>82</xdr:row>
      <xdr:rowOff>149860</xdr:rowOff>
    </xdr:to>
    <xdr:cxnSp macro="">
      <xdr:nvCxnSpPr>
        <xdr:cNvPr id="181" name="直線コネクタ 180"/>
        <xdr:cNvCxnSpPr/>
      </xdr:nvCxnSpPr>
      <xdr:spPr>
        <a:xfrm>
          <a:off x="75628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69240"/>
    <xdr:sp macro="" textlink="">
      <xdr:nvSpPr>
        <xdr:cNvPr id="182" name="テキスト ボックス 181"/>
        <xdr:cNvSpPr txBox="1"/>
      </xdr:nvSpPr>
      <xdr:spPr>
        <a:xfrm>
          <a:off x="0" y="1406080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87630</xdr:rowOff>
    </xdr:from>
    <xdr:to>
      <xdr:col>27</xdr:col>
      <xdr:colOff>184150</xdr:colOff>
      <xdr:row>80</xdr:row>
      <xdr:rowOff>87630</xdr:rowOff>
    </xdr:to>
    <xdr:cxnSp macro="">
      <xdr:nvCxnSpPr>
        <xdr:cNvPr id="183" name="直線コネクタ 182"/>
        <xdr:cNvCxnSpPr/>
      </xdr:nvCxnSpPr>
      <xdr:spPr>
        <a:xfrm>
          <a:off x="75628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118110</xdr:rowOff>
    </xdr:from>
    <xdr:ext cx="762000" cy="269240"/>
    <xdr:sp macro="" textlink="">
      <xdr:nvSpPr>
        <xdr:cNvPr id="184" name="テキスト ボックス 183"/>
        <xdr:cNvSpPr txBox="1"/>
      </xdr:nvSpPr>
      <xdr:spPr>
        <a:xfrm>
          <a:off x="0" y="136626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5" name="直線コネクタ 184"/>
        <xdr:cNvCxnSpPr/>
      </xdr:nvCxnSpPr>
      <xdr:spPr>
        <a:xfrm>
          <a:off x="75628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26035</xdr:rowOff>
    </xdr:from>
    <xdr:to>
      <xdr:col>27</xdr:col>
      <xdr:colOff>184150</xdr:colOff>
      <xdr:row>92</xdr:row>
      <xdr:rowOff>39370</xdr:rowOff>
    </xdr:to>
    <xdr:sp macro="" textlink="">
      <xdr:nvSpPr>
        <xdr:cNvPr id="186" name="人件費・物件費等の状況グラフ枠"/>
        <xdr:cNvSpPr/>
      </xdr:nvSpPr>
      <xdr:spPr>
        <a:xfrm>
          <a:off x="75628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161925</xdr:rowOff>
    </xdr:from>
    <xdr:to>
      <xdr:col>23</xdr:col>
      <xdr:colOff>133350</xdr:colOff>
      <xdr:row>89</xdr:row>
      <xdr:rowOff>7620</xdr:rowOff>
    </xdr:to>
    <xdr:cxnSp macro="">
      <xdr:nvCxnSpPr>
        <xdr:cNvPr id="187" name="直線コネクタ 186"/>
        <xdr:cNvCxnSpPr/>
      </xdr:nvCxnSpPr>
      <xdr:spPr>
        <a:xfrm flipV="1">
          <a:off x="4909185" y="14049375"/>
          <a:ext cx="0" cy="1217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156210</xdr:rowOff>
    </xdr:from>
    <xdr:ext cx="762000" cy="267970"/>
    <xdr:sp macro="" textlink="">
      <xdr:nvSpPr>
        <xdr:cNvPr id="188" name="人件費・物件費等の状況最小値テキスト"/>
        <xdr:cNvSpPr txBox="1"/>
      </xdr:nvSpPr>
      <xdr:spPr>
        <a:xfrm>
          <a:off x="4996180" y="1524381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89" name="直線コネクタ 188"/>
        <xdr:cNvCxnSpPr/>
      </xdr:nvCxnSpPr>
      <xdr:spPr>
        <a:xfrm>
          <a:off x="4820285" y="152666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73660</xdr:rowOff>
    </xdr:from>
    <xdr:ext cx="762000" cy="269240"/>
    <xdr:sp macro="" textlink="">
      <xdr:nvSpPr>
        <xdr:cNvPr id="190" name="人件費・物件費等の状況最大値テキスト"/>
        <xdr:cNvSpPr txBox="1"/>
      </xdr:nvSpPr>
      <xdr:spPr>
        <a:xfrm>
          <a:off x="4996180" y="137896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161925</xdr:rowOff>
    </xdr:from>
    <xdr:to>
      <xdr:col>24</xdr:col>
      <xdr:colOff>12700</xdr:colOff>
      <xdr:row>81</xdr:row>
      <xdr:rowOff>161925</xdr:rowOff>
    </xdr:to>
    <xdr:cxnSp macro="">
      <xdr:nvCxnSpPr>
        <xdr:cNvPr id="191" name="直線コネクタ 190"/>
        <xdr:cNvCxnSpPr/>
      </xdr:nvCxnSpPr>
      <xdr:spPr>
        <a:xfrm>
          <a:off x="4820285" y="140493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43815</xdr:rowOff>
    </xdr:from>
    <xdr:to>
      <xdr:col>23</xdr:col>
      <xdr:colOff>133350</xdr:colOff>
      <xdr:row>84</xdr:row>
      <xdr:rowOff>110490</xdr:rowOff>
    </xdr:to>
    <xdr:cxnSp macro="">
      <xdr:nvCxnSpPr>
        <xdr:cNvPr id="192" name="直線コネクタ 191"/>
        <xdr:cNvCxnSpPr/>
      </xdr:nvCxnSpPr>
      <xdr:spPr>
        <a:xfrm>
          <a:off x="4078605" y="14445615"/>
          <a:ext cx="8305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127635</xdr:rowOff>
    </xdr:from>
    <xdr:ext cx="762000" cy="267970"/>
    <xdr:sp macro="" textlink="">
      <xdr:nvSpPr>
        <xdr:cNvPr id="193" name="人件費・物件費等の状況平均値テキスト"/>
        <xdr:cNvSpPr txBox="1"/>
      </xdr:nvSpPr>
      <xdr:spPr>
        <a:xfrm>
          <a:off x="4996180" y="14015085"/>
          <a:ext cx="7620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38100</xdr:rowOff>
    </xdr:to>
    <xdr:sp macro="" textlink="">
      <xdr:nvSpPr>
        <xdr:cNvPr id="194" name="フローチャート: 判断 193"/>
        <xdr:cNvSpPr/>
      </xdr:nvSpPr>
      <xdr:spPr>
        <a:xfrm>
          <a:off x="4858385" y="141700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57785</xdr:rowOff>
    </xdr:from>
    <xdr:to>
      <xdr:col>19</xdr:col>
      <xdr:colOff>133350</xdr:colOff>
      <xdr:row>84</xdr:row>
      <xdr:rowOff>43815</xdr:rowOff>
    </xdr:to>
    <xdr:cxnSp macro="">
      <xdr:nvCxnSpPr>
        <xdr:cNvPr id="195" name="直線コネクタ 194"/>
        <xdr:cNvCxnSpPr/>
      </xdr:nvCxnSpPr>
      <xdr:spPr>
        <a:xfrm>
          <a:off x="3197225" y="14288135"/>
          <a:ext cx="88138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86360</xdr:rowOff>
    </xdr:from>
    <xdr:to>
      <xdr:col>19</xdr:col>
      <xdr:colOff>184150</xdr:colOff>
      <xdr:row>83</xdr:row>
      <xdr:rowOff>13970</xdr:rowOff>
    </xdr:to>
    <xdr:sp macro="" textlink="">
      <xdr:nvSpPr>
        <xdr:cNvPr id="196" name="フローチャート: 判断 195"/>
        <xdr:cNvSpPr/>
      </xdr:nvSpPr>
      <xdr:spPr>
        <a:xfrm>
          <a:off x="4027805" y="1414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24130</xdr:rowOff>
    </xdr:from>
    <xdr:ext cx="736600" cy="267970"/>
    <xdr:sp macro="" textlink="">
      <xdr:nvSpPr>
        <xdr:cNvPr id="197" name="テキスト ボックス 196"/>
        <xdr:cNvSpPr txBox="1"/>
      </xdr:nvSpPr>
      <xdr:spPr>
        <a:xfrm>
          <a:off x="3701415" y="1391158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24765</xdr:rowOff>
    </xdr:from>
    <xdr:to>
      <xdr:col>15</xdr:col>
      <xdr:colOff>82550</xdr:colOff>
      <xdr:row>83</xdr:row>
      <xdr:rowOff>57785</xdr:rowOff>
    </xdr:to>
    <xdr:cxnSp macro="">
      <xdr:nvCxnSpPr>
        <xdr:cNvPr id="198" name="直線コネクタ 197"/>
        <xdr:cNvCxnSpPr/>
      </xdr:nvCxnSpPr>
      <xdr:spPr>
        <a:xfrm>
          <a:off x="2315845" y="14255115"/>
          <a:ext cx="8813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52070</xdr:rowOff>
    </xdr:from>
    <xdr:to>
      <xdr:col>15</xdr:col>
      <xdr:colOff>133350</xdr:colOff>
      <xdr:row>82</xdr:row>
      <xdr:rowOff>157480</xdr:rowOff>
    </xdr:to>
    <xdr:sp macro="" textlink="">
      <xdr:nvSpPr>
        <xdr:cNvPr id="199" name="フローチャート: 判断 198"/>
        <xdr:cNvSpPr/>
      </xdr:nvSpPr>
      <xdr:spPr>
        <a:xfrm>
          <a:off x="3146425" y="141109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168275</xdr:rowOff>
    </xdr:from>
    <xdr:ext cx="760730" cy="267335"/>
    <xdr:sp macro="" textlink="">
      <xdr:nvSpPr>
        <xdr:cNvPr id="200" name="テキスト ボックス 199"/>
        <xdr:cNvSpPr txBox="1"/>
      </xdr:nvSpPr>
      <xdr:spPr>
        <a:xfrm>
          <a:off x="2820035" y="13884275"/>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6350</xdr:rowOff>
    </xdr:from>
    <xdr:to>
      <xdr:col>11</xdr:col>
      <xdr:colOff>31750</xdr:colOff>
      <xdr:row>83</xdr:row>
      <xdr:rowOff>24765</xdr:rowOff>
    </xdr:to>
    <xdr:cxnSp macro="">
      <xdr:nvCxnSpPr>
        <xdr:cNvPr id="201" name="直線コネクタ 200"/>
        <xdr:cNvCxnSpPr/>
      </xdr:nvCxnSpPr>
      <xdr:spPr>
        <a:xfrm>
          <a:off x="1436370" y="14236700"/>
          <a:ext cx="8794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38735</xdr:rowOff>
    </xdr:from>
    <xdr:to>
      <xdr:col>11</xdr:col>
      <xdr:colOff>82550</xdr:colOff>
      <xdr:row>82</xdr:row>
      <xdr:rowOff>144780</xdr:rowOff>
    </xdr:to>
    <xdr:sp macro="" textlink="">
      <xdr:nvSpPr>
        <xdr:cNvPr id="202" name="フローチャート: 判断 201"/>
        <xdr:cNvSpPr/>
      </xdr:nvSpPr>
      <xdr:spPr>
        <a:xfrm>
          <a:off x="2266950" y="14097635"/>
          <a:ext cx="99695"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154940</xdr:rowOff>
    </xdr:from>
    <xdr:ext cx="760730" cy="267970"/>
    <xdr:sp macro="" textlink="">
      <xdr:nvSpPr>
        <xdr:cNvPr id="203" name="テキスト ボックス 202"/>
        <xdr:cNvSpPr txBox="1"/>
      </xdr:nvSpPr>
      <xdr:spPr>
        <a:xfrm>
          <a:off x="1938655" y="1387094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30480</xdr:rowOff>
    </xdr:from>
    <xdr:to>
      <xdr:col>7</xdr:col>
      <xdr:colOff>31750</xdr:colOff>
      <xdr:row>82</xdr:row>
      <xdr:rowOff>135890</xdr:rowOff>
    </xdr:to>
    <xdr:sp macro="" textlink="">
      <xdr:nvSpPr>
        <xdr:cNvPr id="204" name="フローチャート: 判断 203"/>
        <xdr:cNvSpPr/>
      </xdr:nvSpPr>
      <xdr:spPr>
        <a:xfrm>
          <a:off x="1385570" y="1408938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146685</xdr:rowOff>
    </xdr:from>
    <xdr:ext cx="762000" cy="268605"/>
    <xdr:sp macro="" textlink="">
      <xdr:nvSpPr>
        <xdr:cNvPr id="205" name="テキスト ボックス 204"/>
        <xdr:cNvSpPr txBox="1"/>
      </xdr:nvSpPr>
      <xdr:spPr>
        <a:xfrm>
          <a:off x="1057275" y="1386268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36830</xdr:rowOff>
    </xdr:from>
    <xdr:ext cx="762000" cy="269240"/>
    <xdr:sp macro="" textlink="">
      <xdr:nvSpPr>
        <xdr:cNvPr id="206" name="テキスト ボックス 205"/>
        <xdr:cNvSpPr txBox="1"/>
      </xdr:nvSpPr>
      <xdr:spPr>
        <a:xfrm>
          <a:off x="469519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36830</xdr:rowOff>
    </xdr:from>
    <xdr:ext cx="762000" cy="269240"/>
    <xdr:sp macro="" textlink="">
      <xdr:nvSpPr>
        <xdr:cNvPr id="207" name="テキスト ボックス 206"/>
        <xdr:cNvSpPr txBox="1"/>
      </xdr:nvSpPr>
      <xdr:spPr>
        <a:xfrm>
          <a:off x="386461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36830</xdr:rowOff>
    </xdr:from>
    <xdr:ext cx="760730" cy="269240"/>
    <xdr:sp macro="" textlink="">
      <xdr:nvSpPr>
        <xdr:cNvPr id="208" name="テキスト ボックス 207"/>
        <xdr:cNvSpPr txBox="1"/>
      </xdr:nvSpPr>
      <xdr:spPr>
        <a:xfrm>
          <a:off x="2983230" y="1581023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36830</xdr:rowOff>
    </xdr:from>
    <xdr:ext cx="760730" cy="269240"/>
    <xdr:sp macro="" textlink="">
      <xdr:nvSpPr>
        <xdr:cNvPr id="209" name="テキスト ボックス 208"/>
        <xdr:cNvSpPr txBox="1"/>
      </xdr:nvSpPr>
      <xdr:spPr>
        <a:xfrm>
          <a:off x="2101850" y="1581023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36830</xdr:rowOff>
    </xdr:from>
    <xdr:ext cx="760730" cy="269240"/>
    <xdr:sp macro="" textlink="">
      <xdr:nvSpPr>
        <xdr:cNvPr id="210" name="テキスト ボックス 209"/>
        <xdr:cNvSpPr txBox="1"/>
      </xdr:nvSpPr>
      <xdr:spPr>
        <a:xfrm>
          <a:off x="1222375" y="1581023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57150</xdr:rowOff>
    </xdr:from>
    <xdr:to>
      <xdr:col>23</xdr:col>
      <xdr:colOff>184150</xdr:colOff>
      <xdr:row>84</xdr:row>
      <xdr:rowOff>162560</xdr:rowOff>
    </xdr:to>
    <xdr:sp macro="" textlink="">
      <xdr:nvSpPr>
        <xdr:cNvPr id="211" name="楕円 210"/>
        <xdr:cNvSpPr/>
      </xdr:nvSpPr>
      <xdr:spPr>
        <a:xfrm>
          <a:off x="4858385" y="144589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27940</xdr:rowOff>
    </xdr:from>
    <xdr:ext cx="762000" cy="267970"/>
    <xdr:sp macro="" textlink="">
      <xdr:nvSpPr>
        <xdr:cNvPr id="212" name="人件費・物件費等の状況該当値テキスト"/>
        <xdr:cNvSpPr txBox="1"/>
      </xdr:nvSpPr>
      <xdr:spPr>
        <a:xfrm>
          <a:off x="4996180" y="1442974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351,551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168910</xdr:rowOff>
    </xdr:from>
    <xdr:to>
      <xdr:col>19</xdr:col>
      <xdr:colOff>184150</xdr:colOff>
      <xdr:row>84</xdr:row>
      <xdr:rowOff>95885</xdr:rowOff>
    </xdr:to>
    <xdr:sp macro="" textlink="">
      <xdr:nvSpPr>
        <xdr:cNvPr id="213" name="楕円 212"/>
        <xdr:cNvSpPr/>
      </xdr:nvSpPr>
      <xdr:spPr>
        <a:xfrm>
          <a:off x="4027805" y="143992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80645</xdr:rowOff>
    </xdr:from>
    <xdr:ext cx="736600" cy="269240"/>
    <xdr:sp macro="" textlink="">
      <xdr:nvSpPr>
        <xdr:cNvPr id="214" name="テキスト ボックス 213"/>
        <xdr:cNvSpPr txBox="1"/>
      </xdr:nvSpPr>
      <xdr:spPr>
        <a:xfrm>
          <a:off x="3701415" y="1448244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5080</xdr:rowOff>
    </xdr:from>
    <xdr:to>
      <xdr:col>15</xdr:col>
      <xdr:colOff>133350</xdr:colOff>
      <xdr:row>83</xdr:row>
      <xdr:rowOff>111125</xdr:rowOff>
    </xdr:to>
    <xdr:sp macro="" textlink="">
      <xdr:nvSpPr>
        <xdr:cNvPr id="215" name="楕円 214"/>
        <xdr:cNvSpPr/>
      </xdr:nvSpPr>
      <xdr:spPr>
        <a:xfrm>
          <a:off x="3146425" y="1423543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94615</xdr:rowOff>
    </xdr:from>
    <xdr:ext cx="760730" cy="267970"/>
    <xdr:sp macro="" textlink="">
      <xdr:nvSpPr>
        <xdr:cNvPr id="216" name="テキスト ボックス 215"/>
        <xdr:cNvSpPr txBox="1"/>
      </xdr:nvSpPr>
      <xdr:spPr>
        <a:xfrm>
          <a:off x="2820035" y="1432496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241,397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150495</xdr:rowOff>
    </xdr:from>
    <xdr:to>
      <xdr:col>11</xdr:col>
      <xdr:colOff>82550</xdr:colOff>
      <xdr:row>83</xdr:row>
      <xdr:rowOff>78105</xdr:rowOff>
    </xdr:to>
    <xdr:sp macro="" textlink="">
      <xdr:nvSpPr>
        <xdr:cNvPr id="217" name="楕円 216"/>
        <xdr:cNvSpPr/>
      </xdr:nvSpPr>
      <xdr:spPr>
        <a:xfrm>
          <a:off x="2266950" y="1420939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61595</xdr:rowOff>
    </xdr:from>
    <xdr:ext cx="760730" cy="267970"/>
    <xdr:sp macro="" textlink="">
      <xdr:nvSpPr>
        <xdr:cNvPr id="218" name="テキスト ボックス 217"/>
        <xdr:cNvSpPr txBox="1"/>
      </xdr:nvSpPr>
      <xdr:spPr>
        <a:xfrm>
          <a:off x="1938655" y="1429194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225,664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130810</xdr:rowOff>
    </xdr:from>
    <xdr:to>
      <xdr:col>7</xdr:col>
      <xdr:colOff>31750</xdr:colOff>
      <xdr:row>83</xdr:row>
      <xdr:rowOff>58420</xdr:rowOff>
    </xdr:to>
    <xdr:sp macro="" textlink="">
      <xdr:nvSpPr>
        <xdr:cNvPr id="219" name="楕円 218"/>
        <xdr:cNvSpPr/>
      </xdr:nvSpPr>
      <xdr:spPr>
        <a:xfrm>
          <a:off x="1385570" y="1418971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43180</xdr:rowOff>
    </xdr:from>
    <xdr:ext cx="762000" cy="268605"/>
    <xdr:sp macro="" textlink="">
      <xdr:nvSpPr>
        <xdr:cNvPr id="220" name="テキスト ボックス 219"/>
        <xdr:cNvSpPr txBox="1"/>
      </xdr:nvSpPr>
      <xdr:spPr>
        <a:xfrm>
          <a:off x="1057275" y="1427353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216,476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125095</xdr:rowOff>
    </xdr:from>
    <xdr:to>
      <xdr:col>85</xdr:col>
      <xdr:colOff>95250</xdr:colOff>
      <xdr:row>75</xdr:row>
      <xdr:rowOff>99060</xdr:rowOff>
    </xdr:to>
    <xdr:sp macro="" textlink="">
      <xdr:nvSpPr>
        <xdr:cNvPr id="221" name="正方形/長方形 220"/>
        <xdr:cNvSpPr/>
      </xdr:nvSpPr>
      <xdr:spPr>
        <a:xfrm>
          <a:off x="12710795" y="12640945"/>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145415</xdr:rowOff>
    </xdr:from>
    <xdr:ext cx="1652270" cy="320675"/>
    <xdr:sp macro="" textlink="">
      <xdr:nvSpPr>
        <xdr:cNvPr id="222" name="テキスト ボックス 221"/>
        <xdr:cNvSpPr txBox="1"/>
      </xdr:nvSpPr>
      <xdr:spPr>
        <a:xfrm>
          <a:off x="13527405" y="13004165"/>
          <a:ext cx="1652270" cy="3206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118745</xdr:rowOff>
    </xdr:from>
    <xdr:ext cx="1649730" cy="372745"/>
    <xdr:sp macro="" textlink="">
      <xdr:nvSpPr>
        <xdr:cNvPr id="223" name="テキスト ボックス 222"/>
        <xdr:cNvSpPr txBox="1"/>
      </xdr:nvSpPr>
      <xdr:spPr>
        <a:xfrm>
          <a:off x="15292705" y="12977495"/>
          <a:ext cx="164973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33020</xdr:rowOff>
    </xdr:from>
    <xdr:to>
      <xdr:col>93</xdr:col>
      <xdr:colOff>6350</xdr:colOff>
      <xdr:row>76</xdr:row>
      <xdr:rowOff>118745</xdr:rowOff>
    </xdr:to>
    <xdr:sp macro="" textlink="">
      <xdr:nvSpPr>
        <xdr:cNvPr id="224" name="正方形/長方形 223"/>
        <xdr:cNvSpPr/>
      </xdr:nvSpPr>
      <xdr:spPr>
        <a:xfrm>
          <a:off x="17808575" y="12891770"/>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52705</xdr:rowOff>
    </xdr:from>
    <xdr:to>
      <xdr:col>93</xdr:col>
      <xdr:colOff>6350</xdr:colOff>
      <xdr:row>77</xdr:row>
      <xdr:rowOff>138430</xdr:rowOff>
    </xdr:to>
    <xdr:sp macro="" textlink="">
      <xdr:nvSpPr>
        <xdr:cNvPr id="225" name="正方形/長方形 224"/>
        <xdr:cNvSpPr/>
      </xdr:nvSpPr>
      <xdr:spPr>
        <a:xfrm>
          <a:off x="17808575" y="1308290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33020</xdr:rowOff>
    </xdr:from>
    <xdr:to>
      <xdr:col>99</xdr:col>
      <xdr:colOff>146050</xdr:colOff>
      <xdr:row>76</xdr:row>
      <xdr:rowOff>118745</xdr:rowOff>
    </xdr:to>
    <xdr:sp macro="" textlink="">
      <xdr:nvSpPr>
        <xdr:cNvPr id="226" name="正方形/長方形 225"/>
        <xdr:cNvSpPr/>
      </xdr:nvSpPr>
      <xdr:spPr>
        <a:xfrm>
          <a:off x="19444335"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52705</xdr:rowOff>
    </xdr:from>
    <xdr:to>
      <xdr:col>99</xdr:col>
      <xdr:colOff>146050</xdr:colOff>
      <xdr:row>77</xdr:row>
      <xdr:rowOff>138430</xdr:rowOff>
    </xdr:to>
    <xdr:sp macro="" textlink="">
      <xdr:nvSpPr>
        <xdr:cNvPr id="227" name="正方形/長方形 226"/>
        <xdr:cNvSpPr/>
      </xdr:nvSpPr>
      <xdr:spPr>
        <a:xfrm>
          <a:off x="19444335"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33020</xdr:rowOff>
    </xdr:from>
    <xdr:to>
      <xdr:col>106</xdr:col>
      <xdr:colOff>139700</xdr:colOff>
      <xdr:row>76</xdr:row>
      <xdr:rowOff>118745</xdr:rowOff>
    </xdr:to>
    <xdr:sp macro="" textlink="">
      <xdr:nvSpPr>
        <xdr:cNvPr id="228" name="正方形/長方形 227"/>
        <xdr:cNvSpPr/>
      </xdr:nvSpPr>
      <xdr:spPr>
        <a:xfrm>
          <a:off x="20891500" y="12891770"/>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52705</xdr:rowOff>
    </xdr:from>
    <xdr:to>
      <xdr:col>106</xdr:col>
      <xdr:colOff>139700</xdr:colOff>
      <xdr:row>77</xdr:row>
      <xdr:rowOff>138430</xdr:rowOff>
    </xdr:to>
    <xdr:sp macro="" textlink="">
      <xdr:nvSpPr>
        <xdr:cNvPr id="229" name="正方形/長方形 228"/>
        <xdr:cNvSpPr/>
      </xdr:nvSpPr>
      <xdr:spPr>
        <a:xfrm>
          <a:off x="20891500" y="1308290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39370</xdr:rowOff>
    </xdr:to>
    <xdr:sp macro="" textlink="">
      <xdr:nvSpPr>
        <xdr:cNvPr id="230" name="正方形/長方形 229"/>
        <xdr:cNvSpPr/>
      </xdr:nvSpPr>
      <xdr:spPr>
        <a:xfrm>
          <a:off x="12710795" y="1339913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39370</xdr:rowOff>
    </xdr:to>
    <xdr:sp macro="" textlink="">
      <xdr:nvSpPr>
        <xdr:cNvPr id="231" name="正方形/長方形 230"/>
        <xdr:cNvSpPr/>
      </xdr:nvSpPr>
      <xdr:spPr>
        <a:xfrm>
          <a:off x="17933670" y="1339913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112395</xdr:rowOff>
    </xdr:to>
    <xdr:sp macro="" textlink="">
      <xdr:nvSpPr>
        <xdr:cNvPr id="232" name="正方形/長方形 231"/>
        <xdr:cNvSpPr/>
      </xdr:nvSpPr>
      <xdr:spPr>
        <a:xfrm>
          <a:off x="17933670" y="13399135"/>
          <a:ext cx="377571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151765</xdr:rowOff>
    </xdr:to>
    <xdr:sp macro="" textlink="" fLocksText="0">
      <xdr:nvSpPr>
        <xdr:cNvPr id="233" name="テキスト ボックス 232"/>
        <xdr:cNvSpPr txBox="1"/>
      </xdr:nvSpPr>
      <xdr:spPr>
        <a:xfrm>
          <a:off x="18060670" y="13716000"/>
          <a:ext cx="5725160"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基本的に国家公務員の人事院勧告に基づき給与等の見直しを随時行っており、独自の給与削減等も行っていないことから、ほぼ国と同水準で推移している。</a:t>
          </a:r>
        </a:p>
        <a:p>
          <a:r>
            <a:rPr kumimoji="1" lang="ja-JP" altLang="en-US" sz="1300">
              <a:latin typeface="ＭＳ Ｐゴシック"/>
              <a:ea typeface="ＭＳ Ｐゴシック"/>
            </a:rPr>
            <a:t>今後も継続して給与の適正化に取り組むものである。</a:t>
          </a:r>
        </a:p>
      </xdr:txBody>
    </xdr:sp>
    <xdr:clientData/>
  </xdr:twoCellAnchor>
  <xdr:twoCellAnchor>
    <xdr:from>
      <xdr:col>61</xdr:col>
      <xdr:colOff>44450</xdr:colOff>
      <xdr:row>92</xdr:row>
      <xdr:rowOff>39370</xdr:rowOff>
    </xdr:from>
    <xdr:to>
      <xdr:col>85</xdr:col>
      <xdr:colOff>95250</xdr:colOff>
      <xdr:row>92</xdr:row>
      <xdr:rowOff>39370</xdr:rowOff>
    </xdr:to>
    <xdr:cxnSp macro="">
      <xdr:nvCxnSpPr>
        <xdr:cNvPr id="234" name="直線コネクタ 233"/>
        <xdr:cNvCxnSpPr/>
      </xdr:nvCxnSpPr>
      <xdr:spPr>
        <a:xfrm>
          <a:off x="12710795" y="158127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69850</xdr:rowOff>
    </xdr:from>
    <xdr:ext cx="760730" cy="269240"/>
    <xdr:sp macro="" textlink="">
      <xdr:nvSpPr>
        <xdr:cNvPr id="235" name="テキスト ボックス 234"/>
        <xdr:cNvSpPr txBox="1"/>
      </xdr:nvSpPr>
      <xdr:spPr>
        <a:xfrm>
          <a:off x="11956415" y="156718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156210</xdr:rowOff>
    </xdr:from>
    <xdr:to>
      <xdr:col>85</xdr:col>
      <xdr:colOff>95250</xdr:colOff>
      <xdr:row>89</xdr:row>
      <xdr:rowOff>156210</xdr:rowOff>
    </xdr:to>
    <xdr:cxnSp macro="">
      <xdr:nvCxnSpPr>
        <xdr:cNvPr id="236" name="直線コネクタ 235"/>
        <xdr:cNvCxnSpPr/>
      </xdr:nvCxnSpPr>
      <xdr:spPr>
        <a:xfrm>
          <a:off x="12710795" y="154152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60730" cy="268605"/>
    <xdr:sp macro="" textlink="">
      <xdr:nvSpPr>
        <xdr:cNvPr id="237" name="テキスト ボックス 236"/>
        <xdr:cNvSpPr txBox="1"/>
      </xdr:nvSpPr>
      <xdr:spPr>
        <a:xfrm>
          <a:off x="11956415" y="152679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93980</xdr:rowOff>
    </xdr:from>
    <xdr:to>
      <xdr:col>85</xdr:col>
      <xdr:colOff>95250</xdr:colOff>
      <xdr:row>87</xdr:row>
      <xdr:rowOff>93980</xdr:rowOff>
    </xdr:to>
    <xdr:cxnSp macro="">
      <xdr:nvCxnSpPr>
        <xdr:cNvPr id="238" name="直線コネクタ 237"/>
        <xdr:cNvCxnSpPr/>
      </xdr:nvCxnSpPr>
      <xdr:spPr>
        <a:xfrm>
          <a:off x="12710795" y="150101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124460</xdr:rowOff>
    </xdr:from>
    <xdr:ext cx="760730" cy="267970"/>
    <xdr:sp macro="" textlink="">
      <xdr:nvSpPr>
        <xdr:cNvPr id="239" name="テキスト ボックス 238"/>
        <xdr:cNvSpPr txBox="1"/>
      </xdr:nvSpPr>
      <xdr:spPr>
        <a:xfrm>
          <a:off x="11956415" y="1486916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33020</xdr:rowOff>
    </xdr:from>
    <xdr:to>
      <xdr:col>85</xdr:col>
      <xdr:colOff>95250</xdr:colOff>
      <xdr:row>85</xdr:row>
      <xdr:rowOff>33020</xdr:rowOff>
    </xdr:to>
    <xdr:cxnSp macro="">
      <xdr:nvCxnSpPr>
        <xdr:cNvPr id="240" name="直線コネクタ 239"/>
        <xdr:cNvCxnSpPr/>
      </xdr:nvCxnSpPr>
      <xdr:spPr>
        <a:xfrm>
          <a:off x="12710795" y="146062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63500</xdr:rowOff>
    </xdr:from>
    <xdr:ext cx="760730" cy="267335"/>
    <xdr:sp macro="" textlink="">
      <xdr:nvSpPr>
        <xdr:cNvPr id="241" name="テキスト ボックス 240"/>
        <xdr:cNvSpPr txBox="1"/>
      </xdr:nvSpPr>
      <xdr:spPr>
        <a:xfrm>
          <a:off x="11956415" y="1446530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149860</xdr:rowOff>
    </xdr:from>
    <xdr:to>
      <xdr:col>85</xdr:col>
      <xdr:colOff>95250</xdr:colOff>
      <xdr:row>82</xdr:row>
      <xdr:rowOff>149860</xdr:rowOff>
    </xdr:to>
    <xdr:cxnSp macro="">
      <xdr:nvCxnSpPr>
        <xdr:cNvPr id="242" name="直線コネクタ 241"/>
        <xdr:cNvCxnSpPr/>
      </xdr:nvCxnSpPr>
      <xdr:spPr>
        <a:xfrm>
          <a:off x="12710795" y="142087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0730" cy="269240"/>
    <xdr:sp macro="" textlink="">
      <xdr:nvSpPr>
        <xdr:cNvPr id="243" name="テキスト ボックス 242"/>
        <xdr:cNvSpPr txBox="1"/>
      </xdr:nvSpPr>
      <xdr:spPr>
        <a:xfrm>
          <a:off x="11956415" y="1406080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87630</xdr:rowOff>
    </xdr:from>
    <xdr:to>
      <xdr:col>85</xdr:col>
      <xdr:colOff>95250</xdr:colOff>
      <xdr:row>80</xdr:row>
      <xdr:rowOff>87630</xdr:rowOff>
    </xdr:to>
    <xdr:cxnSp macro="">
      <xdr:nvCxnSpPr>
        <xdr:cNvPr id="244" name="直線コネクタ 243"/>
        <xdr:cNvCxnSpPr/>
      </xdr:nvCxnSpPr>
      <xdr:spPr>
        <a:xfrm>
          <a:off x="12710795" y="138036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118110</xdr:rowOff>
    </xdr:from>
    <xdr:ext cx="760730" cy="269240"/>
    <xdr:sp macro="" textlink="">
      <xdr:nvSpPr>
        <xdr:cNvPr id="245" name="テキスト ボックス 244"/>
        <xdr:cNvSpPr txBox="1"/>
      </xdr:nvSpPr>
      <xdr:spPr>
        <a:xfrm>
          <a:off x="11956415" y="1366266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6" name="直線コネクタ 245"/>
        <xdr:cNvCxnSpPr/>
      </xdr:nvCxnSpPr>
      <xdr:spPr>
        <a:xfrm>
          <a:off x="12710795" y="133991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56515</xdr:rowOff>
    </xdr:from>
    <xdr:ext cx="760730" cy="267970"/>
    <xdr:sp macro="" textlink="">
      <xdr:nvSpPr>
        <xdr:cNvPr id="247" name="テキスト ボックス 246"/>
        <xdr:cNvSpPr txBox="1"/>
      </xdr:nvSpPr>
      <xdr:spPr>
        <a:xfrm>
          <a:off x="11956415" y="1325816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39370</xdr:rowOff>
    </xdr:to>
    <xdr:sp macro="" textlink="">
      <xdr:nvSpPr>
        <xdr:cNvPr id="248" name="給与水準   （国との比較）グラフ枠"/>
        <xdr:cNvSpPr/>
      </xdr:nvSpPr>
      <xdr:spPr>
        <a:xfrm>
          <a:off x="12710795" y="1339913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168910</xdr:rowOff>
    </xdr:from>
    <xdr:to>
      <xdr:col>81</xdr:col>
      <xdr:colOff>44450</xdr:colOff>
      <xdr:row>89</xdr:row>
      <xdr:rowOff>156210</xdr:rowOff>
    </xdr:to>
    <xdr:cxnSp macro="">
      <xdr:nvCxnSpPr>
        <xdr:cNvPr id="249" name="直線コネクタ 248"/>
        <xdr:cNvCxnSpPr/>
      </xdr:nvCxnSpPr>
      <xdr:spPr>
        <a:xfrm flipV="1">
          <a:off x="16863695" y="13713460"/>
          <a:ext cx="0" cy="1701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127000</xdr:rowOff>
    </xdr:from>
    <xdr:ext cx="762000" cy="267970"/>
    <xdr:sp macro="" textlink="">
      <xdr:nvSpPr>
        <xdr:cNvPr id="250" name="給与水準   （国との比較）最小値テキスト"/>
        <xdr:cNvSpPr txBox="1"/>
      </xdr:nvSpPr>
      <xdr:spPr>
        <a:xfrm>
          <a:off x="16952595" y="1538605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156210</xdr:rowOff>
    </xdr:from>
    <xdr:to>
      <xdr:col>81</xdr:col>
      <xdr:colOff>133350</xdr:colOff>
      <xdr:row>89</xdr:row>
      <xdr:rowOff>156210</xdr:rowOff>
    </xdr:to>
    <xdr:cxnSp macro="">
      <xdr:nvCxnSpPr>
        <xdr:cNvPr id="251" name="直線コネクタ 250"/>
        <xdr:cNvCxnSpPr/>
      </xdr:nvCxnSpPr>
      <xdr:spPr>
        <a:xfrm>
          <a:off x="16776700" y="154152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80645</xdr:rowOff>
    </xdr:from>
    <xdr:ext cx="762000" cy="269240"/>
    <xdr:sp macro="" textlink="">
      <xdr:nvSpPr>
        <xdr:cNvPr id="252" name="給与水準   （国との比較）最大値テキスト"/>
        <xdr:cNvSpPr txBox="1"/>
      </xdr:nvSpPr>
      <xdr:spPr>
        <a:xfrm>
          <a:off x="16952595" y="134537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168910</xdr:rowOff>
    </xdr:from>
    <xdr:to>
      <xdr:col>81</xdr:col>
      <xdr:colOff>133350</xdr:colOff>
      <xdr:row>79</xdr:row>
      <xdr:rowOff>168910</xdr:rowOff>
    </xdr:to>
    <xdr:cxnSp macro="">
      <xdr:nvCxnSpPr>
        <xdr:cNvPr id="253" name="直線コネクタ 252"/>
        <xdr:cNvCxnSpPr/>
      </xdr:nvCxnSpPr>
      <xdr:spPr>
        <a:xfrm>
          <a:off x="16776700" y="137134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93980</xdr:rowOff>
    </xdr:from>
    <xdr:to>
      <xdr:col>81</xdr:col>
      <xdr:colOff>44450</xdr:colOff>
      <xdr:row>87</xdr:row>
      <xdr:rowOff>93980</xdr:rowOff>
    </xdr:to>
    <xdr:cxnSp macro="">
      <xdr:nvCxnSpPr>
        <xdr:cNvPr id="254" name="直線コネクタ 253"/>
        <xdr:cNvCxnSpPr/>
      </xdr:nvCxnSpPr>
      <xdr:spPr>
        <a:xfrm>
          <a:off x="16033115" y="1501013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27940</xdr:rowOff>
    </xdr:from>
    <xdr:ext cx="762000" cy="267970"/>
    <xdr:sp macro="" textlink="">
      <xdr:nvSpPr>
        <xdr:cNvPr id="255" name="給与水準   （国との比較）平均値テキスト"/>
        <xdr:cNvSpPr txBox="1"/>
      </xdr:nvSpPr>
      <xdr:spPr>
        <a:xfrm>
          <a:off x="16952595" y="14601190"/>
          <a:ext cx="7620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11430</xdr:rowOff>
    </xdr:from>
    <xdr:to>
      <xdr:col>81</xdr:col>
      <xdr:colOff>95250</xdr:colOff>
      <xdr:row>86</xdr:row>
      <xdr:rowOff>116840</xdr:rowOff>
    </xdr:to>
    <xdr:sp macro="" textlink="">
      <xdr:nvSpPr>
        <xdr:cNvPr id="256" name="フローチャート: 判断 255"/>
        <xdr:cNvSpPr/>
      </xdr:nvSpPr>
      <xdr:spPr>
        <a:xfrm>
          <a:off x="16814800" y="14756130"/>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11430</xdr:rowOff>
    </xdr:from>
    <xdr:to>
      <xdr:col>77</xdr:col>
      <xdr:colOff>44450</xdr:colOff>
      <xdr:row>87</xdr:row>
      <xdr:rowOff>93980</xdr:rowOff>
    </xdr:to>
    <xdr:cxnSp macro="">
      <xdr:nvCxnSpPr>
        <xdr:cNvPr id="257" name="直線コネクタ 256"/>
        <xdr:cNvCxnSpPr/>
      </xdr:nvCxnSpPr>
      <xdr:spPr>
        <a:xfrm>
          <a:off x="15153640" y="14927580"/>
          <a:ext cx="87947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24765</xdr:rowOff>
    </xdr:from>
    <xdr:to>
      <xdr:col>77</xdr:col>
      <xdr:colOff>95250</xdr:colOff>
      <xdr:row>86</xdr:row>
      <xdr:rowOff>130175</xdr:rowOff>
    </xdr:to>
    <xdr:sp macro="" textlink="">
      <xdr:nvSpPr>
        <xdr:cNvPr id="258" name="フローチャート: 判断 257"/>
        <xdr:cNvSpPr/>
      </xdr:nvSpPr>
      <xdr:spPr>
        <a:xfrm>
          <a:off x="15984220" y="1476946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140970</xdr:rowOff>
    </xdr:from>
    <xdr:ext cx="736600" cy="269240"/>
    <xdr:sp macro="" textlink="">
      <xdr:nvSpPr>
        <xdr:cNvPr id="259" name="テキスト ボックス 258"/>
        <xdr:cNvSpPr txBox="1"/>
      </xdr:nvSpPr>
      <xdr:spPr>
        <a:xfrm>
          <a:off x="15655925" y="1454277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11430</xdr:rowOff>
    </xdr:from>
    <xdr:to>
      <xdr:col>72</xdr:col>
      <xdr:colOff>203200</xdr:colOff>
      <xdr:row>87</xdr:row>
      <xdr:rowOff>93980</xdr:rowOff>
    </xdr:to>
    <xdr:cxnSp macro="">
      <xdr:nvCxnSpPr>
        <xdr:cNvPr id="260" name="直線コネクタ 259"/>
        <xdr:cNvCxnSpPr/>
      </xdr:nvCxnSpPr>
      <xdr:spPr>
        <a:xfrm flipV="1">
          <a:off x="14272260" y="14927580"/>
          <a:ext cx="8813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38735</xdr:rowOff>
    </xdr:from>
    <xdr:to>
      <xdr:col>73</xdr:col>
      <xdr:colOff>44450</xdr:colOff>
      <xdr:row>86</xdr:row>
      <xdr:rowOff>144780</xdr:rowOff>
    </xdr:to>
    <xdr:sp macro="" textlink="">
      <xdr:nvSpPr>
        <xdr:cNvPr id="261" name="フローチャート: 判断 260"/>
        <xdr:cNvSpPr/>
      </xdr:nvSpPr>
      <xdr:spPr>
        <a:xfrm>
          <a:off x="15102840" y="14783435"/>
          <a:ext cx="99695"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154940</xdr:rowOff>
    </xdr:from>
    <xdr:ext cx="760730" cy="267970"/>
    <xdr:sp macro="" textlink="">
      <xdr:nvSpPr>
        <xdr:cNvPr id="262" name="テキスト ボックス 261"/>
        <xdr:cNvSpPr txBox="1"/>
      </xdr:nvSpPr>
      <xdr:spPr>
        <a:xfrm>
          <a:off x="14774545" y="1455674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93980</xdr:rowOff>
    </xdr:from>
    <xdr:to>
      <xdr:col>68</xdr:col>
      <xdr:colOff>152400</xdr:colOff>
      <xdr:row>87</xdr:row>
      <xdr:rowOff>93980</xdr:rowOff>
    </xdr:to>
    <xdr:cxnSp macro="">
      <xdr:nvCxnSpPr>
        <xdr:cNvPr id="263" name="直線コネクタ 262"/>
        <xdr:cNvCxnSpPr/>
      </xdr:nvCxnSpPr>
      <xdr:spPr>
        <a:xfrm>
          <a:off x="13390880" y="1501013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24765</xdr:rowOff>
    </xdr:from>
    <xdr:to>
      <xdr:col>68</xdr:col>
      <xdr:colOff>203200</xdr:colOff>
      <xdr:row>86</xdr:row>
      <xdr:rowOff>130175</xdr:rowOff>
    </xdr:to>
    <xdr:sp macro="" textlink="">
      <xdr:nvSpPr>
        <xdr:cNvPr id="264" name="フローチャート: 判断 263"/>
        <xdr:cNvSpPr/>
      </xdr:nvSpPr>
      <xdr:spPr>
        <a:xfrm>
          <a:off x="14221460" y="147694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140970</xdr:rowOff>
    </xdr:from>
    <xdr:ext cx="762000" cy="269240"/>
    <xdr:sp macro="" textlink="">
      <xdr:nvSpPr>
        <xdr:cNvPr id="265" name="テキスト ボックス 264"/>
        <xdr:cNvSpPr txBox="1"/>
      </xdr:nvSpPr>
      <xdr:spPr>
        <a:xfrm>
          <a:off x="13895070" y="1454277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38735</xdr:rowOff>
    </xdr:from>
    <xdr:to>
      <xdr:col>64</xdr:col>
      <xdr:colOff>152400</xdr:colOff>
      <xdr:row>86</xdr:row>
      <xdr:rowOff>144780</xdr:rowOff>
    </xdr:to>
    <xdr:sp macro="" textlink="">
      <xdr:nvSpPr>
        <xdr:cNvPr id="266" name="フローチャート: 判断 265"/>
        <xdr:cNvSpPr/>
      </xdr:nvSpPr>
      <xdr:spPr>
        <a:xfrm>
          <a:off x="13340080" y="1478343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154940</xdr:rowOff>
    </xdr:from>
    <xdr:ext cx="760730" cy="267970"/>
    <xdr:sp macro="" textlink="">
      <xdr:nvSpPr>
        <xdr:cNvPr id="267" name="テキスト ボックス 266"/>
        <xdr:cNvSpPr txBox="1"/>
      </xdr:nvSpPr>
      <xdr:spPr>
        <a:xfrm>
          <a:off x="13013690" y="1455674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36830</xdr:rowOff>
    </xdr:from>
    <xdr:ext cx="762000" cy="269240"/>
    <xdr:sp macro="" textlink="">
      <xdr:nvSpPr>
        <xdr:cNvPr id="268" name="テキスト ボックス 267"/>
        <xdr:cNvSpPr txBox="1"/>
      </xdr:nvSpPr>
      <xdr:spPr>
        <a:xfrm>
          <a:off x="166497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36830</xdr:rowOff>
    </xdr:from>
    <xdr:ext cx="762000" cy="269240"/>
    <xdr:sp macro="" textlink="">
      <xdr:nvSpPr>
        <xdr:cNvPr id="269" name="テキスト ボックス 268"/>
        <xdr:cNvSpPr txBox="1"/>
      </xdr:nvSpPr>
      <xdr:spPr>
        <a:xfrm>
          <a:off x="1581912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36830</xdr:rowOff>
    </xdr:from>
    <xdr:ext cx="762000" cy="269240"/>
    <xdr:sp macro="" textlink="">
      <xdr:nvSpPr>
        <xdr:cNvPr id="270" name="テキスト ボックス 269"/>
        <xdr:cNvSpPr txBox="1"/>
      </xdr:nvSpPr>
      <xdr:spPr>
        <a:xfrm>
          <a:off x="1493964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36830</xdr:rowOff>
    </xdr:from>
    <xdr:ext cx="762000" cy="269240"/>
    <xdr:sp macro="" textlink="">
      <xdr:nvSpPr>
        <xdr:cNvPr id="271" name="テキスト ボックス 270"/>
        <xdr:cNvSpPr txBox="1"/>
      </xdr:nvSpPr>
      <xdr:spPr>
        <a:xfrm>
          <a:off x="14058265"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36830</xdr:rowOff>
    </xdr:from>
    <xdr:ext cx="760730" cy="269240"/>
    <xdr:sp macro="" textlink="">
      <xdr:nvSpPr>
        <xdr:cNvPr id="272" name="テキスト ボックス 271"/>
        <xdr:cNvSpPr txBox="1"/>
      </xdr:nvSpPr>
      <xdr:spPr>
        <a:xfrm>
          <a:off x="13176885" y="1581023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41910</xdr:rowOff>
    </xdr:from>
    <xdr:to>
      <xdr:col>81</xdr:col>
      <xdr:colOff>95250</xdr:colOff>
      <xdr:row>87</xdr:row>
      <xdr:rowOff>147320</xdr:rowOff>
    </xdr:to>
    <xdr:sp macro="" textlink="">
      <xdr:nvSpPr>
        <xdr:cNvPr id="273" name="楕円 272"/>
        <xdr:cNvSpPr/>
      </xdr:nvSpPr>
      <xdr:spPr>
        <a:xfrm>
          <a:off x="16814800" y="14958060"/>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12700</xdr:rowOff>
    </xdr:from>
    <xdr:ext cx="762000" cy="269240"/>
    <xdr:sp macro="" textlink="">
      <xdr:nvSpPr>
        <xdr:cNvPr id="274" name="給与水準   （国との比較）該当値テキスト"/>
        <xdr:cNvSpPr txBox="1"/>
      </xdr:nvSpPr>
      <xdr:spPr>
        <a:xfrm>
          <a:off x="16952595" y="149288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41910</xdr:rowOff>
    </xdr:from>
    <xdr:to>
      <xdr:col>77</xdr:col>
      <xdr:colOff>95250</xdr:colOff>
      <xdr:row>87</xdr:row>
      <xdr:rowOff>147320</xdr:rowOff>
    </xdr:to>
    <xdr:sp macro="" textlink="">
      <xdr:nvSpPr>
        <xdr:cNvPr id="275" name="楕円 274"/>
        <xdr:cNvSpPr/>
      </xdr:nvSpPr>
      <xdr:spPr>
        <a:xfrm>
          <a:off x="15984220" y="14958060"/>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130810</xdr:rowOff>
    </xdr:from>
    <xdr:ext cx="736600" cy="267970"/>
    <xdr:sp macro="" textlink="">
      <xdr:nvSpPr>
        <xdr:cNvPr id="276" name="テキスト ボックス 275"/>
        <xdr:cNvSpPr txBox="1"/>
      </xdr:nvSpPr>
      <xdr:spPr>
        <a:xfrm>
          <a:off x="15655925" y="1504696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136525</xdr:rowOff>
    </xdr:from>
    <xdr:to>
      <xdr:col>73</xdr:col>
      <xdr:colOff>44450</xdr:colOff>
      <xdr:row>87</xdr:row>
      <xdr:rowOff>64135</xdr:rowOff>
    </xdr:to>
    <xdr:sp macro="" textlink="">
      <xdr:nvSpPr>
        <xdr:cNvPr id="277" name="楕円 276"/>
        <xdr:cNvSpPr/>
      </xdr:nvSpPr>
      <xdr:spPr>
        <a:xfrm>
          <a:off x="15102840" y="14881225"/>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48260</xdr:rowOff>
    </xdr:from>
    <xdr:ext cx="760730" cy="269240"/>
    <xdr:sp macro="" textlink="">
      <xdr:nvSpPr>
        <xdr:cNvPr id="278" name="テキスト ボックス 277"/>
        <xdr:cNvSpPr txBox="1"/>
      </xdr:nvSpPr>
      <xdr:spPr>
        <a:xfrm>
          <a:off x="14774545" y="1496441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41910</xdr:rowOff>
    </xdr:from>
    <xdr:to>
      <xdr:col>68</xdr:col>
      <xdr:colOff>203200</xdr:colOff>
      <xdr:row>87</xdr:row>
      <xdr:rowOff>147320</xdr:rowOff>
    </xdr:to>
    <xdr:sp macro="" textlink="">
      <xdr:nvSpPr>
        <xdr:cNvPr id="279" name="楕円 278"/>
        <xdr:cNvSpPr/>
      </xdr:nvSpPr>
      <xdr:spPr>
        <a:xfrm>
          <a:off x="14221460" y="149580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130810</xdr:rowOff>
    </xdr:from>
    <xdr:ext cx="762000" cy="267970"/>
    <xdr:sp macro="" textlink="">
      <xdr:nvSpPr>
        <xdr:cNvPr id="280" name="テキスト ボックス 279"/>
        <xdr:cNvSpPr txBox="1"/>
      </xdr:nvSpPr>
      <xdr:spPr>
        <a:xfrm>
          <a:off x="13895070" y="1504696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41910</xdr:rowOff>
    </xdr:from>
    <xdr:to>
      <xdr:col>64</xdr:col>
      <xdr:colOff>152400</xdr:colOff>
      <xdr:row>87</xdr:row>
      <xdr:rowOff>147320</xdr:rowOff>
    </xdr:to>
    <xdr:sp macro="" textlink="">
      <xdr:nvSpPr>
        <xdr:cNvPr id="281" name="楕円 280"/>
        <xdr:cNvSpPr/>
      </xdr:nvSpPr>
      <xdr:spPr>
        <a:xfrm>
          <a:off x="13340080" y="149580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130810</xdr:rowOff>
    </xdr:from>
    <xdr:ext cx="760730" cy="267970"/>
    <xdr:sp macro="" textlink="">
      <xdr:nvSpPr>
        <xdr:cNvPr id="282" name="テキスト ボックス 281"/>
        <xdr:cNvSpPr txBox="1"/>
      </xdr:nvSpPr>
      <xdr:spPr>
        <a:xfrm>
          <a:off x="13013690" y="1504696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86360</xdr:rowOff>
    </xdr:from>
    <xdr:to>
      <xdr:col>85</xdr:col>
      <xdr:colOff>95250</xdr:colOff>
      <xdr:row>53</xdr:row>
      <xdr:rowOff>59055</xdr:rowOff>
    </xdr:to>
    <xdr:sp macro="" textlink="">
      <xdr:nvSpPr>
        <xdr:cNvPr id="283" name="正方形/長方形 282"/>
        <xdr:cNvSpPr/>
      </xdr:nvSpPr>
      <xdr:spPr>
        <a:xfrm>
          <a:off x="12710795" y="8830310"/>
          <a:ext cx="5034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105410</xdr:rowOff>
    </xdr:from>
    <xdr:ext cx="2261870" cy="321310"/>
    <xdr:sp macro="" textlink="">
      <xdr:nvSpPr>
        <xdr:cNvPr id="284" name="テキスト ボックス 283"/>
        <xdr:cNvSpPr txBox="1"/>
      </xdr:nvSpPr>
      <xdr:spPr>
        <a:xfrm>
          <a:off x="13226415" y="9192260"/>
          <a:ext cx="226187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79375</xdr:rowOff>
    </xdr:from>
    <xdr:ext cx="1649730" cy="372745"/>
    <xdr:sp macro="" textlink="">
      <xdr:nvSpPr>
        <xdr:cNvPr id="285" name="テキスト ボックス 284"/>
        <xdr:cNvSpPr txBox="1"/>
      </xdr:nvSpPr>
      <xdr:spPr>
        <a:xfrm>
          <a:off x="15593695" y="9166225"/>
          <a:ext cx="164973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171450</xdr:rowOff>
    </xdr:from>
    <xdr:to>
      <xdr:col>93</xdr:col>
      <xdr:colOff>6350</xdr:colOff>
      <xdr:row>54</xdr:row>
      <xdr:rowOff>79375</xdr:rowOff>
    </xdr:to>
    <xdr:sp macro="" textlink="">
      <xdr:nvSpPr>
        <xdr:cNvPr id="286" name="正方形/長方形 285"/>
        <xdr:cNvSpPr/>
      </xdr:nvSpPr>
      <xdr:spPr>
        <a:xfrm>
          <a:off x="17808575" y="9086850"/>
          <a:ext cx="15087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99060</xdr:rowOff>
    </xdr:to>
    <xdr:sp macro="" textlink="">
      <xdr:nvSpPr>
        <xdr:cNvPr id="287" name="正方形/長方形 286"/>
        <xdr:cNvSpPr/>
      </xdr:nvSpPr>
      <xdr:spPr>
        <a:xfrm>
          <a:off x="17808575" y="9271635"/>
          <a:ext cx="150876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171450</xdr:rowOff>
    </xdr:from>
    <xdr:to>
      <xdr:col>99</xdr:col>
      <xdr:colOff>146050</xdr:colOff>
      <xdr:row>54</xdr:row>
      <xdr:rowOff>79375</xdr:rowOff>
    </xdr:to>
    <xdr:sp macro="" textlink="">
      <xdr:nvSpPr>
        <xdr:cNvPr id="288" name="正方形/長方形 287"/>
        <xdr:cNvSpPr/>
      </xdr:nvSpPr>
      <xdr:spPr>
        <a:xfrm>
          <a:off x="19444335"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99060</xdr:rowOff>
    </xdr:to>
    <xdr:sp macro="" textlink="">
      <xdr:nvSpPr>
        <xdr:cNvPr id="289" name="正方形/長方形 288"/>
        <xdr:cNvSpPr/>
      </xdr:nvSpPr>
      <xdr:spPr>
        <a:xfrm>
          <a:off x="19444335"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171450</xdr:rowOff>
    </xdr:from>
    <xdr:to>
      <xdr:col>106</xdr:col>
      <xdr:colOff>139700</xdr:colOff>
      <xdr:row>54</xdr:row>
      <xdr:rowOff>79375</xdr:rowOff>
    </xdr:to>
    <xdr:sp macro="" textlink="">
      <xdr:nvSpPr>
        <xdr:cNvPr id="290" name="正方形/長方形 289"/>
        <xdr:cNvSpPr/>
      </xdr:nvSpPr>
      <xdr:spPr>
        <a:xfrm>
          <a:off x="20891500" y="9086850"/>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54</xdr:row>
      <xdr:rowOff>13335</xdr:rowOff>
    </xdr:from>
    <xdr:to>
      <xdr:col>106</xdr:col>
      <xdr:colOff>139700</xdr:colOff>
      <xdr:row>55</xdr:row>
      <xdr:rowOff>99060</xdr:rowOff>
    </xdr:to>
    <xdr:sp macro="" textlink="">
      <xdr:nvSpPr>
        <xdr:cNvPr id="291" name="正方形/長方形 290"/>
        <xdr:cNvSpPr/>
      </xdr:nvSpPr>
      <xdr:spPr>
        <a:xfrm>
          <a:off x="20891500" y="9271635"/>
          <a:ext cx="125857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164465</xdr:rowOff>
    </xdr:from>
    <xdr:to>
      <xdr:col>85</xdr:col>
      <xdr:colOff>95250</xdr:colOff>
      <xdr:row>70</xdr:row>
      <xdr:rowOff>0</xdr:rowOff>
    </xdr:to>
    <xdr:sp macro="" textlink="">
      <xdr:nvSpPr>
        <xdr:cNvPr id="292" name="正方形/長方形 291"/>
        <xdr:cNvSpPr/>
      </xdr:nvSpPr>
      <xdr:spPr>
        <a:xfrm>
          <a:off x="12710795" y="9594215"/>
          <a:ext cx="503428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115</xdr:col>
      <xdr:colOff>31750</xdr:colOff>
      <xdr:row>70</xdr:row>
      <xdr:rowOff>0</xdr:rowOff>
    </xdr:to>
    <xdr:sp macro="" textlink="">
      <xdr:nvSpPr>
        <xdr:cNvPr id="293" name="正方形/長方形 292"/>
        <xdr:cNvSpPr/>
      </xdr:nvSpPr>
      <xdr:spPr>
        <a:xfrm>
          <a:off x="17933670" y="9594215"/>
          <a:ext cx="597725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104</xdr:col>
      <xdr:colOff>114300</xdr:colOff>
      <xdr:row>57</xdr:row>
      <xdr:rowOff>72390</xdr:rowOff>
    </xdr:to>
    <xdr:sp macro="" textlink="">
      <xdr:nvSpPr>
        <xdr:cNvPr id="294" name="正方形/長方形 293"/>
        <xdr:cNvSpPr/>
      </xdr:nvSpPr>
      <xdr:spPr>
        <a:xfrm>
          <a:off x="17933670" y="959421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138430</xdr:rowOff>
    </xdr:from>
    <xdr:to>
      <xdr:col>114</xdr:col>
      <xdr:colOff>114300</xdr:colOff>
      <xdr:row>69</xdr:row>
      <xdr:rowOff>112395</xdr:rowOff>
    </xdr:to>
    <xdr:sp macro="" textlink="" fLocksText="0">
      <xdr:nvSpPr>
        <xdr:cNvPr id="295" name="テキスト ボックス 294"/>
        <xdr:cNvSpPr txBox="1"/>
      </xdr:nvSpPr>
      <xdr:spPr>
        <a:xfrm>
          <a:off x="18060670" y="9911080"/>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組織を単独で持っていることに加え、保育所や社会教育施設を直営で管理していること、また、北方領土に係る職員を配置するなど特殊事情があるため、類似団体平均よりも職員数が多い状況である。</a:t>
          </a:r>
        </a:p>
        <a:p>
          <a:r>
            <a:rPr kumimoji="1" lang="ja-JP" altLang="en-US" sz="1300">
              <a:latin typeface="ＭＳ Ｐゴシック"/>
              <a:ea typeface="ＭＳ Ｐゴシック"/>
            </a:rPr>
            <a:t>また、人口が毎年減少しているが職員数は特に減少しているわけではないため、人口当たりの職員数については上昇傾向にある。</a:t>
          </a:r>
        </a:p>
        <a:p>
          <a:r>
            <a:rPr kumimoji="1" lang="ja-JP" altLang="en-US" sz="1300">
              <a:latin typeface="ＭＳ Ｐゴシック"/>
              <a:ea typeface="ＭＳ Ｐゴシック"/>
            </a:rPr>
            <a:t>今後も継続して職員定数の適正化に努めるものである。</a:t>
          </a:r>
        </a:p>
      </xdr:txBody>
    </xdr:sp>
    <xdr:clientData/>
  </xdr:twoCellAnchor>
  <xdr:oneCellAnchor>
    <xdr:from>
      <xdr:col>61</xdr:col>
      <xdr:colOff>6350</xdr:colOff>
      <xdr:row>54</xdr:row>
      <xdr:rowOff>145415</xdr:rowOff>
    </xdr:from>
    <xdr:ext cx="348615" cy="233680"/>
    <xdr:sp macro="" textlink="">
      <xdr:nvSpPr>
        <xdr:cNvPr id="296" name="テキスト ボックス 295"/>
        <xdr:cNvSpPr txBox="1"/>
      </xdr:nvSpPr>
      <xdr:spPr>
        <a:xfrm>
          <a:off x="12672695" y="940371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30480</xdr:rowOff>
    </xdr:from>
    <xdr:ext cx="760730" cy="267335"/>
    <xdr:sp macro="" textlink="">
      <xdr:nvSpPr>
        <xdr:cNvPr id="298" name="テキスト ボックス 297"/>
        <xdr:cNvSpPr txBox="1"/>
      </xdr:nvSpPr>
      <xdr:spPr>
        <a:xfrm>
          <a:off x="11956415" y="1186053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171450</xdr:rowOff>
    </xdr:from>
    <xdr:to>
      <xdr:col>85</xdr:col>
      <xdr:colOff>95250</xdr:colOff>
      <xdr:row>67</xdr:row>
      <xdr:rowOff>171450</xdr:rowOff>
    </xdr:to>
    <xdr:cxnSp macro="">
      <xdr:nvCxnSpPr>
        <xdr:cNvPr id="299" name="直線コネクタ 298"/>
        <xdr:cNvCxnSpPr/>
      </xdr:nvCxnSpPr>
      <xdr:spPr>
        <a:xfrm>
          <a:off x="12710795" y="11658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27940</xdr:rowOff>
    </xdr:from>
    <xdr:ext cx="760730" cy="267970"/>
    <xdr:sp macro="" textlink="">
      <xdr:nvSpPr>
        <xdr:cNvPr id="300" name="テキスト ボックス 299"/>
        <xdr:cNvSpPr txBox="1"/>
      </xdr:nvSpPr>
      <xdr:spPr>
        <a:xfrm>
          <a:off x="11956415" y="1151509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171450</xdr:rowOff>
    </xdr:from>
    <xdr:to>
      <xdr:col>85</xdr:col>
      <xdr:colOff>95250</xdr:colOff>
      <xdr:row>65</xdr:row>
      <xdr:rowOff>171450</xdr:rowOff>
    </xdr:to>
    <xdr:cxnSp macro="">
      <xdr:nvCxnSpPr>
        <xdr:cNvPr id="301" name="直線コネクタ 300"/>
        <xdr:cNvCxnSpPr/>
      </xdr:nvCxnSpPr>
      <xdr:spPr>
        <a:xfrm>
          <a:off x="12710795" y="11315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26035</xdr:rowOff>
    </xdr:from>
    <xdr:ext cx="760730" cy="267970"/>
    <xdr:sp macro="" textlink="">
      <xdr:nvSpPr>
        <xdr:cNvPr id="302" name="テキスト ボックス 301"/>
        <xdr:cNvSpPr txBox="1"/>
      </xdr:nvSpPr>
      <xdr:spPr>
        <a:xfrm>
          <a:off x="11956415" y="1117028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171450</xdr:rowOff>
    </xdr:from>
    <xdr:to>
      <xdr:col>85</xdr:col>
      <xdr:colOff>95250</xdr:colOff>
      <xdr:row>63</xdr:row>
      <xdr:rowOff>171450</xdr:rowOff>
    </xdr:to>
    <xdr:cxnSp macro="">
      <xdr:nvCxnSpPr>
        <xdr:cNvPr id="303" name="直線コネクタ 302"/>
        <xdr:cNvCxnSpPr/>
      </xdr:nvCxnSpPr>
      <xdr:spPr>
        <a:xfrm>
          <a:off x="12710795" y="1097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24130</xdr:rowOff>
    </xdr:from>
    <xdr:ext cx="760730" cy="267970"/>
    <xdr:sp macro="" textlink="">
      <xdr:nvSpPr>
        <xdr:cNvPr id="304" name="テキスト ボックス 303"/>
        <xdr:cNvSpPr txBox="1"/>
      </xdr:nvSpPr>
      <xdr:spPr>
        <a:xfrm>
          <a:off x="11956415" y="1082548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170815</xdr:rowOff>
    </xdr:from>
    <xdr:to>
      <xdr:col>85</xdr:col>
      <xdr:colOff>95250</xdr:colOff>
      <xdr:row>61</xdr:row>
      <xdr:rowOff>170815</xdr:rowOff>
    </xdr:to>
    <xdr:cxnSp macro="">
      <xdr:nvCxnSpPr>
        <xdr:cNvPr id="305" name="直線コネクタ 304"/>
        <xdr:cNvCxnSpPr/>
      </xdr:nvCxnSpPr>
      <xdr:spPr>
        <a:xfrm>
          <a:off x="12710795" y="10629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22860</xdr:rowOff>
    </xdr:from>
    <xdr:ext cx="760730" cy="269240"/>
    <xdr:sp macro="" textlink="">
      <xdr:nvSpPr>
        <xdr:cNvPr id="306" name="テキスト ボックス 305"/>
        <xdr:cNvSpPr txBox="1"/>
      </xdr:nvSpPr>
      <xdr:spPr>
        <a:xfrm>
          <a:off x="11956415" y="1048131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168910</xdr:rowOff>
    </xdr:from>
    <xdr:to>
      <xdr:col>85</xdr:col>
      <xdr:colOff>95250</xdr:colOff>
      <xdr:row>59</xdr:row>
      <xdr:rowOff>168910</xdr:rowOff>
    </xdr:to>
    <xdr:cxnSp macro="">
      <xdr:nvCxnSpPr>
        <xdr:cNvPr id="307" name="直線コネクタ 306"/>
        <xdr:cNvCxnSpPr/>
      </xdr:nvCxnSpPr>
      <xdr:spPr>
        <a:xfrm>
          <a:off x="12710795" y="10284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20955</xdr:rowOff>
    </xdr:from>
    <xdr:ext cx="760730" cy="267970"/>
    <xdr:sp macro="" textlink="">
      <xdr:nvSpPr>
        <xdr:cNvPr id="308" name="テキスト ボックス 307"/>
        <xdr:cNvSpPr txBox="1"/>
      </xdr:nvSpPr>
      <xdr:spPr>
        <a:xfrm>
          <a:off x="11956415" y="1013650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167005</xdr:rowOff>
    </xdr:from>
    <xdr:to>
      <xdr:col>85</xdr:col>
      <xdr:colOff>95250</xdr:colOff>
      <xdr:row>57</xdr:row>
      <xdr:rowOff>167005</xdr:rowOff>
    </xdr:to>
    <xdr:cxnSp macro="">
      <xdr:nvCxnSpPr>
        <xdr:cNvPr id="309" name="直線コネクタ 308"/>
        <xdr:cNvCxnSpPr/>
      </xdr:nvCxnSpPr>
      <xdr:spPr>
        <a:xfrm>
          <a:off x="12710795" y="99396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19050</xdr:rowOff>
    </xdr:from>
    <xdr:ext cx="760730" cy="267970"/>
    <xdr:sp macro="" textlink="">
      <xdr:nvSpPr>
        <xdr:cNvPr id="310" name="テキスト ボックス 309"/>
        <xdr:cNvSpPr txBox="1"/>
      </xdr:nvSpPr>
      <xdr:spPr>
        <a:xfrm>
          <a:off x="11956415" y="979170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55</xdr:row>
      <xdr:rowOff>164465</xdr:rowOff>
    </xdr:to>
    <xdr:cxnSp macro="">
      <xdr:nvCxnSpPr>
        <xdr:cNvPr id="311" name="直線コネクタ 310"/>
        <xdr:cNvCxnSpPr/>
      </xdr:nvCxnSpPr>
      <xdr:spPr>
        <a:xfrm>
          <a:off x="12710795" y="9594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60730" cy="267970"/>
    <xdr:sp macro="" textlink="">
      <xdr:nvSpPr>
        <xdr:cNvPr id="312" name="テキスト ボックス 311"/>
        <xdr:cNvSpPr txBox="1"/>
      </xdr:nvSpPr>
      <xdr:spPr>
        <a:xfrm>
          <a:off x="11956415" y="944753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70</xdr:row>
      <xdr:rowOff>0</xdr:rowOff>
    </xdr:to>
    <xdr:sp macro="" textlink="">
      <xdr:nvSpPr>
        <xdr:cNvPr id="313" name="定員管理の状況グラフ枠"/>
        <xdr:cNvSpPr/>
      </xdr:nvSpPr>
      <xdr:spPr>
        <a:xfrm>
          <a:off x="12710795" y="9594215"/>
          <a:ext cx="503428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15875</xdr:rowOff>
    </xdr:from>
    <xdr:to>
      <xdr:col>81</xdr:col>
      <xdr:colOff>44450</xdr:colOff>
      <xdr:row>67</xdr:row>
      <xdr:rowOff>4445</xdr:rowOff>
    </xdr:to>
    <xdr:cxnSp macro="">
      <xdr:nvCxnSpPr>
        <xdr:cNvPr id="314" name="直線コネクタ 313"/>
        <xdr:cNvCxnSpPr/>
      </xdr:nvCxnSpPr>
      <xdr:spPr>
        <a:xfrm flipV="1">
          <a:off x="16863695" y="9959975"/>
          <a:ext cx="0" cy="1531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153670</xdr:rowOff>
    </xdr:from>
    <xdr:ext cx="762000" cy="269240"/>
    <xdr:sp macro="" textlink="">
      <xdr:nvSpPr>
        <xdr:cNvPr id="315" name="定員管理の状況最小値テキスト"/>
        <xdr:cNvSpPr txBox="1"/>
      </xdr:nvSpPr>
      <xdr:spPr>
        <a:xfrm>
          <a:off x="16952595" y="1146937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4445</xdr:rowOff>
    </xdr:from>
    <xdr:to>
      <xdr:col>81</xdr:col>
      <xdr:colOff>133350</xdr:colOff>
      <xdr:row>67</xdr:row>
      <xdr:rowOff>4445</xdr:rowOff>
    </xdr:to>
    <xdr:cxnSp macro="">
      <xdr:nvCxnSpPr>
        <xdr:cNvPr id="316" name="直線コネクタ 315"/>
        <xdr:cNvCxnSpPr/>
      </xdr:nvCxnSpPr>
      <xdr:spPr>
        <a:xfrm>
          <a:off x="16776700" y="114915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106045</xdr:rowOff>
    </xdr:from>
    <xdr:ext cx="762000" cy="269240"/>
    <xdr:sp macro="" textlink="">
      <xdr:nvSpPr>
        <xdr:cNvPr id="317" name="定員管理の状況最大値テキスト"/>
        <xdr:cNvSpPr txBox="1"/>
      </xdr:nvSpPr>
      <xdr:spPr>
        <a:xfrm>
          <a:off x="16952595" y="97072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15875</xdr:rowOff>
    </xdr:from>
    <xdr:to>
      <xdr:col>81</xdr:col>
      <xdr:colOff>133350</xdr:colOff>
      <xdr:row>58</xdr:row>
      <xdr:rowOff>15875</xdr:rowOff>
    </xdr:to>
    <xdr:cxnSp macro="">
      <xdr:nvCxnSpPr>
        <xdr:cNvPr id="318" name="直線コネクタ 317"/>
        <xdr:cNvCxnSpPr/>
      </xdr:nvCxnSpPr>
      <xdr:spPr>
        <a:xfrm>
          <a:off x="16776700" y="99599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57785</xdr:rowOff>
    </xdr:from>
    <xdr:to>
      <xdr:col>81</xdr:col>
      <xdr:colOff>44450</xdr:colOff>
      <xdr:row>63</xdr:row>
      <xdr:rowOff>100965</xdr:rowOff>
    </xdr:to>
    <xdr:cxnSp macro="">
      <xdr:nvCxnSpPr>
        <xdr:cNvPr id="319" name="直線コネクタ 318"/>
        <xdr:cNvCxnSpPr/>
      </xdr:nvCxnSpPr>
      <xdr:spPr>
        <a:xfrm>
          <a:off x="16033115" y="10859135"/>
          <a:ext cx="8305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146050</xdr:rowOff>
    </xdr:from>
    <xdr:ext cx="762000" cy="268605"/>
    <xdr:sp macro="" textlink="">
      <xdr:nvSpPr>
        <xdr:cNvPr id="320" name="定員管理の状況平均値テキスト"/>
        <xdr:cNvSpPr txBox="1"/>
      </xdr:nvSpPr>
      <xdr:spPr>
        <a:xfrm>
          <a:off x="16952595" y="10261600"/>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128270</xdr:rowOff>
    </xdr:from>
    <xdr:to>
      <xdr:col>81</xdr:col>
      <xdr:colOff>95250</xdr:colOff>
      <xdr:row>61</xdr:row>
      <xdr:rowOff>55880</xdr:rowOff>
    </xdr:to>
    <xdr:sp macro="" textlink="">
      <xdr:nvSpPr>
        <xdr:cNvPr id="321" name="フローチャート: 判断 320"/>
        <xdr:cNvSpPr/>
      </xdr:nvSpPr>
      <xdr:spPr>
        <a:xfrm>
          <a:off x="16814800" y="1041527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42545</xdr:rowOff>
    </xdr:from>
    <xdr:to>
      <xdr:col>77</xdr:col>
      <xdr:colOff>44450</xdr:colOff>
      <xdr:row>63</xdr:row>
      <xdr:rowOff>57785</xdr:rowOff>
    </xdr:to>
    <xdr:cxnSp macro="">
      <xdr:nvCxnSpPr>
        <xdr:cNvPr id="322" name="直線コネクタ 321"/>
        <xdr:cNvCxnSpPr/>
      </xdr:nvCxnSpPr>
      <xdr:spPr>
        <a:xfrm>
          <a:off x="15153640" y="10843895"/>
          <a:ext cx="8794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88265</xdr:rowOff>
    </xdr:from>
    <xdr:to>
      <xdr:col>77</xdr:col>
      <xdr:colOff>95250</xdr:colOff>
      <xdr:row>61</xdr:row>
      <xdr:rowOff>15875</xdr:rowOff>
    </xdr:to>
    <xdr:sp macro="" textlink="">
      <xdr:nvSpPr>
        <xdr:cNvPr id="323" name="フローチャート: 判断 322"/>
        <xdr:cNvSpPr/>
      </xdr:nvSpPr>
      <xdr:spPr>
        <a:xfrm>
          <a:off x="15984220" y="1037526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26035</xdr:rowOff>
    </xdr:from>
    <xdr:ext cx="736600" cy="267970"/>
    <xdr:sp macro="" textlink="">
      <xdr:nvSpPr>
        <xdr:cNvPr id="324" name="テキスト ボックス 323"/>
        <xdr:cNvSpPr txBox="1"/>
      </xdr:nvSpPr>
      <xdr:spPr>
        <a:xfrm>
          <a:off x="15655925" y="1014158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123825</xdr:rowOff>
    </xdr:from>
    <xdr:to>
      <xdr:col>72</xdr:col>
      <xdr:colOff>203200</xdr:colOff>
      <xdr:row>63</xdr:row>
      <xdr:rowOff>42545</xdr:rowOff>
    </xdr:to>
    <xdr:cxnSp macro="">
      <xdr:nvCxnSpPr>
        <xdr:cNvPr id="325" name="直線コネクタ 324"/>
        <xdr:cNvCxnSpPr/>
      </xdr:nvCxnSpPr>
      <xdr:spPr>
        <a:xfrm>
          <a:off x="14272260" y="10753725"/>
          <a:ext cx="8813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78740</xdr:rowOff>
    </xdr:from>
    <xdr:to>
      <xdr:col>73</xdr:col>
      <xdr:colOff>44450</xdr:colOff>
      <xdr:row>61</xdr:row>
      <xdr:rowOff>6350</xdr:rowOff>
    </xdr:to>
    <xdr:sp macro="" textlink="">
      <xdr:nvSpPr>
        <xdr:cNvPr id="326" name="フローチャート: 判断 325"/>
        <xdr:cNvSpPr/>
      </xdr:nvSpPr>
      <xdr:spPr>
        <a:xfrm>
          <a:off x="15102840" y="1036574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16510</xdr:rowOff>
    </xdr:from>
    <xdr:ext cx="760730" cy="269240"/>
    <xdr:sp macro="" textlink="">
      <xdr:nvSpPr>
        <xdr:cNvPr id="327" name="テキスト ボックス 326"/>
        <xdr:cNvSpPr txBox="1"/>
      </xdr:nvSpPr>
      <xdr:spPr>
        <a:xfrm>
          <a:off x="14774545" y="1013206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111125</xdr:rowOff>
    </xdr:from>
    <xdr:to>
      <xdr:col>68</xdr:col>
      <xdr:colOff>152400</xdr:colOff>
      <xdr:row>62</xdr:row>
      <xdr:rowOff>123825</xdr:rowOff>
    </xdr:to>
    <xdr:cxnSp macro="">
      <xdr:nvCxnSpPr>
        <xdr:cNvPr id="328" name="直線コネクタ 327"/>
        <xdr:cNvCxnSpPr/>
      </xdr:nvCxnSpPr>
      <xdr:spPr>
        <a:xfrm>
          <a:off x="13390880" y="10741025"/>
          <a:ext cx="8813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65405</xdr:rowOff>
    </xdr:from>
    <xdr:to>
      <xdr:col>68</xdr:col>
      <xdr:colOff>203200</xdr:colOff>
      <xdr:row>60</xdr:row>
      <xdr:rowOff>170815</xdr:rowOff>
    </xdr:to>
    <xdr:sp macro="" textlink="">
      <xdr:nvSpPr>
        <xdr:cNvPr id="329" name="フローチャート: 判断 328"/>
        <xdr:cNvSpPr/>
      </xdr:nvSpPr>
      <xdr:spPr>
        <a:xfrm>
          <a:off x="14221460" y="103524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3175</xdr:rowOff>
    </xdr:from>
    <xdr:ext cx="762000" cy="269240"/>
    <xdr:sp macro="" textlink="">
      <xdr:nvSpPr>
        <xdr:cNvPr id="330" name="テキスト ボックス 329"/>
        <xdr:cNvSpPr txBox="1"/>
      </xdr:nvSpPr>
      <xdr:spPr>
        <a:xfrm>
          <a:off x="13895070" y="1011872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64770</xdr:rowOff>
    </xdr:from>
    <xdr:to>
      <xdr:col>64</xdr:col>
      <xdr:colOff>152400</xdr:colOff>
      <xdr:row>60</xdr:row>
      <xdr:rowOff>170180</xdr:rowOff>
    </xdr:to>
    <xdr:sp macro="" textlink="">
      <xdr:nvSpPr>
        <xdr:cNvPr id="331" name="フローチャート: 判断 330"/>
        <xdr:cNvSpPr/>
      </xdr:nvSpPr>
      <xdr:spPr>
        <a:xfrm>
          <a:off x="13340080" y="103517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0730" cy="269240"/>
    <xdr:sp macro="" textlink="">
      <xdr:nvSpPr>
        <xdr:cNvPr id="332" name="テキスト ボックス 331"/>
        <xdr:cNvSpPr txBox="1"/>
      </xdr:nvSpPr>
      <xdr:spPr>
        <a:xfrm>
          <a:off x="13013690" y="1011809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2000" cy="269240"/>
    <xdr:sp macro="" textlink="">
      <xdr:nvSpPr>
        <xdr:cNvPr id="333" name="テキスト ボックス 332"/>
        <xdr:cNvSpPr txBox="1"/>
      </xdr:nvSpPr>
      <xdr:spPr>
        <a:xfrm>
          <a:off x="166497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2000" cy="269240"/>
    <xdr:sp macro="" textlink="">
      <xdr:nvSpPr>
        <xdr:cNvPr id="334" name="テキスト ボックス 333"/>
        <xdr:cNvSpPr txBox="1"/>
      </xdr:nvSpPr>
      <xdr:spPr>
        <a:xfrm>
          <a:off x="1581912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2000" cy="269240"/>
    <xdr:sp macro="" textlink="">
      <xdr:nvSpPr>
        <xdr:cNvPr id="335" name="テキスト ボックス 334"/>
        <xdr:cNvSpPr txBox="1"/>
      </xdr:nvSpPr>
      <xdr:spPr>
        <a:xfrm>
          <a:off x="14939645"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9240"/>
    <xdr:sp macro="" textlink="">
      <xdr:nvSpPr>
        <xdr:cNvPr id="336" name="テキスト ボックス 335"/>
        <xdr:cNvSpPr txBox="1"/>
      </xdr:nvSpPr>
      <xdr:spPr>
        <a:xfrm>
          <a:off x="14058265"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60730" cy="269240"/>
    <xdr:sp macro="" textlink="">
      <xdr:nvSpPr>
        <xdr:cNvPr id="337" name="テキスト ボックス 336"/>
        <xdr:cNvSpPr txBox="1"/>
      </xdr:nvSpPr>
      <xdr:spPr>
        <a:xfrm>
          <a:off x="13176885" y="120015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48260</xdr:rowOff>
    </xdr:from>
    <xdr:to>
      <xdr:col>81</xdr:col>
      <xdr:colOff>95250</xdr:colOff>
      <xdr:row>63</xdr:row>
      <xdr:rowOff>153670</xdr:rowOff>
    </xdr:to>
    <xdr:sp macro="" textlink="">
      <xdr:nvSpPr>
        <xdr:cNvPr id="338" name="楕円 337"/>
        <xdr:cNvSpPr/>
      </xdr:nvSpPr>
      <xdr:spPr>
        <a:xfrm>
          <a:off x="16814800" y="10849610"/>
          <a:ext cx="9969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19050</xdr:rowOff>
    </xdr:from>
    <xdr:ext cx="762000" cy="267970"/>
    <xdr:sp macro="" textlink="">
      <xdr:nvSpPr>
        <xdr:cNvPr id="339" name="定員管理の状況該当値テキスト"/>
        <xdr:cNvSpPr txBox="1"/>
      </xdr:nvSpPr>
      <xdr:spPr>
        <a:xfrm>
          <a:off x="16952595" y="1082040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5080</xdr:rowOff>
    </xdr:from>
    <xdr:to>
      <xdr:col>77</xdr:col>
      <xdr:colOff>95250</xdr:colOff>
      <xdr:row>63</xdr:row>
      <xdr:rowOff>111125</xdr:rowOff>
    </xdr:to>
    <xdr:sp macro="" textlink="">
      <xdr:nvSpPr>
        <xdr:cNvPr id="340" name="楕円 339"/>
        <xdr:cNvSpPr/>
      </xdr:nvSpPr>
      <xdr:spPr>
        <a:xfrm>
          <a:off x="15984220" y="10806430"/>
          <a:ext cx="9969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94615</xdr:rowOff>
    </xdr:from>
    <xdr:ext cx="736600" cy="267970"/>
    <xdr:sp macro="" textlink="">
      <xdr:nvSpPr>
        <xdr:cNvPr id="341" name="テキスト ボックス 340"/>
        <xdr:cNvSpPr txBox="1"/>
      </xdr:nvSpPr>
      <xdr:spPr>
        <a:xfrm>
          <a:off x="15655925" y="1089596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167640</xdr:rowOff>
    </xdr:from>
    <xdr:to>
      <xdr:col>73</xdr:col>
      <xdr:colOff>44450</xdr:colOff>
      <xdr:row>63</xdr:row>
      <xdr:rowOff>94615</xdr:rowOff>
    </xdr:to>
    <xdr:sp macro="" textlink="">
      <xdr:nvSpPr>
        <xdr:cNvPr id="342" name="楕円 341"/>
        <xdr:cNvSpPr/>
      </xdr:nvSpPr>
      <xdr:spPr>
        <a:xfrm>
          <a:off x="15102840" y="1079754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79375</xdr:rowOff>
    </xdr:from>
    <xdr:ext cx="760730" cy="268605"/>
    <xdr:sp macro="" textlink="">
      <xdr:nvSpPr>
        <xdr:cNvPr id="343" name="テキスト ボックス 342"/>
        <xdr:cNvSpPr txBox="1"/>
      </xdr:nvSpPr>
      <xdr:spPr>
        <a:xfrm>
          <a:off x="14774545" y="1088072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71120</xdr:rowOff>
    </xdr:from>
    <xdr:to>
      <xdr:col>68</xdr:col>
      <xdr:colOff>203200</xdr:colOff>
      <xdr:row>62</xdr:row>
      <xdr:rowOff>171450</xdr:rowOff>
    </xdr:to>
    <xdr:sp macro="" textlink="">
      <xdr:nvSpPr>
        <xdr:cNvPr id="344" name="楕円 343"/>
        <xdr:cNvSpPr/>
      </xdr:nvSpPr>
      <xdr:spPr>
        <a:xfrm>
          <a:off x="14221460" y="107010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160655</xdr:rowOff>
    </xdr:from>
    <xdr:ext cx="762000" cy="268605"/>
    <xdr:sp macro="" textlink="">
      <xdr:nvSpPr>
        <xdr:cNvPr id="345" name="テキスト ボックス 344"/>
        <xdr:cNvSpPr txBox="1"/>
      </xdr:nvSpPr>
      <xdr:spPr>
        <a:xfrm>
          <a:off x="13895070" y="107905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57785</xdr:rowOff>
    </xdr:from>
    <xdr:to>
      <xdr:col>64</xdr:col>
      <xdr:colOff>152400</xdr:colOff>
      <xdr:row>62</xdr:row>
      <xdr:rowOff>163195</xdr:rowOff>
    </xdr:to>
    <xdr:sp macro="" textlink="">
      <xdr:nvSpPr>
        <xdr:cNvPr id="346" name="楕円 345"/>
        <xdr:cNvSpPr/>
      </xdr:nvSpPr>
      <xdr:spPr>
        <a:xfrm>
          <a:off x="13340080" y="106876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147955</xdr:rowOff>
    </xdr:from>
    <xdr:ext cx="760730" cy="268605"/>
    <xdr:sp macro="" textlink="">
      <xdr:nvSpPr>
        <xdr:cNvPr id="347" name="テキスト ボックス 346"/>
        <xdr:cNvSpPr txBox="1"/>
      </xdr:nvSpPr>
      <xdr:spPr>
        <a:xfrm>
          <a:off x="13013690" y="1077785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46355</xdr:rowOff>
    </xdr:from>
    <xdr:to>
      <xdr:col>85</xdr:col>
      <xdr:colOff>95250</xdr:colOff>
      <xdr:row>31</xdr:row>
      <xdr:rowOff>19685</xdr:rowOff>
    </xdr:to>
    <xdr:sp macro="" textlink="">
      <xdr:nvSpPr>
        <xdr:cNvPr id="348" name="正方形/長方形 347"/>
        <xdr:cNvSpPr/>
      </xdr:nvSpPr>
      <xdr:spPr>
        <a:xfrm>
          <a:off x="12710795" y="5018405"/>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66040</xdr:rowOff>
    </xdr:from>
    <xdr:ext cx="1604645" cy="320040"/>
    <xdr:sp macro="" textlink="">
      <xdr:nvSpPr>
        <xdr:cNvPr id="349" name="テキスト ボックス 348"/>
        <xdr:cNvSpPr txBox="1"/>
      </xdr:nvSpPr>
      <xdr:spPr>
        <a:xfrm>
          <a:off x="13551535" y="5380990"/>
          <a:ext cx="1604645" cy="3200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39370</xdr:rowOff>
    </xdr:from>
    <xdr:ext cx="1649730" cy="372745"/>
    <xdr:sp macro="" textlink="">
      <xdr:nvSpPr>
        <xdr:cNvPr id="350" name="テキスト ボックス 349"/>
        <xdr:cNvSpPr txBox="1"/>
      </xdr:nvSpPr>
      <xdr:spPr>
        <a:xfrm>
          <a:off x="15268575" y="5354320"/>
          <a:ext cx="164973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132080</xdr:rowOff>
    </xdr:from>
    <xdr:to>
      <xdr:col>93</xdr:col>
      <xdr:colOff>6350</xdr:colOff>
      <xdr:row>32</xdr:row>
      <xdr:rowOff>39370</xdr:rowOff>
    </xdr:to>
    <xdr:sp macro="" textlink="">
      <xdr:nvSpPr>
        <xdr:cNvPr id="351" name="正方形/長方形 350"/>
        <xdr:cNvSpPr/>
      </xdr:nvSpPr>
      <xdr:spPr>
        <a:xfrm>
          <a:off x="17808575" y="5275580"/>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151765</xdr:rowOff>
    </xdr:from>
    <xdr:to>
      <xdr:col>93</xdr:col>
      <xdr:colOff>6350</xdr:colOff>
      <xdr:row>33</xdr:row>
      <xdr:rowOff>59055</xdr:rowOff>
    </xdr:to>
    <xdr:sp macro="" textlink="">
      <xdr:nvSpPr>
        <xdr:cNvPr id="352" name="正方形/長方形 351"/>
        <xdr:cNvSpPr/>
      </xdr:nvSpPr>
      <xdr:spPr>
        <a:xfrm>
          <a:off x="17808575" y="5466715"/>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132080</xdr:rowOff>
    </xdr:from>
    <xdr:to>
      <xdr:col>99</xdr:col>
      <xdr:colOff>146050</xdr:colOff>
      <xdr:row>32</xdr:row>
      <xdr:rowOff>39370</xdr:rowOff>
    </xdr:to>
    <xdr:sp macro="" textlink="">
      <xdr:nvSpPr>
        <xdr:cNvPr id="353" name="正方形/長方形 352"/>
        <xdr:cNvSpPr/>
      </xdr:nvSpPr>
      <xdr:spPr>
        <a:xfrm>
          <a:off x="19444335"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151765</xdr:rowOff>
    </xdr:from>
    <xdr:to>
      <xdr:col>99</xdr:col>
      <xdr:colOff>146050</xdr:colOff>
      <xdr:row>33</xdr:row>
      <xdr:rowOff>59055</xdr:rowOff>
    </xdr:to>
    <xdr:sp macro="" textlink="">
      <xdr:nvSpPr>
        <xdr:cNvPr id="354" name="正方形/長方形 353"/>
        <xdr:cNvSpPr/>
      </xdr:nvSpPr>
      <xdr:spPr>
        <a:xfrm>
          <a:off x="19444335"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132080</xdr:rowOff>
    </xdr:from>
    <xdr:to>
      <xdr:col>106</xdr:col>
      <xdr:colOff>139700</xdr:colOff>
      <xdr:row>32</xdr:row>
      <xdr:rowOff>39370</xdr:rowOff>
    </xdr:to>
    <xdr:sp macro="" textlink="">
      <xdr:nvSpPr>
        <xdr:cNvPr id="355" name="正方形/長方形 354"/>
        <xdr:cNvSpPr/>
      </xdr:nvSpPr>
      <xdr:spPr>
        <a:xfrm>
          <a:off x="20891500" y="5275580"/>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31</xdr:row>
      <xdr:rowOff>151765</xdr:rowOff>
    </xdr:from>
    <xdr:to>
      <xdr:col>106</xdr:col>
      <xdr:colOff>139700</xdr:colOff>
      <xdr:row>33</xdr:row>
      <xdr:rowOff>59055</xdr:rowOff>
    </xdr:to>
    <xdr:sp macro="" textlink="">
      <xdr:nvSpPr>
        <xdr:cNvPr id="356" name="正方形/長方形 355"/>
        <xdr:cNvSpPr/>
      </xdr:nvSpPr>
      <xdr:spPr>
        <a:xfrm>
          <a:off x="20891500" y="546671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125095</xdr:rowOff>
    </xdr:from>
    <xdr:to>
      <xdr:col>85</xdr:col>
      <xdr:colOff>95250</xdr:colOff>
      <xdr:row>47</xdr:row>
      <xdr:rowOff>138430</xdr:rowOff>
    </xdr:to>
    <xdr:sp macro="" textlink="">
      <xdr:nvSpPr>
        <xdr:cNvPr id="357" name="正方形/長方形 356"/>
        <xdr:cNvSpPr/>
      </xdr:nvSpPr>
      <xdr:spPr>
        <a:xfrm>
          <a:off x="12710795" y="578294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125095</xdr:rowOff>
    </xdr:from>
    <xdr:to>
      <xdr:col>115</xdr:col>
      <xdr:colOff>31750</xdr:colOff>
      <xdr:row>47</xdr:row>
      <xdr:rowOff>138430</xdr:rowOff>
    </xdr:to>
    <xdr:sp macro="" textlink="">
      <xdr:nvSpPr>
        <xdr:cNvPr id="358" name="正方形/長方形 357"/>
        <xdr:cNvSpPr/>
      </xdr:nvSpPr>
      <xdr:spPr>
        <a:xfrm>
          <a:off x="17933670" y="578294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125095</xdr:rowOff>
    </xdr:from>
    <xdr:to>
      <xdr:col>104</xdr:col>
      <xdr:colOff>114300</xdr:colOff>
      <xdr:row>35</xdr:row>
      <xdr:rowOff>33020</xdr:rowOff>
    </xdr:to>
    <xdr:sp macro="" textlink="">
      <xdr:nvSpPr>
        <xdr:cNvPr id="359" name="正方形/長方形 358"/>
        <xdr:cNvSpPr/>
      </xdr:nvSpPr>
      <xdr:spPr>
        <a:xfrm>
          <a:off x="17933670" y="5782945"/>
          <a:ext cx="37757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99060</xdr:rowOff>
    </xdr:from>
    <xdr:to>
      <xdr:col>114</xdr:col>
      <xdr:colOff>114300</xdr:colOff>
      <xdr:row>47</xdr:row>
      <xdr:rowOff>72390</xdr:rowOff>
    </xdr:to>
    <xdr:sp macro="" textlink="" fLocksText="0">
      <xdr:nvSpPr>
        <xdr:cNvPr id="360" name="テキスト ボックス 359"/>
        <xdr:cNvSpPr txBox="1"/>
      </xdr:nvSpPr>
      <xdr:spPr>
        <a:xfrm>
          <a:off x="18060670" y="6099810"/>
          <a:ext cx="572516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a:t>
          </a:r>
          <a:r>
            <a:rPr kumimoji="1" lang="en-US" altLang="ja-JP" sz="1300">
              <a:latin typeface="ＭＳ Ｐゴシック"/>
              <a:ea typeface="ＭＳ Ｐゴシック"/>
            </a:rPr>
            <a:t>2021</a:t>
          </a:r>
          <a:r>
            <a:rPr kumimoji="1" lang="ja-JP" altLang="en-US" sz="1300">
              <a:latin typeface="ＭＳ Ｐゴシック"/>
              <a:ea typeface="ＭＳ Ｐゴシック"/>
            </a:rPr>
            <a:t>）年度実質公債費比率については、元利償還金の減及び普通交付税の増により、単年度実質公債費比率が下がったことにより、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今後も計画的に事業を進めていくものである。</a:t>
          </a:r>
        </a:p>
      </xdr:txBody>
    </xdr:sp>
    <xdr:clientData/>
  </xdr:twoCellAnchor>
  <xdr:oneCellAnchor>
    <xdr:from>
      <xdr:col>61</xdr:col>
      <xdr:colOff>6350</xdr:colOff>
      <xdr:row>32</xdr:row>
      <xdr:rowOff>105410</xdr:rowOff>
    </xdr:from>
    <xdr:ext cx="297180" cy="234315"/>
    <xdr:sp macro="" textlink="">
      <xdr:nvSpPr>
        <xdr:cNvPr id="361" name="テキスト ボックス 360"/>
        <xdr:cNvSpPr txBox="1"/>
      </xdr:nvSpPr>
      <xdr:spPr>
        <a:xfrm>
          <a:off x="12672695" y="5591810"/>
          <a:ext cx="297180"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138430</xdr:rowOff>
    </xdr:from>
    <xdr:to>
      <xdr:col>85</xdr:col>
      <xdr:colOff>95250</xdr:colOff>
      <xdr:row>47</xdr:row>
      <xdr:rowOff>138430</xdr:rowOff>
    </xdr:to>
    <xdr:cxnSp macro="">
      <xdr:nvCxnSpPr>
        <xdr:cNvPr id="362" name="直線コネクタ 361"/>
        <xdr:cNvCxnSpPr/>
      </xdr:nvCxnSpPr>
      <xdr:spPr>
        <a:xfrm>
          <a:off x="12710795" y="8196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168910</xdr:rowOff>
    </xdr:from>
    <xdr:ext cx="760730" cy="267335"/>
    <xdr:sp macro="" textlink="">
      <xdr:nvSpPr>
        <xdr:cNvPr id="363" name="テキスト ボックス 362"/>
        <xdr:cNvSpPr txBox="1"/>
      </xdr:nvSpPr>
      <xdr:spPr>
        <a:xfrm>
          <a:off x="11956415" y="805561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77470</xdr:rowOff>
    </xdr:from>
    <xdr:to>
      <xdr:col>85</xdr:col>
      <xdr:colOff>95250</xdr:colOff>
      <xdr:row>45</xdr:row>
      <xdr:rowOff>77470</xdr:rowOff>
    </xdr:to>
    <xdr:cxnSp macro="">
      <xdr:nvCxnSpPr>
        <xdr:cNvPr id="364" name="直線コネクタ 363"/>
        <xdr:cNvCxnSpPr/>
      </xdr:nvCxnSpPr>
      <xdr:spPr>
        <a:xfrm>
          <a:off x="12710795" y="77927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107315</xdr:rowOff>
    </xdr:from>
    <xdr:ext cx="760730" cy="269240"/>
    <xdr:sp macro="" textlink="">
      <xdr:nvSpPr>
        <xdr:cNvPr id="365" name="テキスト ボックス 364"/>
        <xdr:cNvSpPr txBox="1"/>
      </xdr:nvSpPr>
      <xdr:spPr>
        <a:xfrm>
          <a:off x="11956415" y="765111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15240</xdr:rowOff>
    </xdr:from>
    <xdr:to>
      <xdr:col>85</xdr:col>
      <xdr:colOff>95250</xdr:colOff>
      <xdr:row>43</xdr:row>
      <xdr:rowOff>15240</xdr:rowOff>
    </xdr:to>
    <xdr:cxnSp macro="">
      <xdr:nvCxnSpPr>
        <xdr:cNvPr id="366" name="直線コネクタ 365"/>
        <xdr:cNvCxnSpPr/>
      </xdr:nvCxnSpPr>
      <xdr:spPr>
        <a:xfrm>
          <a:off x="12710795" y="73875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45720</xdr:rowOff>
    </xdr:from>
    <xdr:ext cx="760730" cy="269240"/>
    <xdr:sp macro="" textlink="">
      <xdr:nvSpPr>
        <xdr:cNvPr id="367" name="テキスト ボックス 366"/>
        <xdr:cNvSpPr txBox="1"/>
      </xdr:nvSpPr>
      <xdr:spPr>
        <a:xfrm>
          <a:off x="11956415" y="724662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132080</xdr:rowOff>
    </xdr:from>
    <xdr:to>
      <xdr:col>85</xdr:col>
      <xdr:colOff>95250</xdr:colOff>
      <xdr:row>40</xdr:row>
      <xdr:rowOff>132080</xdr:rowOff>
    </xdr:to>
    <xdr:cxnSp macro="">
      <xdr:nvCxnSpPr>
        <xdr:cNvPr id="368" name="直線コネクタ 367"/>
        <xdr:cNvCxnSpPr/>
      </xdr:nvCxnSpPr>
      <xdr:spPr>
        <a:xfrm>
          <a:off x="12710795" y="6990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161925</xdr:rowOff>
    </xdr:from>
    <xdr:ext cx="760730" cy="267970"/>
    <xdr:sp macro="" textlink="">
      <xdr:nvSpPr>
        <xdr:cNvPr id="369" name="テキスト ボックス 368"/>
        <xdr:cNvSpPr txBox="1"/>
      </xdr:nvSpPr>
      <xdr:spPr>
        <a:xfrm>
          <a:off x="11956415" y="684847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70485</xdr:rowOff>
    </xdr:from>
    <xdr:to>
      <xdr:col>85</xdr:col>
      <xdr:colOff>95250</xdr:colOff>
      <xdr:row>38</xdr:row>
      <xdr:rowOff>70485</xdr:rowOff>
    </xdr:to>
    <xdr:cxnSp macro="">
      <xdr:nvCxnSpPr>
        <xdr:cNvPr id="370" name="直線コネクタ 369"/>
        <xdr:cNvCxnSpPr/>
      </xdr:nvCxnSpPr>
      <xdr:spPr>
        <a:xfrm>
          <a:off x="12710795" y="65855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100965</xdr:rowOff>
    </xdr:from>
    <xdr:ext cx="760730" cy="267335"/>
    <xdr:sp macro="" textlink="">
      <xdr:nvSpPr>
        <xdr:cNvPr id="371" name="テキスト ボックス 370"/>
        <xdr:cNvSpPr txBox="1"/>
      </xdr:nvSpPr>
      <xdr:spPr>
        <a:xfrm>
          <a:off x="11956415" y="6444615"/>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xdr:rowOff>
    </xdr:from>
    <xdr:to>
      <xdr:col>85</xdr:col>
      <xdr:colOff>95250</xdr:colOff>
      <xdr:row>36</xdr:row>
      <xdr:rowOff>8890</xdr:rowOff>
    </xdr:to>
    <xdr:cxnSp macro="">
      <xdr:nvCxnSpPr>
        <xdr:cNvPr id="372" name="直線コネクタ 371"/>
        <xdr:cNvCxnSpPr/>
      </xdr:nvCxnSpPr>
      <xdr:spPr>
        <a:xfrm>
          <a:off x="12710795" y="6181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38735</xdr:rowOff>
    </xdr:from>
    <xdr:ext cx="760730" cy="269240"/>
    <xdr:sp macro="" textlink="">
      <xdr:nvSpPr>
        <xdr:cNvPr id="373" name="テキスト ボックス 372"/>
        <xdr:cNvSpPr txBox="1"/>
      </xdr:nvSpPr>
      <xdr:spPr>
        <a:xfrm>
          <a:off x="11956415" y="603948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125095</xdr:rowOff>
    </xdr:from>
    <xdr:to>
      <xdr:col>85</xdr:col>
      <xdr:colOff>95250</xdr:colOff>
      <xdr:row>33</xdr:row>
      <xdr:rowOff>125095</xdr:rowOff>
    </xdr:to>
    <xdr:cxnSp macro="">
      <xdr:nvCxnSpPr>
        <xdr:cNvPr id="374" name="直線コネクタ 373"/>
        <xdr:cNvCxnSpPr/>
      </xdr:nvCxnSpPr>
      <xdr:spPr>
        <a:xfrm>
          <a:off x="12710795" y="5782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125095</xdr:rowOff>
    </xdr:from>
    <xdr:to>
      <xdr:col>85</xdr:col>
      <xdr:colOff>95250</xdr:colOff>
      <xdr:row>47</xdr:row>
      <xdr:rowOff>138430</xdr:rowOff>
    </xdr:to>
    <xdr:sp macro="" textlink="">
      <xdr:nvSpPr>
        <xdr:cNvPr id="375" name="公債費負担の状況グラフ枠"/>
        <xdr:cNvSpPr/>
      </xdr:nvSpPr>
      <xdr:spPr>
        <a:xfrm>
          <a:off x="12710795" y="578294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86360</xdr:rowOff>
    </xdr:from>
    <xdr:to>
      <xdr:col>81</xdr:col>
      <xdr:colOff>44450</xdr:colOff>
      <xdr:row>44</xdr:row>
      <xdr:rowOff>10795</xdr:rowOff>
    </xdr:to>
    <xdr:cxnSp macro="">
      <xdr:nvCxnSpPr>
        <xdr:cNvPr id="376" name="直線コネクタ 375"/>
        <xdr:cNvCxnSpPr/>
      </xdr:nvCxnSpPr>
      <xdr:spPr>
        <a:xfrm flipV="1">
          <a:off x="16863695" y="6087110"/>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159385</xdr:rowOff>
    </xdr:from>
    <xdr:ext cx="762000" cy="267970"/>
    <xdr:sp macro="" textlink="">
      <xdr:nvSpPr>
        <xdr:cNvPr id="377" name="公債費負担の状況最小値テキスト"/>
        <xdr:cNvSpPr txBox="1"/>
      </xdr:nvSpPr>
      <xdr:spPr>
        <a:xfrm>
          <a:off x="16952595" y="75317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10795</xdr:rowOff>
    </xdr:from>
    <xdr:to>
      <xdr:col>81</xdr:col>
      <xdr:colOff>133350</xdr:colOff>
      <xdr:row>44</xdr:row>
      <xdr:rowOff>10795</xdr:rowOff>
    </xdr:to>
    <xdr:cxnSp macro="">
      <xdr:nvCxnSpPr>
        <xdr:cNvPr id="378" name="直線コネクタ 377"/>
        <xdr:cNvCxnSpPr/>
      </xdr:nvCxnSpPr>
      <xdr:spPr>
        <a:xfrm>
          <a:off x="16776700" y="75545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171450</xdr:rowOff>
    </xdr:from>
    <xdr:ext cx="762000" cy="269240"/>
    <xdr:sp macro="" textlink="">
      <xdr:nvSpPr>
        <xdr:cNvPr id="379" name="公債費負担の状況最大値テキスト"/>
        <xdr:cNvSpPr txBox="1"/>
      </xdr:nvSpPr>
      <xdr:spPr>
        <a:xfrm>
          <a:off x="16952595" y="58293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86360</xdr:rowOff>
    </xdr:from>
    <xdr:to>
      <xdr:col>81</xdr:col>
      <xdr:colOff>133350</xdr:colOff>
      <xdr:row>35</xdr:row>
      <xdr:rowOff>86360</xdr:rowOff>
    </xdr:to>
    <xdr:cxnSp macro="">
      <xdr:nvCxnSpPr>
        <xdr:cNvPr id="380" name="直線コネクタ 379"/>
        <xdr:cNvCxnSpPr/>
      </xdr:nvCxnSpPr>
      <xdr:spPr>
        <a:xfrm>
          <a:off x="16776700" y="60871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8890</xdr:rowOff>
    </xdr:from>
    <xdr:to>
      <xdr:col>81</xdr:col>
      <xdr:colOff>44450</xdr:colOff>
      <xdr:row>37</xdr:row>
      <xdr:rowOff>10795</xdr:rowOff>
    </xdr:to>
    <xdr:cxnSp macro="">
      <xdr:nvCxnSpPr>
        <xdr:cNvPr id="381" name="直線コネクタ 380"/>
        <xdr:cNvCxnSpPr/>
      </xdr:nvCxnSpPr>
      <xdr:spPr>
        <a:xfrm flipV="1">
          <a:off x="16033115" y="6352540"/>
          <a:ext cx="8305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113030</xdr:rowOff>
    </xdr:from>
    <xdr:ext cx="762000" cy="268605"/>
    <xdr:sp macro="" textlink="">
      <xdr:nvSpPr>
        <xdr:cNvPr id="382" name="公債費負担の状況平均値テキスト"/>
        <xdr:cNvSpPr txBox="1"/>
      </xdr:nvSpPr>
      <xdr:spPr>
        <a:xfrm>
          <a:off x="16952595" y="6285230"/>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141605</xdr:rowOff>
    </xdr:from>
    <xdr:to>
      <xdr:col>81</xdr:col>
      <xdr:colOff>95250</xdr:colOff>
      <xdr:row>37</xdr:row>
      <xdr:rowOff>69215</xdr:rowOff>
    </xdr:to>
    <xdr:sp macro="" textlink="">
      <xdr:nvSpPr>
        <xdr:cNvPr id="383" name="フローチャート: 判断 382"/>
        <xdr:cNvSpPr/>
      </xdr:nvSpPr>
      <xdr:spPr>
        <a:xfrm>
          <a:off x="16814800" y="631380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8890</xdr:rowOff>
    </xdr:from>
    <xdr:to>
      <xdr:col>77</xdr:col>
      <xdr:colOff>44450</xdr:colOff>
      <xdr:row>37</xdr:row>
      <xdr:rowOff>10795</xdr:rowOff>
    </xdr:to>
    <xdr:cxnSp macro="">
      <xdr:nvCxnSpPr>
        <xdr:cNvPr id="384" name="直線コネクタ 383"/>
        <xdr:cNvCxnSpPr/>
      </xdr:nvCxnSpPr>
      <xdr:spPr>
        <a:xfrm>
          <a:off x="15153640" y="6352540"/>
          <a:ext cx="8794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76200</xdr:rowOff>
    </xdr:to>
    <xdr:sp macro="" textlink="">
      <xdr:nvSpPr>
        <xdr:cNvPr id="385" name="フローチャート: 判断 384"/>
        <xdr:cNvSpPr/>
      </xdr:nvSpPr>
      <xdr:spPr>
        <a:xfrm>
          <a:off x="15984220" y="6320790"/>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59690</xdr:rowOff>
    </xdr:from>
    <xdr:ext cx="736600" cy="267970"/>
    <xdr:sp macro="" textlink="">
      <xdr:nvSpPr>
        <xdr:cNvPr id="386" name="テキスト ボックス 385"/>
        <xdr:cNvSpPr txBox="1"/>
      </xdr:nvSpPr>
      <xdr:spPr>
        <a:xfrm>
          <a:off x="15655925" y="6403340"/>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171450</xdr:rowOff>
    </xdr:from>
    <xdr:to>
      <xdr:col>72</xdr:col>
      <xdr:colOff>203200</xdr:colOff>
      <xdr:row>37</xdr:row>
      <xdr:rowOff>8890</xdr:rowOff>
    </xdr:to>
    <xdr:cxnSp macro="">
      <xdr:nvCxnSpPr>
        <xdr:cNvPr id="387" name="直線コネクタ 386"/>
        <xdr:cNvCxnSpPr/>
      </xdr:nvCxnSpPr>
      <xdr:spPr>
        <a:xfrm>
          <a:off x="14272260" y="6343650"/>
          <a:ext cx="8813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154940</xdr:rowOff>
    </xdr:from>
    <xdr:to>
      <xdr:col>73</xdr:col>
      <xdr:colOff>44450</xdr:colOff>
      <xdr:row>37</xdr:row>
      <xdr:rowOff>81915</xdr:rowOff>
    </xdr:to>
    <xdr:sp macro="" textlink="">
      <xdr:nvSpPr>
        <xdr:cNvPr id="388" name="フローチャート: 判断 387"/>
        <xdr:cNvSpPr/>
      </xdr:nvSpPr>
      <xdr:spPr>
        <a:xfrm>
          <a:off x="15102840" y="6327140"/>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66040</xdr:rowOff>
    </xdr:from>
    <xdr:ext cx="760730" cy="267335"/>
    <xdr:sp macro="" textlink="">
      <xdr:nvSpPr>
        <xdr:cNvPr id="389" name="テキスト ボックス 388"/>
        <xdr:cNvSpPr txBox="1"/>
      </xdr:nvSpPr>
      <xdr:spPr>
        <a:xfrm>
          <a:off x="14774545" y="640969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171450</xdr:rowOff>
    </xdr:from>
    <xdr:to>
      <xdr:col>68</xdr:col>
      <xdr:colOff>152400</xdr:colOff>
      <xdr:row>37</xdr:row>
      <xdr:rowOff>12700</xdr:rowOff>
    </xdr:to>
    <xdr:cxnSp macro="">
      <xdr:nvCxnSpPr>
        <xdr:cNvPr id="390" name="直線コネクタ 389"/>
        <xdr:cNvCxnSpPr/>
      </xdr:nvCxnSpPr>
      <xdr:spPr>
        <a:xfrm flipV="1">
          <a:off x="13390880" y="6343650"/>
          <a:ext cx="8813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156210</xdr:rowOff>
    </xdr:from>
    <xdr:to>
      <xdr:col>68</xdr:col>
      <xdr:colOff>203200</xdr:colOff>
      <xdr:row>37</xdr:row>
      <xdr:rowOff>83820</xdr:rowOff>
    </xdr:to>
    <xdr:sp macro="" textlink="">
      <xdr:nvSpPr>
        <xdr:cNvPr id="391" name="フローチャート: 判断 390"/>
        <xdr:cNvSpPr/>
      </xdr:nvSpPr>
      <xdr:spPr>
        <a:xfrm>
          <a:off x="14221460" y="6328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67945</xdr:rowOff>
    </xdr:from>
    <xdr:ext cx="762000" cy="267335"/>
    <xdr:sp macro="" textlink="">
      <xdr:nvSpPr>
        <xdr:cNvPr id="392" name="テキスト ボックス 391"/>
        <xdr:cNvSpPr txBox="1"/>
      </xdr:nvSpPr>
      <xdr:spPr>
        <a:xfrm>
          <a:off x="13895070" y="641159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160655</xdr:rowOff>
    </xdr:from>
    <xdr:to>
      <xdr:col>64</xdr:col>
      <xdr:colOff>152400</xdr:colOff>
      <xdr:row>37</xdr:row>
      <xdr:rowOff>88265</xdr:rowOff>
    </xdr:to>
    <xdr:sp macro="" textlink="">
      <xdr:nvSpPr>
        <xdr:cNvPr id="393" name="フローチャート: 判断 392"/>
        <xdr:cNvSpPr/>
      </xdr:nvSpPr>
      <xdr:spPr>
        <a:xfrm>
          <a:off x="13340080" y="6332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72390</xdr:rowOff>
    </xdr:from>
    <xdr:ext cx="760730" cy="269240"/>
    <xdr:sp macro="" textlink="">
      <xdr:nvSpPr>
        <xdr:cNvPr id="394" name="テキスト ボックス 393"/>
        <xdr:cNvSpPr txBox="1"/>
      </xdr:nvSpPr>
      <xdr:spPr>
        <a:xfrm>
          <a:off x="13013690" y="641604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135890</xdr:rowOff>
    </xdr:from>
    <xdr:ext cx="762000" cy="267335"/>
    <xdr:sp macro="" textlink="">
      <xdr:nvSpPr>
        <xdr:cNvPr id="395" name="テキスト ボックス 394"/>
        <xdr:cNvSpPr txBox="1"/>
      </xdr:nvSpPr>
      <xdr:spPr>
        <a:xfrm>
          <a:off x="16649700"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135890</xdr:rowOff>
    </xdr:from>
    <xdr:ext cx="762000" cy="267335"/>
    <xdr:sp macro="" textlink="">
      <xdr:nvSpPr>
        <xdr:cNvPr id="396" name="テキスト ボックス 395"/>
        <xdr:cNvSpPr txBox="1"/>
      </xdr:nvSpPr>
      <xdr:spPr>
        <a:xfrm>
          <a:off x="15819120"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135890</xdr:rowOff>
    </xdr:from>
    <xdr:ext cx="762000" cy="267335"/>
    <xdr:sp macro="" textlink="">
      <xdr:nvSpPr>
        <xdr:cNvPr id="397" name="テキスト ボックス 396"/>
        <xdr:cNvSpPr txBox="1"/>
      </xdr:nvSpPr>
      <xdr:spPr>
        <a:xfrm>
          <a:off x="14939645"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135890</xdr:rowOff>
    </xdr:from>
    <xdr:ext cx="762000" cy="267335"/>
    <xdr:sp macro="" textlink="">
      <xdr:nvSpPr>
        <xdr:cNvPr id="398" name="テキスト ボックス 397"/>
        <xdr:cNvSpPr txBox="1"/>
      </xdr:nvSpPr>
      <xdr:spPr>
        <a:xfrm>
          <a:off x="14058265" y="81940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135890</xdr:rowOff>
    </xdr:from>
    <xdr:ext cx="760730" cy="267335"/>
    <xdr:sp macro="" textlink="">
      <xdr:nvSpPr>
        <xdr:cNvPr id="399" name="テキスト ボックス 398"/>
        <xdr:cNvSpPr txBox="1"/>
      </xdr:nvSpPr>
      <xdr:spPr>
        <a:xfrm>
          <a:off x="13176885" y="819404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133985</xdr:rowOff>
    </xdr:from>
    <xdr:to>
      <xdr:col>81</xdr:col>
      <xdr:colOff>95250</xdr:colOff>
      <xdr:row>37</xdr:row>
      <xdr:rowOff>60960</xdr:rowOff>
    </xdr:to>
    <xdr:sp macro="" textlink="">
      <xdr:nvSpPr>
        <xdr:cNvPr id="400" name="楕円 399"/>
        <xdr:cNvSpPr/>
      </xdr:nvSpPr>
      <xdr:spPr>
        <a:xfrm>
          <a:off x="16814800" y="630618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151130</xdr:rowOff>
    </xdr:from>
    <xdr:ext cx="762000" cy="269240"/>
    <xdr:sp macro="" textlink="">
      <xdr:nvSpPr>
        <xdr:cNvPr id="401" name="公債費負担の状況該当値テキスト"/>
        <xdr:cNvSpPr txBox="1"/>
      </xdr:nvSpPr>
      <xdr:spPr>
        <a:xfrm>
          <a:off x="16952595" y="615188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135890</xdr:rowOff>
    </xdr:from>
    <xdr:to>
      <xdr:col>77</xdr:col>
      <xdr:colOff>95250</xdr:colOff>
      <xdr:row>37</xdr:row>
      <xdr:rowOff>63500</xdr:rowOff>
    </xdr:to>
    <xdr:sp macro="" textlink="">
      <xdr:nvSpPr>
        <xdr:cNvPr id="402" name="楕円 401"/>
        <xdr:cNvSpPr/>
      </xdr:nvSpPr>
      <xdr:spPr>
        <a:xfrm>
          <a:off x="15984220" y="630809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73660</xdr:rowOff>
    </xdr:from>
    <xdr:ext cx="736600" cy="269240"/>
    <xdr:sp macro="" textlink="">
      <xdr:nvSpPr>
        <xdr:cNvPr id="403" name="テキスト ボックス 402"/>
        <xdr:cNvSpPr txBox="1"/>
      </xdr:nvSpPr>
      <xdr:spPr>
        <a:xfrm>
          <a:off x="15655925" y="607441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133985</xdr:rowOff>
    </xdr:from>
    <xdr:to>
      <xdr:col>73</xdr:col>
      <xdr:colOff>44450</xdr:colOff>
      <xdr:row>37</xdr:row>
      <xdr:rowOff>60960</xdr:rowOff>
    </xdr:to>
    <xdr:sp macro="" textlink="">
      <xdr:nvSpPr>
        <xdr:cNvPr id="404" name="楕円 403"/>
        <xdr:cNvSpPr/>
      </xdr:nvSpPr>
      <xdr:spPr>
        <a:xfrm>
          <a:off x="15102840" y="630618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71755</xdr:rowOff>
    </xdr:from>
    <xdr:ext cx="760730" cy="269240"/>
    <xdr:sp macro="" textlink="">
      <xdr:nvSpPr>
        <xdr:cNvPr id="405" name="テキスト ボックス 404"/>
        <xdr:cNvSpPr txBox="1"/>
      </xdr:nvSpPr>
      <xdr:spPr>
        <a:xfrm>
          <a:off x="14774545" y="607250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120650</xdr:rowOff>
    </xdr:from>
    <xdr:to>
      <xdr:col>68</xdr:col>
      <xdr:colOff>203200</xdr:colOff>
      <xdr:row>37</xdr:row>
      <xdr:rowOff>48260</xdr:rowOff>
    </xdr:to>
    <xdr:sp macro="" textlink="">
      <xdr:nvSpPr>
        <xdr:cNvPr id="406" name="楕円 405"/>
        <xdr:cNvSpPr/>
      </xdr:nvSpPr>
      <xdr:spPr>
        <a:xfrm>
          <a:off x="14221460" y="6292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59055</xdr:rowOff>
    </xdr:from>
    <xdr:ext cx="762000" cy="267970"/>
    <xdr:sp macro="" textlink="">
      <xdr:nvSpPr>
        <xdr:cNvPr id="407" name="テキスト ボックス 406"/>
        <xdr:cNvSpPr txBox="1"/>
      </xdr:nvSpPr>
      <xdr:spPr>
        <a:xfrm>
          <a:off x="13895070" y="60598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137795</xdr:rowOff>
    </xdr:from>
    <xdr:to>
      <xdr:col>64</xdr:col>
      <xdr:colOff>152400</xdr:colOff>
      <xdr:row>37</xdr:row>
      <xdr:rowOff>65405</xdr:rowOff>
    </xdr:to>
    <xdr:sp macro="" textlink="">
      <xdr:nvSpPr>
        <xdr:cNvPr id="408" name="楕円 407"/>
        <xdr:cNvSpPr/>
      </xdr:nvSpPr>
      <xdr:spPr>
        <a:xfrm>
          <a:off x="13340080" y="6309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76200</xdr:rowOff>
    </xdr:from>
    <xdr:ext cx="760730" cy="268605"/>
    <xdr:sp macro="" textlink="">
      <xdr:nvSpPr>
        <xdr:cNvPr id="409" name="テキスト ボックス 408"/>
        <xdr:cNvSpPr txBox="1"/>
      </xdr:nvSpPr>
      <xdr:spPr>
        <a:xfrm>
          <a:off x="13013690" y="607695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6985</xdr:rowOff>
    </xdr:from>
    <xdr:to>
      <xdr:col>85</xdr:col>
      <xdr:colOff>95250</xdr:colOff>
      <xdr:row>8</xdr:row>
      <xdr:rowOff>158115</xdr:rowOff>
    </xdr:to>
    <xdr:sp macro="" textlink="">
      <xdr:nvSpPr>
        <xdr:cNvPr id="410" name="正方形/長方形 409"/>
        <xdr:cNvSpPr/>
      </xdr:nvSpPr>
      <xdr:spPr>
        <a:xfrm>
          <a:off x="12710795" y="1207135"/>
          <a:ext cx="5034280" cy="3225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26035</xdr:rowOff>
    </xdr:from>
    <xdr:ext cx="1438910" cy="320040"/>
    <xdr:sp macro="" textlink="">
      <xdr:nvSpPr>
        <xdr:cNvPr id="411" name="テキスト ボックス 410"/>
        <xdr:cNvSpPr txBox="1"/>
      </xdr:nvSpPr>
      <xdr:spPr>
        <a:xfrm>
          <a:off x="13634720" y="1569085"/>
          <a:ext cx="1438910" cy="3200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72745"/>
    <xdr:sp macro="" textlink="">
      <xdr:nvSpPr>
        <xdr:cNvPr id="412" name="テキスト ボックス 411"/>
        <xdr:cNvSpPr txBox="1"/>
      </xdr:nvSpPr>
      <xdr:spPr>
        <a:xfrm>
          <a:off x="15185390" y="1543050"/>
          <a:ext cx="1651000"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92075</xdr:rowOff>
    </xdr:from>
    <xdr:to>
      <xdr:col>93</xdr:col>
      <xdr:colOff>6350</xdr:colOff>
      <xdr:row>10</xdr:row>
      <xdr:rowOff>0</xdr:rowOff>
    </xdr:to>
    <xdr:sp macro="" textlink="">
      <xdr:nvSpPr>
        <xdr:cNvPr id="413" name="正方形/長方形 412"/>
        <xdr:cNvSpPr/>
      </xdr:nvSpPr>
      <xdr:spPr>
        <a:xfrm>
          <a:off x="17808575" y="1463675"/>
          <a:ext cx="15087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112395</xdr:rowOff>
    </xdr:from>
    <xdr:to>
      <xdr:col>93</xdr:col>
      <xdr:colOff>6350</xdr:colOff>
      <xdr:row>11</xdr:row>
      <xdr:rowOff>19685</xdr:rowOff>
    </xdr:to>
    <xdr:sp macro="" textlink="">
      <xdr:nvSpPr>
        <xdr:cNvPr id="414" name="正方形/長方形 413"/>
        <xdr:cNvSpPr/>
      </xdr:nvSpPr>
      <xdr:spPr>
        <a:xfrm>
          <a:off x="17808575" y="1655445"/>
          <a:ext cx="1508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92075</xdr:rowOff>
    </xdr:from>
    <xdr:to>
      <xdr:col>99</xdr:col>
      <xdr:colOff>146050</xdr:colOff>
      <xdr:row>10</xdr:row>
      <xdr:rowOff>0</xdr:rowOff>
    </xdr:to>
    <xdr:sp macro="" textlink="">
      <xdr:nvSpPr>
        <xdr:cNvPr id="415" name="正方形/長方形 414"/>
        <xdr:cNvSpPr/>
      </xdr:nvSpPr>
      <xdr:spPr>
        <a:xfrm>
          <a:off x="19444335" y="1463675"/>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112395</xdr:rowOff>
    </xdr:from>
    <xdr:to>
      <xdr:col>99</xdr:col>
      <xdr:colOff>146050</xdr:colOff>
      <xdr:row>11</xdr:row>
      <xdr:rowOff>19685</xdr:rowOff>
    </xdr:to>
    <xdr:sp macro="" textlink="">
      <xdr:nvSpPr>
        <xdr:cNvPr id="416" name="正方形/長方形 415"/>
        <xdr:cNvSpPr/>
      </xdr:nvSpPr>
      <xdr:spPr>
        <a:xfrm>
          <a:off x="19444335" y="165544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92075</xdr:rowOff>
    </xdr:from>
    <xdr:to>
      <xdr:col>106</xdr:col>
      <xdr:colOff>139700</xdr:colOff>
      <xdr:row>10</xdr:row>
      <xdr:rowOff>0</xdr:rowOff>
    </xdr:to>
    <xdr:sp macro="" textlink="">
      <xdr:nvSpPr>
        <xdr:cNvPr id="417" name="正方形/長方形 416"/>
        <xdr:cNvSpPr/>
      </xdr:nvSpPr>
      <xdr:spPr>
        <a:xfrm>
          <a:off x="20891500" y="1463675"/>
          <a:ext cx="125857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9</xdr:row>
      <xdr:rowOff>112395</xdr:rowOff>
    </xdr:from>
    <xdr:to>
      <xdr:col>106</xdr:col>
      <xdr:colOff>139700</xdr:colOff>
      <xdr:row>11</xdr:row>
      <xdr:rowOff>19685</xdr:rowOff>
    </xdr:to>
    <xdr:sp macro="" textlink="">
      <xdr:nvSpPr>
        <xdr:cNvPr id="418" name="正方形/長方形 417"/>
        <xdr:cNvSpPr/>
      </xdr:nvSpPr>
      <xdr:spPr>
        <a:xfrm>
          <a:off x="20891500" y="1655445"/>
          <a:ext cx="12585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86360</xdr:rowOff>
    </xdr:from>
    <xdr:to>
      <xdr:col>85</xdr:col>
      <xdr:colOff>95250</xdr:colOff>
      <xdr:row>25</xdr:row>
      <xdr:rowOff>99060</xdr:rowOff>
    </xdr:to>
    <xdr:sp macro="" textlink="">
      <xdr:nvSpPr>
        <xdr:cNvPr id="419" name="正方形/長方形 418"/>
        <xdr:cNvSpPr/>
      </xdr:nvSpPr>
      <xdr:spPr>
        <a:xfrm>
          <a:off x="12710795" y="197231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86360</xdr:rowOff>
    </xdr:from>
    <xdr:to>
      <xdr:col>115</xdr:col>
      <xdr:colOff>31750</xdr:colOff>
      <xdr:row>25</xdr:row>
      <xdr:rowOff>99060</xdr:rowOff>
    </xdr:to>
    <xdr:sp macro="" textlink="">
      <xdr:nvSpPr>
        <xdr:cNvPr id="420" name="正方形/長方形 419"/>
        <xdr:cNvSpPr/>
      </xdr:nvSpPr>
      <xdr:spPr>
        <a:xfrm>
          <a:off x="17933670" y="197231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86360</xdr:rowOff>
    </xdr:from>
    <xdr:to>
      <xdr:col>104</xdr:col>
      <xdr:colOff>114300</xdr:colOff>
      <xdr:row>12</xdr:row>
      <xdr:rowOff>171450</xdr:rowOff>
    </xdr:to>
    <xdr:sp macro="" textlink="">
      <xdr:nvSpPr>
        <xdr:cNvPr id="421" name="正方形/長方形 420"/>
        <xdr:cNvSpPr/>
      </xdr:nvSpPr>
      <xdr:spPr>
        <a:xfrm>
          <a:off x="17933670" y="1972310"/>
          <a:ext cx="377571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59055</xdr:rowOff>
    </xdr:from>
    <xdr:to>
      <xdr:col>114</xdr:col>
      <xdr:colOff>114300</xdr:colOff>
      <xdr:row>25</xdr:row>
      <xdr:rowOff>33020</xdr:rowOff>
    </xdr:to>
    <xdr:sp macro="" textlink="" fLocksText="0">
      <xdr:nvSpPr>
        <xdr:cNvPr id="422" name="テキスト ボックス 421"/>
        <xdr:cNvSpPr txBox="1"/>
      </xdr:nvSpPr>
      <xdr:spPr>
        <a:xfrm>
          <a:off x="18060670" y="2287905"/>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将来負担率がゼロとなった最も大きな要因は、将来負担比率の算定における充当可能財源にふるさと関連基金の残高が含まれており、近年好調なふるさと関連基金の積立額が増加していることである。</a:t>
          </a:r>
        </a:p>
        <a:p>
          <a:r>
            <a:rPr kumimoji="1" lang="ja-JP" altLang="en-US" sz="1300">
              <a:latin typeface="ＭＳ Ｐゴシック"/>
              <a:ea typeface="ＭＳ Ｐゴシック"/>
            </a:rPr>
            <a:t>ふるさと関連基金については、寄附者の意向により、それぞれの目的別に積立てしているものであるため、今後も、起債の発行については、過度な発行を抑制し、計画的に事業を進めていくものである。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66040</xdr:rowOff>
    </xdr:from>
    <xdr:ext cx="297180" cy="232410"/>
    <xdr:sp macro="" textlink="">
      <xdr:nvSpPr>
        <xdr:cNvPr id="423" name="テキスト ボックス 422"/>
        <xdr:cNvSpPr txBox="1"/>
      </xdr:nvSpPr>
      <xdr:spPr>
        <a:xfrm>
          <a:off x="12672695" y="1780540"/>
          <a:ext cx="2971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99060</xdr:rowOff>
    </xdr:from>
    <xdr:to>
      <xdr:col>85</xdr:col>
      <xdr:colOff>95250</xdr:colOff>
      <xdr:row>25</xdr:row>
      <xdr:rowOff>99060</xdr:rowOff>
    </xdr:to>
    <xdr:cxnSp macro="">
      <xdr:nvCxnSpPr>
        <xdr:cNvPr id="424" name="直線コネクタ 423"/>
        <xdr:cNvCxnSpPr/>
      </xdr:nvCxnSpPr>
      <xdr:spPr>
        <a:xfrm>
          <a:off x="12710795" y="43853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128905</xdr:rowOff>
    </xdr:from>
    <xdr:ext cx="760730" cy="267970"/>
    <xdr:sp macro="" textlink="">
      <xdr:nvSpPr>
        <xdr:cNvPr id="425" name="テキスト ボックス 424"/>
        <xdr:cNvSpPr txBox="1"/>
      </xdr:nvSpPr>
      <xdr:spPr>
        <a:xfrm>
          <a:off x="11956415" y="424370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132080</xdr:rowOff>
    </xdr:from>
    <xdr:to>
      <xdr:col>85</xdr:col>
      <xdr:colOff>95250</xdr:colOff>
      <xdr:row>22</xdr:row>
      <xdr:rowOff>132080</xdr:rowOff>
    </xdr:to>
    <xdr:cxnSp macro="">
      <xdr:nvCxnSpPr>
        <xdr:cNvPr id="426" name="直線コネクタ 425"/>
        <xdr:cNvCxnSpPr/>
      </xdr:nvCxnSpPr>
      <xdr:spPr>
        <a:xfrm>
          <a:off x="12710795" y="39039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161925</xdr:rowOff>
    </xdr:from>
    <xdr:ext cx="760730" cy="267970"/>
    <xdr:sp macro="" textlink="">
      <xdr:nvSpPr>
        <xdr:cNvPr id="427" name="テキスト ボックス 426"/>
        <xdr:cNvSpPr txBox="1"/>
      </xdr:nvSpPr>
      <xdr:spPr>
        <a:xfrm>
          <a:off x="11956415" y="376237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164465</xdr:rowOff>
    </xdr:from>
    <xdr:to>
      <xdr:col>85</xdr:col>
      <xdr:colOff>95250</xdr:colOff>
      <xdr:row>19</xdr:row>
      <xdr:rowOff>164465</xdr:rowOff>
    </xdr:to>
    <xdr:cxnSp macro="">
      <xdr:nvCxnSpPr>
        <xdr:cNvPr id="428" name="直線コネクタ 427"/>
        <xdr:cNvCxnSpPr/>
      </xdr:nvCxnSpPr>
      <xdr:spPr>
        <a:xfrm>
          <a:off x="12710795" y="34220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17780</xdr:rowOff>
    </xdr:from>
    <xdr:ext cx="760730" cy="267970"/>
    <xdr:sp macro="" textlink="">
      <xdr:nvSpPr>
        <xdr:cNvPr id="429" name="テキスト ボックス 428"/>
        <xdr:cNvSpPr txBox="1"/>
      </xdr:nvSpPr>
      <xdr:spPr>
        <a:xfrm>
          <a:off x="11956415" y="327533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19685</xdr:rowOff>
    </xdr:from>
    <xdr:to>
      <xdr:col>85</xdr:col>
      <xdr:colOff>95250</xdr:colOff>
      <xdr:row>17</xdr:row>
      <xdr:rowOff>19685</xdr:rowOff>
    </xdr:to>
    <xdr:cxnSp macro="">
      <xdr:nvCxnSpPr>
        <xdr:cNvPr id="430" name="直線コネクタ 429"/>
        <xdr:cNvCxnSpPr/>
      </xdr:nvCxnSpPr>
      <xdr:spPr>
        <a:xfrm>
          <a:off x="12710795" y="29343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50165</xdr:rowOff>
    </xdr:from>
    <xdr:ext cx="760730" cy="269240"/>
    <xdr:sp macro="" textlink="">
      <xdr:nvSpPr>
        <xdr:cNvPr id="431" name="テキスト ボックス 430"/>
        <xdr:cNvSpPr txBox="1"/>
      </xdr:nvSpPr>
      <xdr:spPr>
        <a:xfrm>
          <a:off x="11956415" y="279336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52705</xdr:rowOff>
    </xdr:from>
    <xdr:to>
      <xdr:col>85</xdr:col>
      <xdr:colOff>95250</xdr:colOff>
      <xdr:row>14</xdr:row>
      <xdr:rowOff>52705</xdr:rowOff>
    </xdr:to>
    <xdr:cxnSp macro="">
      <xdr:nvCxnSpPr>
        <xdr:cNvPr id="432" name="直線コネクタ 431"/>
        <xdr:cNvCxnSpPr/>
      </xdr:nvCxnSpPr>
      <xdr:spPr>
        <a:xfrm>
          <a:off x="12710795" y="24530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83185</xdr:rowOff>
    </xdr:from>
    <xdr:ext cx="760730" cy="269240"/>
    <xdr:sp macro="" textlink="">
      <xdr:nvSpPr>
        <xdr:cNvPr id="433" name="テキスト ボックス 432"/>
        <xdr:cNvSpPr txBox="1"/>
      </xdr:nvSpPr>
      <xdr:spPr>
        <a:xfrm>
          <a:off x="11956415" y="23120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86360</xdr:rowOff>
    </xdr:from>
    <xdr:to>
      <xdr:col>85</xdr:col>
      <xdr:colOff>95250</xdr:colOff>
      <xdr:row>11</xdr:row>
      <xdr:rowOff>86360</xdr:rowOff>
    </xdr:to>
    <xdr:cxnSp macro="">
      <xdr:nvCxnSpPr>
        <xdr:cNvPr id="434" name="直線コネクタ 433"/>
        <xdr:cNvCxnSpPr/>
      </xdr:nvCxnSpPr>
      <xdr:spPr>
        <a:xfrm>
          <a:off x="12710795" y="19723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86360</xdr:rowOff>
    </xdr:from>
    <xdr:to>
      <xdr:col>85</xdr:col>
      <xdr:colOff>95250</xdr:colOff>
      <xdr:row>25</xdr:row>
      <xdr:rowOff>99060</xdr:rowOff>
    </xdr:to>
    <xdr:sp macro="" textlink="">
      <xdr:nvSpPr>
        <xdr:cNvPr id="435" name="将来負担の状況グラフ枠"/>
        <xdr:cNvSpPr/>
      </xdr:nvSpPr>
      <xdr:spPr>
        <a:xfrm>
          <a:off x="12710795" y="197231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52705</xdr:rowOff>
    </xdr:from>
    <xdr:to>
      <xdr:col>81</xdr:col>
      <xdr:colOff>44450</xdr:colOff>
      <xdr:row>22</xdr:row>
      <xdr:rowOff>1270</xdr:rowOff>
    </xdr:to>
    <xdr:cxnSp macro="">
      <xdr:nvCxnSpPr>
        <xdr:cNvPr id="436" name="直線コネクタ 435"/>
        <xdr:cNvCxnSpPr/>
      </xdr:nvCxnSpPr>
      <xdr:spPr>
        <a:xfrm flipV="1">
          <a:off x="16863695" y="2453005"/>
          <a:ext cx="0" cy="1320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150495</xdr:rowOff>
    </xdr:from>
    <xdr:ext cx="762000" cy="269240"/>
    <xdr:sp macro="" textlink="">
      <xdr:nvSpPr>
        <xdr:cNvPr id="437" name="将来負担の状況最小値テキスト"/>
        <xdr:cNvSpPr txBox="1"/>
      </xdr:nvSpPr>
      <xdr:spPr>
        <a:xfrm>
          <a:off x="16952595" y="37509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xdr:rowOff>
    </xdr:from>
    <xdr:to>
      <xdr:col>81</xdr:col>
      <xdr:colOff>133350</xdr:colOff>
      <xdr:row>22</xdr:row>
      <xdr:rowOff>1270</xdr:rowOff>
    </xdr:to>
    <xdr:cxnSp macro="">
      <xdr:nvCxnSpPr>
        <xdr:cNvPr id="438" name="直線コネクタ 437"/>
        <xdr:cNvCxnSpPr/>
      </xdr:nvCxnSpPr>
      <xdr:spPr>
        <a:xfrm>
          <a:off x="16776700" y="37731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142240</xdr:rowOff>
    </xdr:from>
    <xdr:ext cx="762000" cy="269240"/>
    <xdr:sp macro="" textlink="">
      <xdr:nvSpPr>
        <xdr:cNvPr id="439" name="将来負担の状況最大値テキスト"/>
        <xdr:cNvSpPr txBox="1"/>
      </xdr:nvSpPr>
      <xdr:spPr>
        <a:xfrm>
          <a:off x="16952595" y="21996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52705</xdr:rowOff>
    </xdr:from>
    <xdr:to>
      <xdr:col>81</xdr:col>
      <xdr:colOff>133350</xdr:colOff>
      <xdr:row>14</xdr:row>
      <xdr:rowOff>52705</xdr:rowOff>
    </xdr:to>
    <xdr:cxnSp macro="">
      <xdr:nvCxnSpPr>
        <xdr:cNvPr id="440" name="直線コネクタ 439"/>
        <xdr:cNvCxnSpPr/>
      </xdr:nvCxnSpPr>
      <xdr:spPr>
        <a:xfrm>
          <a:off x="16776700" y="24530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167005</xdr:rowOff>
    </xdr:from>
    <xdr:to>
      <xdr:col>68</xdr:col>
      <xdr:colOff>152400</xdr:colOff>
      <xdr:row>15</xdr:row>
      <xdr:rowOff>146685</xdr:rowOff>
    </xdr:to>
    <xdr:cxnSp macro="">
      <xdr:nvCxnSpPr>
        <xdr:cNvPr id="441" name="直線コネクタ 440"/>
        <xdr:cNvCxnSpPr/>
      </xdr:nvCxnSpPr>
      <xdr:spPr>
        <a:xfrm flipV="1">
          <a:off x="13390880" y="2567305"/>
          <a:ext cx="88138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97790</xdr:rowOff>
    </xdr:from>
    <xdr:ext cx="762000" cy="267335"/>
    <xdr:sp macro="" textlink="">
      <xdr:nvSpPr>
        <xdr:cNvPr id="442" name="将来負担の状況平均値テキスト"/>
        <xdr:cNvSpPr txBox="1"/>
      </xdr:nvSpPr>
      <xdr:spPr>
        <a:xfrm>
          <a:off x="16952595" y="2498090"/>
          <a:ext cx="7620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126365</xdr:rowOff>
    </xdr:from>
    <xdr:to>
      <xdr:col>81</xdr:col>
      <xdr:colOff>95250</xdr:colOff>
      <xdr:row>15</xdr:row>
      <xdr:rowOff>53975</xdr:rowOff>
    </xdr:to>
    <xdr:sp macro="" textlink="">
      <xdr:nvSpPr>
        <xdr:cNvPr id="443" name="フローチャート: 判断 442"/>
        <xdr:cNvSpPr/>
      </xdr:nvSpPr>
      <xdr:spPr>
        <a:xfrm>
          <a:off x="16814800" y="2526665"/>
          <a:ext cx="996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29845</xdr:rowOff>
    </xdr:from>
    <xdr:to>
      <xdr:col>77</xdr:col>
      <xdr:colOff>95250</xdr:colOff>
      <xdr:row>15</xdr:row>
      <xdr:rowOff>135255</xdr:rowOff>
    </xdr:to>
    <xdr:sp macro="" textlink="">
      <xdr:nvSpPr>
        <xdr:cNvPr id="444" name="フローチャート: 判断 443"/>
        <xdr:cNvSpPr/>
      </xdr:nvSpPr>
      <xdr:spPr>
        <a:xfrm>
          <a:off x="15984220" y="260159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146050</xdr:rowOff>
    </xdr:from>
    <xdr:ext cx="736600" cy="268605"/>
    <xdr:sp macro="" textlink="">
      <xdr:nvSpPr>
        <xdr:cNvPr id="445" name="テキスト ボックス 444"/>
        <xdr:cNvSpPr txBox="1"/>
      </xdr:nvSpPr>
      <xdr:spPr>
        <a:xfrm>
          <a:off x="15655925" y="2374900"/>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67945</xdr:rowOff>
    </xdr:from>
    <xdr:to>
      <xdr:col>73</xdr:col>
      <xdr:colOff>44450</xdr:colOff>
      <xdr:row>15</xdr:row>
      <xdr:rowOff>171450</xdr:rowOff>
    </xdr:to>
    <xdr:sp macro="" textlink="">
      <xdr:nvSpPr>
        <xdr:cNvPr id="446" name="フローチャート: 判断 445"/>
        <xdr:cNvSpPr/>
      </xdr:nvSpPr>
      <xdr:spPr>
        <a:xfrm>
          <a:off x="15102840" y="263969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xdr:rowOff>
    </xdr:from>
    <xdr:ext cx="760730" cy="268605"/>
    <xdr:sp macro="" textlink="">
      <xdr:nvSpPr>
        <xdr:cNvPr id="447" name="テキスト ボックス 446"/>
        <xdr:cNvSpPr txBox="1"/>
      </xdr:nvSpPr>
      <xdr:spPr>
        <a:xfrm>
          <a:off x="14774545" y="240665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62230</xdr:rowOff>
    </xdr:from>
    <xdr:to>
      <xdr:col>68</xdr:col>
      <xdr:colOff>203200</xdr:colOff>
      <xdr:row>15</xdr:row>
      <xdr:rowOff>168275</xdr:rowOff>
    </xdr:to>
    <xdr:sp macro="" textlink="">
      <xdr:nvSpPr>
        <xdr:cNvPr id="448" name="フローチャート: 判断 447"/>
        <xdr:cNvSpPr/>
      </xdr:nvSpPr>
      <xdr:spPr>
        <a:xfrm>
          <a:off x="14221460" y="26339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152400</xdr:rowOff>
    </xdr:from>
    <xdr:ext cx="762000" cy="269240"/>
    <xdr:sp macro="" textlink="">
      <xdr:nvSpPr>
        <xdr:cNvPr id="449" name="テキスト ボックス 448"/>
        <xdr:cNvSpPr txBox="1"/>
      </xdr:nvSpPr>
      <xdr:spPr>
        <a:xfrm>
          <a:off x="13895070" y="27241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89535</xdr:rowOff>
    </xdr:from>
    <xdr:to>
      <xdr:col>64</xdr:col>
      <xdr:colOff>152400</xdr:colOff>
      <xdr:row>16</xdr:row>
      <xdr:rowOff>17780</xdr:rowOff>
    </xdr:to>
    <xdr:sp macro="" textlink="">
      <xdr:nvSpPr>
        <xdr:cNvPr id="450" name="フローチャート: 判断 449"/>
        <xdr:cNvSpPr/>
      </xdr:nvSpPr>
      <xdr:spPr>
        <a:xfrm>
          <a:off x="13340080" y="2661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27305</xdr:rowOff>
    </xdr:from>
    <xdr:ext cx="760730" cy="267970"/>
    <xdr:sp macro="" textlink="">
      <xdr:nvSpPr>
        <xdr:cNvPr id="451" name="テキスト ボックス 450"/>
        <xdr:cNvSpPr txBox="1"/>
      </xdr:nvSpPr>
      <xdr:spPr>
        <a:xfrm>
          <a:off x="13013690" y="242760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95885</xdr:rowOff>
    </xdr:from>
    <xdr:ext cx="762000" cy="267970"/>
    <xdr:sp macro="" textlink="">
      <xdr:nvSpPr>
        <xdr:cNvPr id="452" name="テキスト ボックス 451"/>
        <xdr:cNvSpPr txBox="1"/>
      </xdr:nvSpPr>
      <xdr:spPr>
        <a:xfrm>
          <a:off x="16649700" y="43821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95885</xdr:rowOff>
    </xdr:from>
    <xdr:ext cx="762000" cy="267970"/>
    <xdr:sp macro="" textlink="">
      <xdr:nvSpPr>
        <xdr:cNvPr id="453" name="テキスト ボックス 452"/>
        <xdr:cNvSpPr txBox="1"/>
      </xdr:nvSpPr>
      <xdr:spPr>
        <a:xfrm>
          <a:off x="15819120" y="43821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95885</xdr:rowOff>
    </xdr:from>
    <xdr:ext cx="762000" cy="267970"/>
    <xdr:sp macro="" textlink="">
      <xdr:nvSpPr>
        <xdr:cNvPr id="454" name="テキスト ボックス 453"/>
        <xdr:cNvSpPr txBox="1"/>
      </xdr:nvSpPr>
      <xdr:spPr>
        <a:xfrm>
          <a:off x="14939645" y="43821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95885</xdr:rowOff>
    </xdr:from>
    <xdr:ext cx="762000" cy="267970"/>
    <xdr:sp macro="" textlink="">
      <xdr:nvSpPr>
        <xdr:cNvPr id="455" name="テキスト ボックス 454"/>
        <xdr:cNvSpPr txBox="1"/>
      </xdr:nvSpPr>
      <xdr:spPr>
        <a:xfrm>
          <a:off x="14058265" y="438213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95885</xdr:rowOff>
    </xdr:from>
    <xdr:ext cx="760730" cy="267970"/>
    <xdr:sp macro="" textlink="">
      <xdr:nvSpPr>
        <xdr:cNvPr id="456" name="テキスト ボックス 455"/>
        <xdr:cNvSpPr txBox="1"/>
      </xdr:nvSpPr>
      <xdr:spPr>
        <a:xfrm>
          <a:off x="13176885" y="438213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68</xdr:col>
      <xdr:colOff>101600</xdr:colOff>
      <xdr:row>14</xdr:row>
      <xdr:rowOff>114300</xdr:rowOff>
    </xdr:from>
    <xdr:to>
      <xdr:col>68</xdr:col>
      <xdr:colOff>203200</xdr:colOff>
      <xdr:row>15</xdr:row>
      <xdr:rowOff>41910</xdr:rowOff>
    </xdr:to>
    <xdr:sp macro="" textlink="">
      <xdr:nvSpPr>
        <xdr:cNvPr id="457" name="楕円 456"/>
        <xdr:cNvSpPr/>
      </xdr:nvSpPr>
      <xdr:spPr>
        <a:xfrm>
          <a:off x="14221460" y="2514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52070</xdr:rowOff>
    </xdr:from>
    <xdr:ext cx="762000" cy="267970"/>
    <xdr:sp macro="" textlink="">
      <xdr:nvSpPr>
        <xdr:cNvPr id="458" name="テキスト ボックス 457"/>
        <xdr:cNvSpPr txBox="1"/>
      </xdr:nvSpPr>
      <xdr:spPr>
        <a:xfrm>
          <a:off x="13895070" y="228092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93345</xdr:rowOff>
    </xdr:from>
    <xdr:to>
      <xdr:col>64</xdr:col>
      <xdr:colOff>152400</xdr:colOff>
      <xdr:row>16</xdr:row>
      <xdr:rowOff>20955</xdr:rowOff>
    </xdr:to>
    <xdr:sp macro="" textlink="">
      <xdr:nvSpPr>
        <xdr:cNvPr id="459" name="楕円 458"/>
        <xdr:cNvSpPr/>
      </xdr:nvSpPr>
      <xdr:spPr>
        <a:xfrm>
          <a:off x="13340080" y="2665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5080</xdr:rowOff>
    </xdr:from>
    <xdr:ext cx="760730" cy="269240"/>
    <xdr:sp macro="" textlink="">
      <xdr:nvSpPr>
        <xdr:cNvPr id="460" name="テキスト ボックス 459"/>
        <xdr:cNvSpPr txBox="1"/>
      </xdr:nvSpPr>
      <xdr:spPr>
        <a:xfrm>
          <a:off x="13013690" y="274828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131445</xdr:colOff>
      <xdr:row>26</xdr:row>
      <xdr:rowOff>61595</xdr:rowOff>
    </xdr:from>
    <xdr:to>
      <xdr:col>52</xdr:col>
      <xdr:colOff>131445</xdr:colOff>
      <xdr:row>29</xdr:row>
      <xdr:rowOff>47625</xdr:rowOff>
    </xdr:to>
    <xdr:sp macro="" textlink="">
      <xdr:nvSpPr>
        <xdr:cNvPr id="461" name="テキスト ボックス 460"/>
        <xdr:cNvSpPr txBox="1"/>
      </xdr:nvSpPr>
      <xdr:spPr>
        <a:xfrm>
          <a:off x="754380" y="4519295"/>
          <a:ext cx="10174605" cy="500380"/>
        </a:xfrm>
        <a:prstGeom prst="rect">
          <a:avLst/>
        </a:prstGeom>
        <a:noFill/>
      </xdr:spPr>
      <xdr:txBody>
        <a:bodyPr vertOverflow="clip" horzOverflow="clip" wrap="squar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a:t>
          </a:r>
          <a:endParaRPr kumimoji="1" lang="en-US" altLang="ja-JP" sz="1000">
            <a:solidFill>
              <a:schemeClr val="tx1"/>
            </a:solidFill>
            <a:latin typeface="ＭＳ Ｐゴシック"/>
            <a:ea typeface="+mn-ea"/>
          </a:endParaRPr>
        </a:p>
        <a:p>
          <a:pPr algn="l"/>
          <a:r>
            <a:rPr kumimoji="1" lang="en-US" altLang="ja-JP" sz="1000">
              <a:solidFill>
                <a:schemeClr val="tx1"/>
              </a:solidFill>
              <a:latin typeface="ＭＳ Ｐゴシック"/>
              <a:ea typeface="ＭＳ Ｐゴシック"/>
            </a:rPr>
            <a:t>   </a:t>
          </a:r>
          <a:r>
            <a:rPr kumimoji="1" lang="ja-JP" altLang="en-US" sz="1000">
              <a:solidFill>
                <a:schemeClr val="tx1"/>
              </a:solidFill>
              <a:latin typeface="ＭＳ Ｐゴシック"/>
              <a:ea typeface="ＭＳ Ｐゴシック"/>
            </a:rPr>
            <a:t>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kumimoji="1" lang="ja-JP" altLang="en-US" sz="1000">
            <a:solidFill>
              <a:schemeClr val="tx1"/>
            </a:solidFill>
            <a:latin typeface="ＭＳ Ｐゴシック"/>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132080</xdr:rowOff>
    </xdr:from>
    <xdr:to>
      <xdr:col>63</xdr:col>
      <xdr:colOff>98425</xdr:colOff>
      <xdr:row>3</xdr:row>
      <xdr:rowOff>125095</xdr:rowOff>
    </xdr:to>
    <xdr:sp macro="" textlink="">
      <xdr:nvSpPr>
        <xdr:cNvPr id="2" name="正方形/長方形 1"/>
        <xdr:cNvSpPr/>
      </xdr:nvSpPr>
      <xdr:spPr>
        <a:xfrm>
          <a:off x="0" y="132080"/>
          <a:ext cx="12700000" cy="507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66040</xdr:rowOff>
    </xdr:to>
    <xdr:sp macro="" textlink="">
      <xdr:nvSpPr>
        <xdr:cNvPr id="3" name="正方形/長方形 2"/>
        <xdr:cNvSpPr/>
      </xdr:nvSpPr>
      <xdr:spPr>
        <a:xfrm>
          <a:off x="19113500" y="191135"/>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46355</xdr:rowOff>
    </xdr:from>
    <xdr:to>
      <xdr:col>115</xdr:col>
      <xdr:colOff>22225</xdr:colOff>
      <xdr:row>4</xdr:row>
      <xdr:rowOff>39370</xdr:rowOff>
    </xdr:to>
    <xdr:sp macro="" textlink="">
      <xdr:nvSpPr>
        <xdr:cNvPr id="4" name="正方形/長方形 3"/>
        <xdr:cNvSpPr/>
      </xdr:nvSpPr>
      <xdr:spPr>
        <a:xfrm>
          <a:off x="19138900" y="217805"/>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72390</xdr:rowOff>
    </xdr:from>
    <xdr:to>
      <xdr:col>114</xdr:col>
      <xdr:colOff>190500</xdr:colOff>
      <xdr:row>4</xdr:row>
      <xdr:rowOff>0</xdr:rowOff>
    </xdr:to>
    <xdr:sp macro="" textlink="">
      <xdr:nvSpPr>
        <xdr:cNvPr id="5" name="正方形/長方形 4"/>
        <xdr:cNvSpPr/>
      </xdr:nvSpPr>
      <xdr:spPr>
        <a:xfrm>
          <a:off x="19164300" y="243840"/>
          <a:ext cx="382905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dr:col>81</xdr:col>
      <xdr:colOff>117475</xdr:colOff>
      <xdr:row>1</xdr:row>
      <xdr:rowOff>19685</xdr:rowOff>
    </xdr:from>
    <xdr:to>
      <xdr:col>94</xdr:col>
      <xdr:colOff>177800</xdr:colOff>
      <xdr:row>4</xdr:row>
      <xdr:rowOff>66040</xdr:rowOff>
    </xdr:to>
    <xdr:sp macro="" textlink="">
      <xdr:nvSpPr>
        <xdr:cNvPr id="6" name="正方形/長方形 5"/>
        <xdr:cNvSpPr/>
      </xdr:nvSpPr>
      <xdr:spPr>
        <a:xfrm>
          <a:off x="16319500" y="191135"/>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46355</xdr:rowOff>
    </xdr:from>
    <xdr:to>
      <xdr:col>94</xdr:col>
      <xdr:colOff>158750</xdr:colOff>
      <xdr:row>4</xdr:row>
      <xdr:rowOff>39370</xdr:rowOff>
    </xdr:to>
    <xdr:sp macro="" textlink="">
      <xdr:nvSpPr>
        <xdr:cNvPr id="7" name="正方形/長方形 6"/>
        <xdr:cNvSpPr/>
      </xdr:nvSpPr>
      <xdr:spPr>
        <a:xfrm>
          <a:off x="16344900" y="2178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72390</xdr:rowOff>
    </xdr:from>
    <xdr:to>
      <xdr:col>94</xdr:col>
      <xdr:colOff>127000</xdr:colOff>
      <xdr:row>4</xdr:row>
      <xdr:rowOff>13335</xdr:rowOff>
    </xdr:to>
    <xdr:sp macro="" textlink="">
      <xdr:nvSpPr>
        <xdr:cNvPr id="8" name="正方形/長方形 7"/>
        <xdr:cNvSpPr/>
      </xdr:nvSpPr>
      <xdr:spPr>
        <a:xfrm>
          <a:off x="16370300" y="24384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33020</xdr:rowOff>
    </xdr:from>
    <xdr:to>
      <xdr:col>115</xdr:col>
      <xdr:colOff>47625</xdr:colOff>
      <xdr:row>87</xdr:row>
      <xdr:rowOff>151765</xdr:rowOff>
    </xdr:to>
    <xdr:sp macro="" textlink="">
      <xdr:nvSpPr>
        <xdr:cNvPr id="9" name="正方形/長方形 8"/>
        <xdr:cNvSpPr/>
      </xdr:nvSpPr>
      <xdr:spPr>
        <a:xfrm>
          <a:off x="0" y="890270"/>
          <a:ext cx="23050500" cy="1417764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158115</xdr:rowOff>
    </xdr:from>
    <xdr:to>
      <xdr:col>52</xdr:col>
      <xdr:colOff>12700</xdr:colOff>
      <xdr:row>19</xdr:row>
      <xdr:rowOff>26035</xdr:rowOff>
    </xdr:to>
    <xdr:sp macro="" textlink="">
      <xdr:nvSpPr>
        <xdr:cNvPr id="10" name="正方形/長方形 9"/>
        <xdr:cNvSpPr/>
      </xdr:nvSpPr>
      <xdr:spPr>
        <a:xfrm>
          <a:off x="762000" y="1529715"/>
          <a:ext cx="9652000" cy="1753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13335</xdr:rowOff>
    </xdr:from>
    <xdr:to>
      <xdr:col>11</xdr:col>
      <xdr:colOff>85725</xdr:colOff>
      <xdr:row>19</xdr:row>
      <xdr:rowOff>13335</xdr:rowOff>
    </xdr:to>
    <xdr:sp macro="" textlink="">
      <xdr:nvSpPr>
        <xdr:cNvPr id="11" name="正方形/長方形 10"/>
        <xdr:cNvSpPr/>
      </xdr:nvSpPr>
      <xdr:spPr>
        <a:xfrm>
          <a:off x="889000" y="155638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13335</xdr:rowOff>
    </xdr:from>
    <xdr:to>
      <xdr:col>17</xdr:col>
      <xdr:colOff>92075</xdr:colOff>
      <xdr:row>19</xdr:row>
      <xdr:rowOff>13335</xdr:rowOff>
    </xdr:to>
    <xdr:sp macro="" textlink="">
      <xdr:nvSpPr>
        <xdr:cNvPr id="12" name="正方形/長方形 11"/>
        <xdr:cNvSpPr/>
      </xdr:nvSpPr>
      <xdr:spPr>
        <a:xfrm>
          <a:off x="2222500" y="155638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24,231
23,886
506.25
46,024,885
44,894,752
1,129,406
9,547,117
16,610,934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13335</xdr:rowOff>
    </xdr:from>
    <xdr:to>
      <xdr:col>25</xdr:col>
      <xdr:colOff>79375</xdr:colOff>
      <xdr:row>19</xdr:row>
      <xdr:rowOff>13335</xdr:rowOff>
    </xdr:to>
    <xdr:sp macro="" textlink="">
      <xdr:nvSpPr>
        <xdr:cNvPr id="13" name="正方形/長方形 12"/>
        <xdr:cNvSpPr/>
      </xdr:nvSpPr>
      <xdr:spPr>
        <a:xfrm>
          <a:off x="3556000" y="155638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171450</xdr:rowOff>
    </xdr:to>
    <xdr:sp macro="" textlink="">
      <xdr:nvSpPr>
        <xdr:cNvPr id="14" name="正方形/長方形 13"/>
        <xdr:cNvSpPr/>
      </xdr:nvSpPr>
      <xdr:spPr>
        <a:xfrm>
          <a:off x="5080000" y="1550035"/>
          <a:ext cx="2032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171450</xdr:rowOff>
    </xdr:to>
    <xdr:sp macro="" textlink="">
      <xdr:nvSpPr>
        <xdr:cNvPr id="15" name="正方形/長方形 14"/>
        <xdr:cNvSpPr/>
      </xdr:nvSpPr>
      <xdr:spPr>
        <a:xfrm>
          <a:off x="7112000" y="1550035"/>
          <a:ext cx="1270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171450</xdr:rowOff>
    </xdr:to>
    <xdr:sp macro="" textlink="">
      <xdr:nvSpPr>
        <xdr:cNvPr id="16" name="正方形/長方形 15"/>
        <xdr:cNvSpPr/>
      </xdr:nvSpPr>
      <xdr:spPr>
        <a:xfrm>
          <a:off x="8445500" y="1550035"/>
          <a:ext cx="635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13335</xdr:rowOff>
    </xdr:from>
    <xdr:to>
      <xdr:col>35</xdr:col>
      <xdr:colOff>111125</xdr:colOff>
      <xdr:row>18</xdr:row>
      <xdr:rowOff>26035</xdr:rowOff>
    </xdr:to>
    <xdr:sp macro="" textlink="">
      <xdr:nvSpPr>
        <xdr:cNvPr id="17" name="正方形/長方形 16"/>
        <xdr:cNvSpPr/>
      </xdr:nvSpPr>
      <xdr:spPr>
        <a:xfrm>
          <a:off x="5080000" y="2413635"/>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13335</xdr:rowOff>
    </xdr:from>
    <xdr:to>
      <xdr:col>53</xdr:col>
      <xdr:colOff>3175</xdr:colOff>
      <xdr:row>18</xdr:row>
      <xdr:rowOff>26035</xdr:rowOff>
    </xdr:to>
    <xdr:sp macro="" textlink="">
      <xdr:nvSpPr>
        <xdr:cNvPr id="18" name="正方形/長方形 17"/>
        <xdr:cNvSpPr/>
      </xdr:nvSpPr>
      <xdr:spPr>
        <a:xfrm>
          <a:off x="7175500" y="2413635"/>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158115</xdr:rowOff>
    </xdr:from>
    <xdr:to>
      <xdr:col>60</xdr:col>
      <xdr:colOff>0</xdr:colOff>
      <xdr:row>15</xdr:row>
      <xdr:rowOff>99060</xdr:rowOff>
    </xdr:to>
    <xdr:sp macro="" textlink="">
      <xdr:nvSpPr>
        <xdr:cNvPr id="19" name="角丸四角形 18"/>
        <xdr:cNvSpPr/>
      </xdr:nvSpPr>
      <xdr:spPr>
        <a:xfrm>
          <a:off x="10566400" y="1529715"/>
          <a:ext cx="1435100" cy="1141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46355</xdr:rowOff>
    </xdr:from>
    <xdr:to>
      <xdr:col>60</xdr:col>
      <xdr:colOff>95250</xdr:colOff>
      <xdr:row>10</xdr:row>
      <xdr:rowOff>132080</xdr:rowOff>
    </xdr:to>
    <xdr:sp macro="" textlink="">
      <xdr:nvSpPr>
        <xdr:cNvPr id="20" name="正方形/長方形 19"/>
        <xdr:cNvSpPr/>
      </xdr:nvSpPr>
      <xdr:spPr>
        <a:xfrm>
          <a:off x="10826750" y="15894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145415</xdr:rowOff>
    </xdr:from>
    <xdr:to>
      <xdr:col>60</xdr:col>
      <xdr:colOff>95250</xdr:colOff>
      <xdr:row>12</xdr:row>
      <xdr:rowOff>52705</xdr:rowOff>
    </xdr:to>
    <xdr:sp macro="" textlink="">
      <xdr:nvSpPr>
        <xdr:cNvPr id="21" name="正方形/長方形 20"/>
        <xdr:cNvSpPr/>
      </xdr:nvSpPr>
      <xdr:spPr>
        <a:xfrm>
          <a:off x="10826750" y="1859915"/>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132080</xdr:rowOff>
    </xdr:from>
    <xdr:to>
      <xdr:col>60</xdr:col>
      <xdr:colOff>95250</xdr:colOff>
      <xdr:row>16</xdr:row>
      <xdr:rowOff>79375</xdr:rowOff>
    </xdr:to>
    <xdr:sp macro="" textlink="">
      <xdr:nvSpPr>
        <xdr:cNvPr id="22" name="正方形/長方形 21"/>
        <xdr:cNvSpPr/>
      </xdr:nvSpPr>
      <xdr:spPr>
        <a:xfrm>
          <a:off x="10826750" y="2189480"/>
          <a:ext cx="127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138430</xdr:rowOff>
    </xdr:from>
    <xdr:to>
      <xdr:col>54</xdr:col>
      <xdr:colOff>38100</xdr:colOff>
      <xdr:row>9</xdr:row>
      <xdr:rowOff>138430</xdr:rowOff>
    </xdr:to>
    <xdr:cxnSp macro="">
      <xdr:nvCxnSpPr>
        <xdr:cNvPr id="23" name="直線コネクタ 22"/>
        <xdr:cNvCxnSpPr/>
      </xdr:nvCxnSpPr>
      <xdr:spPr>
        <a:xfrm>
          <a:off x="10668000" y="168148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86360</xdr:rowOff>
    </xdr:from>
    <xdr:to>
      <xdr:col>54</xdr:col>
      <xdr:colOff>3175</xdr:colOff>
      <xdr:row>10</xdr:row>
      <xdr:rowOff>13335</xdr:rowOff>
    </xdr:to>
    <xdr:sp macro="" textlink="">
      <xdr:nvSpPr>
        <xdr:cNvPr id="24" name="楕円 23"/>
        <xdr:cNvSpPr/>
      </xdr:nvSpPr>
      <xdr:spPr>
        <a:xfrm>
          <a:off x="10702925" y="1629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112395</xdr:rowOff>
    </xdr:to>
    <xdr:sp macro="" textlink="">
      <xdr:nvSpPr>
        <xdr:cNvPr id="25" name="フローチャート: 判断 24"/>
        <xdr:cNvSpPr/>
      </xdr:nvSpPr>
      <xdr:spPr>
        <a:xfrm>
          <a:off x="10702925" y="18929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105410</xdr:rowOff>
    </xdr:from>
    <xdr:to>
      <xdr:col>53</xdr:col>
      <xdr:colOff>146050</xdr:colOff>
      <xdr:row>13</xdr:row>
      <xdr:rowOff>72390</xdr:rowOff>
    </xdr:to>
    <xdr:cxnSp macro="">
      <xdr:nvCxnSpPr>
        <xdr:cNvPr id="26" name="直線コネクタ 25"/>
        <xdr:cNvCxnSpPr/>
      </xdr:nvCxnSpPr>
      <xdr:spPr>
        <a:xfrm>
          <a:off x="10747375" y="216281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105410</xdr:rowOff>
    </xdr:from>
    <xdr:to>
      <xdr:col>54</xdr:col>
      <xdr:colOff>38100</xdr:colOff>
      <xdr:row>12</xdr:row>
      <xdr:rowOff>105410</xdr:rowOff>
    </xdr:to>
    <xdr:cxnSp macro="">
      <xdr:nvCxnSpPr>
        <xdr:cNvPr id="27" name="直線コネクタ 26"/>
        <xdr:cNvCxnSpPr/>
      </xdr:nvCxnSpPr>
      <xdr:spPr>
        <a:xfrm>
          <a:off x="10668000" y="21628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141605</xdr:rowOff>
    </xdr:to>
    <xdr:cxnSp macro="">
      <xdr:nvCxnSpPr>
        <xdr:cNvPr id="28" name="直線コネクタ 27"/>
        <xdr:cNvCxnSpPr/>
      </xdr:nvCxnSpPr>
      <xdr:spPr>
        <a:xfrm flipV="1">
          <a:off x="10747375" y="24003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145415</xdr:rowOff>
    </xdr:from>
    <xdr:to>
      <xdr:col>54</xdr:col>
      <xdr:colOff>38100</xdr:colOff>
      <xdr:row>14</xdr:row>
      <xdr:rowOff>145415</xdr:rowOff>
    </xdr:to>
    <xdr:cxnSp macro="">
      <xdr:nvCxnSpPr>
        <xdr:cNvPr id="29" name="直線コネクタ 28"/>
        <xdr:cNvCxnSpPr/>
      </xdr:nvCxnSpPr>
      <xdr:spPr>
        <a:xfrm>
          <a:off x="10668000" y="2545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66040</xdr:rowOff>
    </xdr:from>
    <xdr:ext cx="8895080" cy="267335"/>
    <xdr:sp macro="" textlink="">
      <xdr:nvSpPr>
        <xdr:cNvPr id="30" name="テキスト ボックス 29"/>
        <xdr:cNvSpPr txBox="1"/>
      </xdr:nvSpPr>
      <xdr:spPr>
        <a:xfrm>
          <a:off x="698500" y="3495040"/>
          <a:ext cx="889508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151765</xdr:rowOff>
    </xdr:from>
    <xdr:ext cx="6045200" cy="269240"/>
    <xdr:sp macro="" textlink="">
      <xdr:nvSpPr>
        <xdr:cNvPr id="31" name="テキスト ボックス 30"/>
        <xdr:cNvSpPr txBox="1"/>
      </xdr:nvSpPr>
      <xdr:spPr>
        <a:xfrm>
          <a:off x="698500" y="3752215"/>
          <a:ext cx="60452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59055</xdr:rowOff>
    </xdr:from>
    <xdr:ext cx="8230235" cy="268605"/>
    <xdr:sp macro="" textlink="">
      <xdr:nvSpPr>
        <xdr:cNvPr id="32" name="テキスト ボックス 31"/>
        <xdr:cNvSpPr txBox="1"/>
      </xdr:nvSpPr>
      <xdr:spPr>
        <a:xfrm>
          <a:off x="698500" y="4002405"/>
          <a:ext cx="82302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145415</xdr:rowOff>
    </xdr:from>
    <xdr:ext cx="183515" cy="267970"/>
    <xdr:sp macro="" textlink="">
      <xdr:nvSpPr>
        <xdr:cNvPr id="33" name="テキスト ボックス 32"/>
        <xdr:cNvSpPr txBox="1"/>
      </xdr:nvSpPr>
      <xdr:spPr>
        <a:xfrm>
          <a:off x="698500" y="4260215"/>
          <a:ext cx="18351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72390</xdr:rowOff>
    </xdr:from>
    <xdr:to>
      <xdr:col>26</xdr:col>
      <xdr:colOff>184150</xdr:colOff>
      <xdr:row>29</xdr:row>
      <xdr:rowOff>46355</xdr:rowOff>
    </xdr:to>
    <xdr:sp macro="" textlink="">
      <xdr:nvSpPr>
        <xdr:cNvPr id="34" name="正方形/長方形 33"/>
        <xdr:cNvSpPr/>
      </xdr:nvSpPr>
      <xdr:spPr>
        <a:xfrm>
          <a:off x="762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138430</xdr:rowOff>
    </xdr:from>
    <xdr:to>
      <xdr:col>34</xdr:col>
      <xdr:colOff>120650</xdr:colOff>
      <xdr:row>29</xdr:row>
      <xdr:rowOff>46355</xdr:rowOff>
    </xdr:to>
    <xdr:sp macro="" textlink="">
      <xdr:nvSpPr>
        <xdr:cNvPr id="35" name="正方形/長方形 34"/>
        <xdr:cNvSpPr/>
      </xdr:nvSpPr>
      <xdr:spPr>
        <a:xfrm>
          <a:off x="5397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158115</xdr:rowOff>
    </xdr:from>
    <xdr:to>
      <xdr:col>34</xdr:col>
      <xdr:colOff>120650</xdr:colOff>
      <xdr:row>30</xdr:row>
      <xdr:rowOff>66040</xdr:rowOff>
    </xdr:to>
    <xdr:sp macro="" textlink="">
      <xdr:nvSpPr>
        <xdr:cNvPr id="36" name="正方形/長方形 35"/>
        <xdr:cNvSpPr/>
      </xdr:nvSpPr>
      <xdr:spPr>
        <a:xfrm>
          <a:off x="5397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138430</xdr:rowOff>
    </xdr:from>
    <xdr:to>
      <xdr:col>42</xdr:col>
      <xdr:colOff>82550</xdr:colOff>
      <xdr:row>29</xdr:row>
      <xdr:rowOff>46355</xdr:rowOff>
    </xdr:to>
    <xdr:sp macro="" textlink="">
      <xdr:nvSpPr>
        <xdr:cNvPr id="37" name="正方形/長方形 36"/>
        <xdr:cNvSpPr/>
      </xdr:nvSpPr>
      <xdr:spPr>
        <a:xfrm>
          <a:off x="7086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158115</xdr:rowOff>
    </xdr:from>
    <xdr:to>
      <xdr:col>42</xdr:col>
      <xdr:colOff>82550</xdr:colOff>
      <xdr:row>30</xdr:row>
      <xdr:rowOff>66040</xdr:rowOff>
    </xdr:to>
    <xdr:sp macro="" textlink="">
      <xdr:nvSpPr>
        <xdr:cNvPr id="38" name="正方形/長方形 37"/>
        <xdr:cNvSpPr/>
      </xdr:nvSpPr>
      <xdr:spPr>
        <a:xfrm>
          <a:off x="7086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138430</xdr:rowOff>
    </xdr:from>
    <xdr:to>
      <xdr:col>51</xdr:col>
      <xdr:colOff>22225</xdr:colOff>
      <xdr:row>29</xdr:row>
      <xdr:rowOff>46355</xdr:rowOff>
    </xdr:to>
    <xdr:sp macro="" textlink="">
      <xdr:nvSpPr>
        <xdr:cNvPr id="39" name="正方形/長方形 38"/>
        <xdr:cNvSpPr/>
      </xdr:nvSpPr>
      <xdr:spPr>
        <a:xfrm>
          <a:off x="8699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28</xdr:row>
      <xdr:rowOff>158115</xdr:rowOff>
    </xdr:from>
    <xdr:to>
      <xdr:col>51</xdr:col>
      <xdr:colOff>22225</xdr:colOff>
      <xdr:row>30</xdr:row>
      <xdr:rowOff>66040</xdr:rowOff>
    </xdr:to>
    <xdr:sp macro="" textlink="">
      <xdr:nvSpPr>
        <xdr:cNvPr id="40" name="正方形/長方形 39"/>
        <xdr:cNvSpPr/>
      </xdr:nvSpPr>
      <xdr:spPr>
        <a:xfrm>
          <a:off x="8699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132080</xdr:rowOff>
    </xdr:from>
    <xdr:to>
      <xdr:col>26</xdr:col>
      <xdr:colOff>184150</xdr:colOff>
      <xdr:row>44</xdr:row>
      <xdr:rowOff>13335</xdr:rowOff>
    </xdr:to>
    <xdr:sp macro="" textlink="">
      <xdr:nvSpPr>
        <xdr:cNvPr id="41" name="正方形/長方形 40"/>
        <xdr:cNvSpPr/>
      </xdr:nvSpPr>
      <xdr:spPr>
        <a:xfrm>
          <a:off x="762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132080</xdr:rowOff>
    </xdr:from>
    <xdr:to>
      <xdr:col>55</xdr:col>
      <xdr:colOff>47625</xdr:colOff>
      <xdr:row>44</xdr:row>
      <xdr:rowOff>13335</xdr:rowOff>
    </xdr:to>
    <xdr:sp macro="" textlink="">
      <xdr:nvSpPr>
        <xdr:cNvPr id="42" name="正方形/長方形 41"/>
        <xdr:cNvSpPr/>
      </xdr:nvSpPr>
      <xdr:spPr>
        <a:xfrm>
          <a:off x="5715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132080</xdr:rowOff>
    </xdr:from>
    <xdr:to>
      <xdr:col>47</xdr:col>
      <xdr:colOff>187325</xdr:colOff>
      <xdr:row>32</xdr:row>
      <xdr:rowOff>39370</xdr:rowOff>
    </xdr:to>
    <xdr:sp macro="" textlink="">
      <xdr:nvSpPr>
        <xdr:cNvPr id="43" name="正方形/長方形 42"/>
        <xdr:cNvSpPr/>
      </xdr:nvSpPr>
      <xdr:spPr>
        <a:xfrm>
          <a:off x="5778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105410</xdr:rowOff>
    </xdr:from>
    <xdr:to>
      <xdr:col>54</xdr:col>
      <xdr:colOff>95250</xdr:colOff>
      <xdr:row>43</xdr:row>
      <xdr:rowOff>125095</xdr:rowOff>
    </xdr:to>
    <xdr:sp macro="" textlink="" fLocksText="0">
      <xdr:nvSpPr>
        <xdr:cNvPr id="44" name="テキスト ボックス 43"/>
        <xdr:cNvSpPr txBox="1"/>
      </xdr:nvSpPr>
      <xdr:spPr>
        <a:xfrm>
          <a:off x="5816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当市は、消防組織を単独で持っていることに加え、保育所や社会教育施設を直営で管理していること、また、北方領土に係る職員を配置するなど特殊事情があるため、類似団体平均を上回る状況である。</a:t>
          </a:r>
        </a:p>
        <a:p>
          <a:r>
            <a:rPr kumimoji="1" lang="ja-JP" altLang="en-US" sz="1300">
              <a:latin typeface="ＭＳ Ｐゴシック"/>
              <a:ea typeface="ＭＳ Ｐゴシック"/>
            </a:rPr>
            <a:t>今後については、民間で実施可能な部分については、民間の活力を導入し、コストの削減を図るなど、あらゆる方法を模索し、引き続き経費の削減に努めるものである。</a:t>
          </a:r>
        </a:p>
      </xdr:txBody>
    </xdr:sp>
    <xdr:clientData/>
  </xdr:twoCellAnchor>
  <xdr:oneCellAnchor>
    <xdr:from>
      <xdr:col>3</xdr:col>
      <xdr:colOff>123825</xdr:colOff>
      <xdr:row>29</xdr:row>
      <xdr:rowOff>112395</xdr:rowOff>
    </xdr:from>
    <xdr:ext cx="297180" cy="233045"/>
    <xdr:sp macro="" textlink="">
      <xdr:nvSpPr>
        <xdr:cNvPr id="45" name="テキスト ボックス 44"/>
        <xdr:cNvSpPr txBox="1"/>
      </xdr:nvSpPr>
      <xdr:spPr>
        <a:xfrm>
          <a:off x="723900" y="5084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13335</xdr:rowOff>
    </xdr:from>
    <xdr:to>
      <xdr:col>26</xdr:col>
      <xdr:colOff>184150</xdr:colOff>
      <xdr:row>44</xdr:row>
      <xdr:rowOff>13335</xdr:rowOff>
    </xdr:to>
    <xdr:cxnSp macro="">
      <xdr:nvCxnSpPr>
        <xdr:cNvPr id="46" name="直線コネクタ 45"/>
        <xdr:cNvCxnSpPr/>
      </xdr:nvCxnSpPr>
      <xdr:spPr>
        <a:xfrm>
          <a:off x="762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43815</xdr:rowOff>
    </xdr:from>
    <xdr:ext cx="506730" cy="267970"/>
    <xdr:sp macro="" textlink="">
      <xdr:nvSpPr>
        <xdr:cNvPr id="47" name="テキスト ボックス 46"/>
        <xdr:cNvSpPr txBox="1"/>
      </xdr:nvSpPr>
      <xdr:spPr>
        <a:xfrm>
          <a:off x="254000" y="7416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151765</xdr:rowOff>
    </xdr:from>
    <xdr:to>
      <xdr:col>26</xdr:col>
      <xdr:colOff>184150</xdr:colOff>
      <xdr:row>41</xdr:row>
      <xdr:rowOff>151765</xdr:rowOff>
    </xdr:to>
    <xdr:cxnSp macro="">
      <xdr:nvCxnSpPr>
        <xdr:cNvPr id="48" name="直線コネクタ 47"/>
        <xdr:cNvCxnSpPr/>
      </xdr:nvCxnSpPr>
      <xdr:spPr>
        <a:xfrm>
          <a:off x="762000" y="7181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69240"/>
    <xdr:sp macro="" textlink="">
      <xdr:nvSpPr>
        <xdr:cNvPr id="49" name="テキスト ボックス 48"/>
        <xdr:cNvSpPr txBox="1"/>
      </xdr:nvSpPr>
      <xdr:spPr>
        <a:xfrm>
          <a:off x="254000" y="703326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112395</xdr:rowOff>
    </xdr:from>
    <xdr:to>
      <xdr:col>26</xdr:col>
      <xdr:colOff>184150</xdr:colOff>
      <xdr:row>39</xdr:row>
      <xdr:rowOff>112395</xdr:rowOff>
    </xdr:to>
    <xdr:cxnSp macro="">
      <xdr:nvCxnSpPr>
        <xdr:cNvPr id="50" name="直線コネクタ 49"/>
        <xdr:cNvCxnSpPr/>
      </xdr:nvCxnSpPr>
      <xdr:spPr>
        <a:xfrm>
          <a:off x="762000" y="6798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142240</xdr:rowOff>
    </xdr:from>
    <xdr:ext cx="506730" cy="269240"/>
    <xdr:sp macro="" textlink="">
      <xdr:nvSpPr>
        <xdr:cNvPr id="51" name="テキスト ボックス 50"/>
        <xdr:cNvSpPr txBox="1"/>
      </xdr:nvSpPr>
      <xdr:spPr>
        <a:xfrm>
          <a:off x="254000" y="665734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72390</xdr:rowOff>
    </xdr:from>
    <xdr:to>
      <xdr:col>26</xdr:col>
      <xdr:colOff>184150</xdr:colOff>
      <xdr:row>37</xdr:row>
      <xdr:rowOff>72390</xdr:rowOff>
    </xdr:to>
    <xdr:cxnSp macro="">
      <xdr:nvCxnSpPr>
        <xdr:cNvPr id="52" name="直線コネクタ 51"/>
        <xdr:cNvCxnSpPr/>
      </xdr:nvCxnSpPr>
      <xdr:spPr>
        <a:xfrm>
          <a:off x="762000" y="6416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102870</xdr:rowOff>
    </xdr:from>
    <xdr:ext cx="506730" cy="269240"/>
    <xdr:sp macro="" textlink="">
      <xdr:nvSpPr>
        <xdr:cNvPr id="53" name="テキスト ボックス 52"/>
        <xdr:cNvSpPr txBox="1"/>
      </xdr:nvSpPr>
      <xdr:spPr>
        <a:xfrm>
          <a:off x="254000" y="62750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33020</xdr:rowOff>
    </xdr:from>
    <xdr:to>
      <xdr:col>26</xdr:col>
      <xdr:colOff>184150</xdr:colOff>
      <xdr:row>35</xdr:row>
      <xdr:rowOff>33020</xdr:rowOff>
    </xdr:to>
    <xdr:cxnSp macro="">
      <xdr:nvCxnSpPr>
        <xdr:cNvPr id="54" name="直線コネクタ 53"/>
        <xdr:cNvCxnSpPr/>
      </xdr:nvCxnSpPr>
      <xdr:spPr>
        <a:xfrm>
          <a:off x="762000" y="6033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63500</xdr:rowOff>
    </xdr:from>
    <xdr:ext cx="506730" cy="267335"/>
    <xdr:sp macro="" textlink="">
      <xdr:nvSpPr>
        <xdr:cNvPr id="55" name="テキスト ボックス 54"/>
        <xdr:cNvSpPr txBox="1"/>
      </xdr:nvSpPr>
      <xdr:spPr>
        <a:xfrm>
          <a:off x="254000" y="5892800"/>
          <a:ext cx="506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171450</xdr:rowOff>
    </xdr:from>
    <xdr:to>
      <xdr:col>26</xdr:col>
      <xdr:colOff>184150</xdr:colOff>
      <xdr:row>32</xdr:row>
      <xdr:rowOff>171450</xdr:rowOff>
    </xdr:to>
    <xdr:cxnSp macro="">
      <xdr:nvCxnSpPr>
        <xdr:cNvPr id="56" name="直線コネクタ 55"/>
        <xdr:cNvCxnSpPr/>
      </xdr:nvCxnSpPr>
      <xdr:spPr>
        <a:xfrm>
          <a:off x="762000" y="5657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23495</xdr:rowOff>
    </xdr:from>
    <xdr:ext cx="506730" cy="268605"/>
    <xdr:sp macro="" textlink="">
      <xdr:nvSpPr>
        <xdr:cNvPr id="57" name="テキスト ボックス 56"/>
        <xdr:cNvSpPr txBox="1"/>
      </xdr:nvSpPr>
      <xdr:spPr>
        <a:xfrm>
          <a:off x="254000" y="550989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30</xdr:row>
      <xdr:rowOff>132080</xdr:rowOff>
    </xdr:to>
    <xdr:cxnSp macro="">
      <xdr:nvCxnSpPr>
        <xdr:cNvPr id="58" name="直線コネクタ 57"/>
        <xdr:cNvCxnSpPr/>
      </xdr:nvCxnSpPr>
      <xdr:spPr>
        <a:xfrm>
          <a:off x="762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161925</xdr:rowOff>
    </xdr:from>
    <xdr:ext cx="506730" cy="268605"/>
    <xdr:sp macro="" textlink="">
      <xdr:nvSpPr>
        <xdr:cNvPr id="59" name="テキスト ボックス 58"/>
        <xdr:cNvSpPr txBox="1"/>
      </xdr:nvSpPr>
      <xdr:spPr>
        <a:xfrm>
          <a:off x="254000" y="51339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44</xdr:row>
      <xdr:rowOff>13335</xdr:rowOff>
    </xdr:to>
    <xdr:sp macro="" textlink="">
      <xdr:nvSpPr>
        <xdr:cNvPr id="60" name="人件費グラフ枠"/>
        <xdr:cNvSpPr/>
      </xdr:nvSpPr>
      <xdr:spPr>
        <a:xfrm>
          <a:off x="762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151765</xdr:rowOff>
    </xdr:from>
    <xdr:to>
      <xdr:col>24</xdr:col>
      <xdr:colOff>25400</xdr:colOff>
      <xdr:row>40</xdr:row>
      <xdr:rowOff>163195</xdr:rowOff>
    </xdr:to>
    <xdr:cxnSp macro="">
      <xdr:nvCxnSpPr>
        <xdr:cNvPr id="61" name="直線コネクタ 60"/>
        <xdr:cNvCxnSpPr/>
      </xdr:nvCxnSpPr>
      <xdr:spPr>
        <a:xfrm flipV="1">
          <a:off x="4826000" y="580961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134620</xdr:rowOff>
    </xdr:from>
    <xdr:ext cx="762000" cy="267335"/>
    <xdr:sp macro="" textlink="">
      <xdr:nvSpPr>
        <xdr:cNvPr id="62" name="人件費最小値テキスト"/>
        <xdr:cNvSpPr txBox="1"/>
      </xdr:nvSpPr>
      <xdr:spPr>
        <a:xfrm>
          <a:off x="4914900" y="699262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163195</xdr:rowOff>
    </xdr:from>
    <xdr:to>
      <xdr:col>24</xdr:col>
      <xdr:colOff>114300</xdr:colOff>
      <xdr:row>40</xdr:row>
      <xdr:rowOff>163195</xdr:rowOff>
    </xdr:to>
    <xdr:cxnSp macro="">
      <xdr:nvCxnSpPr>
        <xdr:cNvPr id="63" name="直線コネクタ 62"/>
        <xdr:cNvCxnSpPr/>
      </xdr:nvCxnSpPr>
      <xdr:spPr>
        <a:xfrm>
          <a:off x="4737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63500</xdr:rowOff>
    </xdr:from>
    <xdr:ext cx="762000" cy="267335"/>
    <xdr:sp macro="" textlink="">
      <xdr:nvSpPr>
        <xdr:cNvPr id="64" name="人件費最大値テキスト"/>
        <xdr:cNvSpPr txBox="1"/>
      </xdr:nvSpPr>
      <xdr:spPr>
        <a:xfrm>
          <a:off x="4914900" y="554990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151765</xdr:rowOff>
    </xdr:from>
    <xdr:to>
      <xdr:col>24</xdr:col>
      <xdr:colOff>114300</xdr:colOff>
      <xdr:row>33</xdr:row>
      <xdr:rowOff>151765</xdr:rowOff>
    </xdr:to>
    <xdr:cxnSp macro="">
      <xdr:nvCxnSpPr>
        <xdr:cNvPr id="65" name="直線コネクタ 64"/>
        <xdr:cNvCxnSpPr/>
      </xdr:nvCxnSpPr>
      <xdr:spPr>
        <a:xfrm>
          <a:off x="47371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68580</xdr:rowOff>
    </xdr:from>
    <xdr:to>
      <xdr:col>24</xdr:col>
      <xdr:colOff>25400</xdr:colOff>
      <xdr:row>41</xdr:row>
      <xdr:rowOff>24765</xdr:rowOff>
    </xdr:to>
    <xdr:cxnSp macro="">
      <xdr:nvCxnSpPr>
        <xdr:cNvPr id="66" name="直線コネクタ 65"/>
        <xdr:cNvCxnSpPr/>
      </xdr:nvCxnSpPr>
      <xdr:spPr>
        <a:xfrm flipV="1">
          <a:off x="3987800" y="692658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167640</xdr:rowOff>
    </xdr:from>
    <xdr:ext cx="762000" cy="267335"/>
    <xdr:sp macro="" textlink="">
      <xdr:nvSpPr>
        <xdr:cNvPr id="67" name="人件費平均値テキスト"/>
        <xdr:cNvSpPr txBox="1"/>
      </xdr:nvSpPr>
      <xdr:spPr>
        <a:xfrm>
          <a:off x="4914900" y="6168390"/>
          <a:ext cx="7620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150495</xdr:rowOff>
    </xdr:from>
    <xdr:to>
      <xdr:col>24</xdr:col>
      <xdr:colOff>76200</xdr:colOff>
      <xdr:row>37</xdr:row>
      <xdr:rowOff>78105</xdr:rowOff>
    </xdr:to>
    <xdr:sp macro="" textlink="">
      <xdr:nvSpPr>
        <xdr:cNvPr id="68" name="フローチャート: 判断 67"/>
        <xdr:cNvSpPr/>
      </xdr:nvSpPr>
      <xdr:spPr>
        <a:xfrm>
          <a:off x="4775200" y="6322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36830</xdr:rowOff>
    </xdr:from>
    <xdr:to>
      <xdr:col>19</xdr:col>
      <xdr:colOff>187325</xdr:colOff>
      <xdr:row>41</xdr:row>
      <xdr:rowOff>24765</xdr:rowOff>
    </xdr:to>
    <xdr:cxnSp macro="">
      <xdr:nvCxnSpPr>
        <xdr:cNvPr id="69" name="直線コネクタ 68"/>
        <xdr:cNvCxnSpPr/>
      </xdr:nvCxnSpPr>
      <xdr:spPr>
        <a:xfrm>
          <a:off x="3098800" y="689483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75565</xdr:rowOff>
    </xdr:from>
    <xdr:to>
      <xdr:col>20</xdr:col>
      <xdr:colOff>38100</xdr:colOff>
      <xdr:row>38</xdr:row>
      <xdr:rowOff>2540</xdr:rowOff>
    </xdr:to>
    <xdr:sp macro="" textlink="">
      <xdr:nvSpPr>
        <xdr:cNvPr id="70" name="フローチャート: 判断 69"/>
        <xdr:cNvSpPr/>
      </xdr:nvSpPr>
      <xdr:spPr>
        <a:xfrm>
          <a:off x="3937000" y="64192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13335</xdr:rowOff>
    </xdr:from>
    <xdr:ext cx="735330" cy="269240"/>
    <xdr:sp macro="" textlink="">
      <xdr:nvSpPr>
        <xdr:cNvPr id="71" name="テキスト ボックス 70"/>
        <xdr:cNvSpPr txBox="1"/>
      </xdr:nvSpPr>
      <xdr:spPr>
        <a:xfrm>
          <a:off x="3606800" y="6185535"/>
          <a:ext cx="7353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36830</xdr:rowOff>
    </xdr:from>
    <xdr:to>
      <xdr:col>15</xdr:col>
      <xdr:colOff>98425</xdr:colOff>
      <xdr:row>40</xdr:row>
      <xdr:rowOff>36830</xdr:rowOff>
    </xdr:to>
    <xdr:cxnSp macro="">
      <xdr:nvCxnSpPr>
        <xdr:cNvPr id="72" name="直線コネクタ 71"/>
        <xdr:cNvCxnSpPr/>
      </xdr:nvCxnSpPr>
      <xdr:spPr>
        <a:xfrm>
          <a:off x="2209800" y="6894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142240</xdr:rowOff>
    </xdr:from>
    <xdr:to>
      <xdr:col>15</xdr:col>
      <xdr:colOff>149225</xdr:colOff>
      <xdr:row>37</xdr:row>
      <xdr:rowOff>69850</xdr:rowOff>
    </xdr:to>
    <xdr:sp macro="" textlink="">
      <xdr:nvSpPr>
        <xdr:cNvPr id="73" name="フローチャート: 判断 72"/>
        <xdr:cNvSpPr/>
      </xdr:nvSpPr>
      <xdr:spPr>
        <a:xfrm>
          <a:off x="3048000" y="6314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80645</xdr:rowOff>
    </xdr:from>
    <xdr:ext cx="762000" cy="269240"/>
    <xdr:sp macro="" textlink="">
      <xdr:nvSpPr>
        <xdr:cNvPr id="74" name="テキスト ボックス 73"/>
        <xdr:cNvSpPr txBox="1"/>
      </xdr:nvSpPr>
      <xdr:spPr>
        <a:xfrm>
          <a:off x="2717800" y="608139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20955</xdr:rowOff>
    </xdr:from>
    <xdr:to>
      <xdr:col>11</xdr:col>
      <xdr:colOff>9525</xdr:colOff>
      <xdr:row>40</xdr:row>
      <xdr:rowOff>36830</xdr:rowOff>
    </xdr:to>
    <xdr:cxnSp macro="">
      <xdr:nvCxnSpPr>
        <xdr:cNvPr id="75" name="直線コネクタ 74"/>
        <xdr:cNvCxnSpPr/>
      </xdr:nvCxnSpPr>
      <xdr:spPr>
        <a:xfrm>
          <a:off x="1320800" y="68789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150495</xdr:rowOff>
    </xdr:from>
    <xdr:to>
      <xdr:col>11</xdr:col>
      <xdr:colOff>60325</xdr:colOff>
      <xdr:row>37</xdr:row>
      <xdr:rowOff>78105</xdr:rowOff>
    </xdr:to>
    <xdr:sp macro="" textlink="">
      <xdr:nvSpPr>
        <xdr:cNvPr id="76" name="フローチャート: 判断 75"/>
        <xdr:cNvSpPr/>
      </xdr:nvSpPr>
      <xdr:spPr>
        <a:xfrm>
          <a:off x="2159000" y="6322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88265</xdr:rowOff>
    </xdr:from>
    <xdr:ext cx="760730" cy="267970"/>
    <xdr:sp macro="" textlink="">
      <xdr:nvSpPr>
        <xdr:cNvPr id="77" name="テキスト ボックス 76"/>
        <xdr:cNvSpPr txBox="1"/>
      </xdr:nvSpPr>
      <xdr:spPr>
        <a:xfrm>
          <a:off x="1828800" y="608901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134620</xdr:rowOff>
    </xdr:from>
    <xdr:to>
      <xdr:col>6</xdr:col>
      <xdr:colOff>171450</xdr:colOff>
      <xdr:row>37</xdr:row>
      <xdr:rowOff>61595</xdr:rowOff>
    </xdr:to>
    <xdr:sp macro="" textlink="">
      <xdr:nvSpPr>
        <xdr:cNvPr id="78" name="フローチャート: 判断 77"/>
        <xdr:cNvSpPr/>
      </xdr:nvSpPr>
      <xdr:spPr>
        <a:xfrm>
          <a:off x="1270000" y="63068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72390</xdr:rowOff>
    </xdr:from>
    <xdr:ext cx="760730" cy="269240"/>
    <xdr:sp macro="" textlink="">
      <xdr:nvSpPr>
        <xdr:cNvPr id="79" name="テキスト ボックス 78"/>
        <xdr:cNvSpPr txBox="1"/>
      </xdr:nvSpPr>
      <xdr:spPr>
        <a:xfrm>
          <a:off x="939800" y="607314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10795</xdr:rowOff>
    </xdr:from>
    <xdr:ext cx="762000" cy="267970"/>
    <xdr:sp macro="" textlink="">
      <xdr:nvSpPr>
        <xdr:cNvPr id="80" name="テキスト ボックス 79"/>
        <xdr:cNvSpPr txBox="1"/>
      </xdr:nvSpPr>
      <xdr:spPr>
        <a:xfrm>
          <a:off x="46101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10795</xdr:rowOff>
    </xdr:from>
    <xdr:ext cx="762000" cy="267970"/>
    <xdr:sp macro="" textlink="">
      <xdr:nvSpPr>
        <xdr:cNvPr id="81" name="テキスト ボックス 80"/>
        <xdr:cNvSpPr txBox="1"/>
      </xdr:nvSpPr>
      <xdr:spPr>
        <a:xfrm>
          <a:off x="37719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10795</xdr:rowOff>
    </xdr:from>
    <xdr:ext cx="760730" cy="267970"/>
    <xdr:sp macro="" textlink="">
      <xdr:nvSpPr>
        <xdr:cNvPr id="82" name="テキスト ボックス 81"/>
        <xdr:cNvSpPr txBox="1"/>
      </xdr:nvSpPr>
      <xdr:spPr>
        <a:xfrm>
          <a:off x="2882900" y="7554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10795</xdr:rowOff>
    </xdr:from>
    <xdr:ext cx="762000" cy="267970"/>
    <xdr:sp macro="" textlink="">
      <xdr:nvSpPr>
        <xdr:cNvPr id="83" name="テキスト ボックス 82"/>
        <xdr:cNvSpPr txBox="1"/>
      </xdr:nvSpPr>
      <xdr:spPr>
        <a:xfrm>
          <a:off x="19939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10795</xdr:rowOff>
    </xdr:from>
    <xdr:ext cx="762000" cy="267970"/>
    <xdr:sp macro="" textlink="">
      <xdr:nvSpPr>
        <xdr:cNvPr id="84" name="テキスト ボックス 83"/>
        <xdr:cNvSpPr txBox="1"/>
      </xdr:nvSpPr>
      <xdr:spPr>
        <a:xfrm>
          <a:off x="11049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15875</xdr:rowOff>
    </xdr:from>
    <xdr:to>
      <xdr:col>24</xdr:col>
      <xdr:colOff>76200</xdr:colOff>
      <xdr:row>40</xdr:row>
      <xdr:rowOff>121285</xdr:rowOff>
    </xdr:to>
    <xdr:sp macro="" textlink="">
      <xdr:nvSpPr>
        <xdr:cNvPr id="85" name="楕円 84"/>
        <xdr:cNvSpPr/>
      </xdr:nvSpPr>
      <xdr:spPr>
        <a:xfrm>
          <a:off x="4775200" y="687387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99060</xdr:rowOff>
    </xdr:from>
    <xdr:ext cx="762000" cy="267335"/>
    <xdr:sp macro="" textlink="">
      <xdr:nvSpPr>
        <xdr:cNvPr id="86" name="人件費該当値テキスト"/>
        <xdr:cNvSpPr txBox="1"/>
      </xdr:nvSpPr>
      <xdr:spPr>
        <a:xfrm>
          <a:off x="4914900" y="678561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150495</xdr:rowOff>
    </xdr:from>
    <xdr:to>
      <xdr:col>20</xdr:col>
      <xdr:colOff>38100</xdr:colOff>
      <xdr:row>41</xdr:row>
      <xdr:rowOff>78105</xdr:rowOff>
    </xdr:to>
    <xdr:sp macro="" textlink="">
      <xdr:nvSpPr>
        <xdr:cNvPr id="87" name="楕円 86"/>
        <xdr:cNvSpPr/>
      </xdr:nvSpPr>
      <xdr:spPr>
        <a:xfrm>
          <a:off x="3937000" y="7008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61595</xdr:rowOff>
    </xdr:from>
    <xdr:ext cx="735330" cy="268605"/>
    <xdr:sp macro="" textlink="">
      <xdr:nvSpPr>
        <xdr:cNvPr id="88" name="テキスト ボックス 87"/>
        <xdr:cNvSpPr txBox="1"/>
      </xdr:nvSpPr>
      <xdr:spPr>
        <a:xfrm>
          <a:off x="3606800" y="7091045"/>
          <a:ext cx="7353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161925</xdr:rowOff>
    </xdr:from>
    <xdr:to>
      <xdr:col>15</xdr:col>
      <xdr:colOff>149225</xdr:colOff>
      <xdr:row>40</xdr:row>
      <xdr:rowOff>89535</xdr:rowOff>
    </xdr:to>
    <xdr:sp macro="" textlink="">
      <xdr:nvSpPr>
        <xdr:cNvPr id="89" name="楕円 88"/>
        <xdr:cNvSpPr/>
      </xdr:nvSpPr>
      <xdr:spPr>
        <a:xfrm>
          <a:off x="3048000" y="6848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73660</xdr:rowOff>
    </xdr:from>
    <xdr:ext cx="762000" cy="269240"/>
    <xdr:sp macro="" textlink="">
      <xdr:nvSpPr>
        <xdr:cNvPr id="90" name="テキスト ボックス 89"/>
        <xdr:cNvSpPr txBox="1"/>
      </xdr:nvSpPr>
      <xdr:spPr>
        <a:xfrm>
          <a:off x="2717800" y="69316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161925</xdr:rowOff>
    </xdr:from>
    <xdr:to>
      <xdr:col>11</xdr:col>
      <xdr:colOff>60325</xdr:colOff>
      <xdr:row>40</xdr:row>
      <xdr:rowOff>89535</xdr:rowOff>
    </xdr:to>
    <xdr:sp macro="" textlink="">
      <xdr:nvSpPr>
        <xdr:cNvPr id="91" name="楕円 90"/>
        <xdr:cNvSpPr/>
      </xdr:nvSpPr>
      <xdr:spPr>
        <a:xfrm>
          <a:off x="2159000" y="6848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73660</xdr:rowOff>
    </xdr:from>
    <xdr:ext cx="760730" cy="269240"/>
    <xdr:sp macro="" textlink="">
      <xdr:nvSpPr>
        <xdr:cNvPr id="92" name="テキスト ボックス 91"/>
        <xdr:cNvSpPr txBox="1"/>
      </xdr:nvSpPr>
      <xdr:spPr>
        <a:xfrm>
          <a:off x="1828800" y="693166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146685</xdr:rowOff>
    </xdr:from>
    <xdr:to>
      <xdr:col>6</xdr:col>
      <xdr:colOff>171450</xdr:colOff>
      <xdr:row>40</xdr:row>
      <xdr:rowOff>73660</xdr:rowOff>
    </xdr:to>
    <xdr:sp macro="" textlink="">
      <xdr:nvSpPr>
        <xdr:cNvPr id="93" name="楕円 92"/>
        <xdr:cNvSpPr/>
      </xdr:nvSpPr>
      <xdr:spPr>
        <a:xfrm>
          <a:off x="1270000" y="68332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57785</xdr:rowOff>
    </xdr:from>
    <xdr:ext cx="760730" cy="268605"/>
    <xdr:sp macro="" textlink="">
      <xdr:nvSpPr>
        <xdr:cNvPr id="94" name="テキスト ボックス 93"/>
        <xdr:cNvSpPr txBox="1"/>
      </xdr:nvSpPr>
      <xdr:spPr>
        <a:xfrm>
          <a:off x="939800" y="691578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72390</xdr:rowOff>
    </xdr:from>
    <xdr:to>
      <xdr:col>85</xdr:col>
      <xdr:colOff>66675</xdr:colOff>
      <xdr:row>9</xdr:row>
      <xdr:rowOff>46355</xdr:rowOff>
    </xdr:to>
    <xdr:sp macro="" textlink="">
      <xdr:nvSpPr>
        <xdr:cNvPr id="95" name="正方形/長方形 94"/>
        <xdr:cNvSpPr/>
      </xdr:nvSpPr>
      <xdr:spPr>
        <a:xfrm>
          <a:off x="12446000" y="1272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138430</xdr:rowOff>
    </xdr:from>
    <xdr:to>
      <xdr:col>93</xdr:col>
      <xdr:colOff>3175</xdr:colOff>
      <xdr:row>9</xdr:row>
      <xdr:rowOff>46355</xdr:rowOff>
    </xdr:to>
    <xdr:sp macro="" textlink="">
      <xdr:nvSpPr>
        <xdr:cNvPr id="96" name="正方形/長方形 95"/>
        <xdr:cNvSpPr/>
      </xdr:nvSpPr>
      <xdr:spPr>
        <a:xfrm>
          <a:off x="17081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158115</xdr:rowOff>
    </xdr:from>
    <xdr:to>
      <xdr:col>93</xdr:col>
      <xdr:colOff>3175</xdr:colOff>
      <xdr:row>10</xdr:row>
      <xdr:rowOff>66040</xdr:rowOff>
    </xdr:to>
    <xdr:sp macro="" textlink="">
      <xdr:nvSpPr>
        <xdr:cNvPr id="97" name="正方形/長方形 96"/>
        <xdr:cNvSpPr/>
      </xdr:nvSpPr>
      <xdr:spPr>
        <a:xfrm>
          <a:off x="17081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138430</xdr:rowOff>
    </xdr:from>
    <xdr:to>
      <xdr:col>100</xdr:col>
      <xdr:colOff>165100</xdr:colOff>
      <xdr:row>9</xdr:row>
      <xdr:rowOff>46355</xdr:rowOff>
    </xdr:to>
    <xdr:sp macro="" textlink="">
      <xdr:nvSpPr>
        <xdr:cNvPr id="98" name="正方形/長方形 97"/>
        <xdr:cNvSpPr/>
      </xdr:nvSpPr>
      <xdr:spPr>
        <a:xfrm>
          <a:off x="18770600" y="1338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158115</xdr:rowOff>
    </xdr:from>
    <xdr:to>
      <xdr:col>100</xdr:col>
      <xdr:colOff>165100</xdr:colOff>
      <xdr:row>10</xdr:row>
      <xdr:rowOff>66040</xdr:rowOff>
    </xdr:to>
    <xdr:sp macro="" textlink="">
      <xdr:nvSpPr>
        <xdr:cNvPr id="99" name="正方形/長方形 98"/>
        <xdr:cNvSpPr/>
      </xdr:nvSpPr>
      <xdr:spPr>
        <a:xfrm>
          <a:off x="18770600" y="1529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138430</xdr:rowOff>
    </xdr:from>
    <xdr:to>
      <xdr:col>109</xdr:col>
      <xdr:colOff>104775</xdr:colOff>
      <xdr:row>9</xdr:row>
      <xdr:rowOff>46355</xdr:rowOff>
    </xdr:to>
    <xdr:sp macro="" textlink="">
      <xdr:nvSpPr>
        <xdr:cNvPr id="100" name="正方形/長方形 99"/>
        <xdr:cNvSpPr/>
      </xdr:nvSpPr>
      <xdr:spPr>
        <a:xfrm>
          <a:off x="20383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8</xdr:row>
      <xdr:rowOff>158115</xdr:rowOff>
    </xdr:from>
    <xdr:to>
      <xdr:col>109</xdr:col>
      <xdr:colOff>104775</xdr:colOff>
      <xdr:row>10</xdr:row>
      <xdr:rowOff>66040</xdr:rowOff>
    </xdr:to>
    <xdr:sp macro="" textlink="">
      <xdr:nvSpPr>
        <xdr:cNvPr id="101" name="正方形/長方形 100"/>
        <xdr:cNvSpPr/>
      </xdr:nvSpPr>
      <xdr:spPr>
        <a:xfrm>
          <a:off x="20383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132080</xdr:rowOff>
    </xdr:from>
    <xdr:to>
      <xdr:col>85</xdr:col>
      <xdr:colOff>66675</xdr:colOff>
      <xdr:row>24</xdr:row>
      <xdr:rowOff>13335</xdr:rowOff>
    </xdr:to>
    <xdr:sp macro="" textlink="">
      <xdr:nvSpPr>
        <xdr:cNvPr id="102" name="正方形/長方形 101"/>
        <xdr:cNvSpPr/>
      </xdr:nvSpPr>
      <xdr:spPr>
        <a:xfrm>
          <a:off x="12446000" y="1846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132080</xdr:rowOff>
    </xdr:from>
    <xdr:to>
      <xdr:col>113</xdr:col>
      <xdr:colOff>130175</xdr:colOff>
      <xdr:row>24</xdr:row>
      <xdr:rowOff>13335</xdr:rowOff>
    </xdr:to>
    <xdr:sp macro="" textlink="">
      <xdr:nvSpPr>
        <xdr:cNvPr id="103" name="正方形/長方形 102"/>
        <xdr:cNvSpPr/>
      </xdr:nvSpPr>
      <xdr:spPr>
        <a:xfrm>
          <a:off x="17399000" y="1846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132080</xdr:rowOff>
    </xdr:from>
    <xdr:to>
      <xdr:col>106</xdr:col>
      <xdr:colOff>69850</xdr:colOff>
      <xdr:row>12</xdr:row>
      <xdr:rowOff>39370</xdr:rowOff>
    </xdr:to>
    <xdr:sp macro="" textlink="">
      <xdr:nvSpPr>
        <xdr:cNvPr id="104" name="正方形/長方形 103"/>
        <xdr:cNvSpPr/>
      </xdr:nvSpPr>
      <xdr:spPr>
        <a:xfrm>
          <a:off x="17462500" y="1846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105410</xdr:rowOff>
    </xdr:from>
    <xdr:to>
      <xdr:col>112</xdr:col>
      <xdr:colOff>177800</xdr:colOff>
      <xdr:row>23</xdr:row>
      <xdr:rowOff>125095</xdr:rowOff>
    </xdr:to>
    <xdr:sp macro="" textlink="" fLocksText="0">
      <xdr:nvSpPr>
        <xdr:cNvPr id="105" name="テキスト ボックス 104"/>
        <xdr:cNvSpPr txBox="1"/>
      </xdr:nvSpPr>
      <xdr:spPr>
        <a:xfrm>
          <a:off x="17500600" y="2162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経常の物件費については、燃料費や光熱水費などで増加したが、特定財源についても</a:t>
          </a:r>
          <a:r>
            <a:rPr kumimoji="1" lang="en-US" altLang="ja-JP" sz="1300">
              <a:latin typeface="ＭＳ Ｐゴシック"/>
              <a:ea typeface="ＭＳ Ｐゴシック"/>
            </a:rPr>
            <a:t>22,509</a:t>
          </a:r>
          <a:r>
            <a:rPr kumimoji="1" lang="ja-JP" altLang="en-US" sz="1300">
              <a:latin typeface="ＭＳ Ｐゴシック"/>
              <a:ea typeface="ＭＳ Ｐゴシック"/>
            </a:rPr>
            <a:t>千円の増となったことで、昨年と比べ</a:t>
          </a:r>
          <a:r>
            <a:rPr kumimoji="1" lang="en-US" altLang="ja-JP" sz="1300">
              <a:latin typeface="ＭＳ Ｐゴシック"/>
              <a:ea typeface="ＭＳ Ｐゴシック"/>
            </a:rPr>
            <a:t>1.1</a:t>
          </a:r>
          <a:r>
            <a:rPr kumimoji="1" lang="ja-JP" altLang="en-US" sz="1300">
              <a:latin typeface="ＭＳ Ｐゴシック"/>
              <a:ea typeface="ＭＳ Ｐゴシック"/>
            </a:rPr>
            <a:t>ポイントの減となったものである。</a:t>
          </a:r>
        </a:p>
        <a:p>
          <a:r>
            <a:rPr kumimoji="1" lang="ja-JP" altLang="en-US" sz="1300">
              <a:latin typeface="ＭＳ Ｐゴシック"/>
              <a:ea typeface="ＭＳ Ｐゴシック"/>
            </a:rPr>
            <a:t>類似団体と比べ経常収支比率が高い傾向が続いており、今後についても引き続き、事務事業の徹底した見直しを図るとともに、経費の縮減に努めるものである。</a:t>
          </a:r>
        </a:p>
      </xdr:txBody>
    </xdr:sp>
    <xdr:clientData/>
  </xdr:twoCellAnchor>
  <xdr:oneCellAnchor>
    <xdr:from>
      <xdr:col>62</xdr:col>
      <xdr:colOff>6350</xdr:colOff>
      <xdr:row>9</xdr:row>
      <xdr:rowOff>112395</xdr:rowOff>
    </xdr:from>
    <xdr:ext cx="297180" cy="233045"/>
    <xdr:sp macro="" textlink="">
      <xdr:nvSpPr>
        <xdr:cNvPr id="106" name="テキスト ボックス 105"/>
        <xdr:cNvSpPr txBox="1"/>
      </xdr:nvSpPr>
      <xdr:spPr>
        <a:xfrm>
          <a:off x="12407900" y="1655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13335</xdr:rowOff>
    </xdr:from>
    <xdr:to>
      <xdr:col>85</xdr:col>
      <xdr:colOff>66675</xdr:colOff>
      <xdr:row>24</xdr:row>
      <xdr:rowOff>13335</xdr:rowOff>
    </xdr:to>
    <xdr:cxnSp macro="">
      <xdr:nvCxnSpPr>
        <xdr:cNvPr id="107" name="直線コネクタ 106"/>
        <xdr:cNvCxnSpPr/>
      </xdr:nvCxnSpPr>
      <xdr:spPr>
        <a:xfrm>
          <a:off x="12446000" y="4128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43815</xdr:rowOff>
    </xdr:from>
    <xdr:ext cx="506730" cy="267970"/>
    <xdr:sp macro="" textlink="">
      <xdr:nvSpPr>
        <xdr:cNvPr id="108" name="テキスト ボックス 107"/>
        <xdr:cNvSpPr txBox="1"/>
      </xdr:nvSpPr>
      <xdr:spPr>
        <a:xfrm>
          <a:off x="11938000" y="3987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151765</xdr:rowOff>
    </xdr:from>
    <xdr:to>
      <xdr:col>85</xdr:col>
      <xdr:colOff>66675</xdr:colOff>
      <xdr:row>21</xdr:row>
      <xdr:rowOff>151765</xdr:rowOff>
    </xdr:to>
    <xdr:cxnSp macro="">
      <xdr:nvCxnSpPr>
        <xdr:cNvPr id="109" name="直線コネクタ 108"/>
        <xdr:cNvCxnSpPr/>
      </xdr:nvCxnSpPr>
      <xdr:spPr>
        <a:xfrm>
          <a:off x="12446000" y="3752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69240"/>
    <xdr:sp macro="" textlink="">
      <xdr:nvSpPr>
        <xdr:cNvPr id="110" name="テキスト ボックス 109"/>
        <xdr:cNvSpPr txBox="1"/>
      </xdr:nvSpPr>
      <xdr:spPr>
        <a:xfrm>
          <a:off x="11938000" y="360426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112395</xdr:rowOff>
    </xdr:from>
    <xdr:to>
      <xdr:col>85</xdr:col>
      <xdr:colOff>66675</xdr:colOff>
      <xdr:row>19</xdr:row>
      <xdr:rowOff>112395</xdr:rowOff>
    </xdr:to>
    <xdr:cxnSp macro="">
      <xdr:nvCxnSpPr>
        <xdr:cNvPr id="111" name="直線コネクタ 110"/>
        <xdr:cNvCxnSpPr/>
      </xdr:nvCxnSpPr>
      <xdr:spPr>
        <a:xfrm>
          <a:off x="12446000" y="3369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142240</xdr:rowOff>
    </xdr:from>
    <xdr:ext cx="506730" cy="269240"/>
    <xdr:sp macro="" textlink="">
      <xdr:nvSpPr>
        <xdr:cNvPr id="112" name="テキスト ボックス 111"/>
        <xdr:cNvSpPr txBox="1"/>
      </xdr:nvSpPr>
      <xdr:spPr>
        <a:xfrm>
          <a:off x="11938000" y="322834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72390</xdr:rowOff>
    </xdr:from>
    <xdr:to>
      <xdr:col>85</xdr:col>
      <xdr:colOff>66675</xdr:colOff>
      <xdr:row>17</xdr:row>
      <xdr:rowOff>72390</xdr:rowOff>
    </xdr:to>
    <xdr:cxnSp macro="">
      <xdr:nvCxnSpPr>
        <xdr:cNvPr id="113" name="直線コネクタ 112"/>
        <xdr:cNvCxnSpPr/>
      </xdr:nvCxnSpPr>
      <xdr:spPr>
        <a:xfrm>
          <a:off x="12446000" y="2987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102870</xdr:rowOff>
    </xdr:from>
    <xdr:ext cx="506730" cy="269240"/>
    <xdr:sp macro="" textlink="">
      <xdr:nvSpPr>
        <xdr:cNvPr id="114" name="テキスト ボックス 113"/>
        <xdr:cNvSpPr txBox="1"/>
      </xdr:nvSpPr>
      <xdr:spPr>
        <a:xfrm>
          <a:off x="11938000" y="28460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33020</xdr:rowOff>
    </xdr:from>
    <xdr:to>
      <xdr:col>85</xdr:col>
      <xdr:colOff>66675</xdr:colOff>
      <xdr:row>15</xdr:row>
      <xdr:rowOff>33020</xdr:rowOff>
    </xdr:to>
    <xdr:cxnSp macro="">
      <xdr:nvCxnSpPr>
        <xdr:cNvPr id="115" name="直線コネクタ 114"/>
        <xdr:cNvCxnSpPr/>
      </xdr:nvCxnSpPr>
      <xdr:spPr>
        <a:xfrm>
          <a:off x="12446000" y="2604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63500</xdr:rowOff>
    </xdr:from>
    <xdr:ext cx="506730" cy="267335"/>
    <xdr:sp macro="" textlink="">
      <xdr:nvSpPr>
        <xdr:cNvPr id="116" name="テキスト ボックス 115"/>
        <xdr:cNvSpPr txBox="1"/>
      </xdr:nvSpPr>
      <xdr:spPr>
        <a:xfrm>
          <a:off x="11938000" y="2463800"/>
          <a:ext cx="506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171450</xdr:rowOff>
    </xdr:from>
    <xdr:to>
      <xdr:col>85</xdr:col>
      <xdr:colOff>66675</xdr:colOff>
      <xdr:row>12</xdr:row>
      <xdr:rowOff>171450</xdr:rowOff>
    </xdr:to>
    <xdr:cxnSp macro="">
      <xdr:nvCxnSpPr>
        <xdr:cNvPr id="117" name="直線コネクタ 116"/>
        <xdr:cNvCxnSpPr/>
      </xdr:nvCxnSpPr>
      <xdr:spPr>
        <a:xfrm>
          <a:off x="12446000" y="222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23495</xdr:rowOff>
    </xdr:from>
    <xdr:ext cx="506730" cy="268605"/>
    <xdr:sp macro="" textlink="">
      <xdr:nvSpPr>
        <xdr:cNvPr id="118" name="テキスト ボックス 117"/>
        <xdr:cNvSpPr txBox="1"/>
      </xdr:nvSpPr>
      <xdr:spPr>
        <a:xfrm>
          <a:off x="11938000" y="208089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10</xdr:row>
      <xdr:rowOff>132080</xdr:rowOff>
    </xdr:to>
    <xdr:cxnSp macro="">
      <xdr:nvCxnSpPr>
        <xdr:cNvPr id="119" name="直線コネクタ 118"/>
        <xdr:cNvCxnSpPr/>
      </xdr:nvCxnSpPr>
      <xdr:spPr>
        <a:xfrm>
          <a:off x="12446000" y="1846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161925</xdr:rowOff>
    </xdr:from>
    <xdr:ext cx="506730" cy="268605"/>
    <xdr:sp macro="" textlink="">
      <xdr:nvSpPr>
        <xdr:cNvPr id="120" name="テキスト ボックス 119"/>
        <xdr:cNvSpPr txBox="1"/>
      </xdr:nvSpPr>
      <xdr:spPr>
        <a:xfrm>
          <a:off x="11938000" y="17049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24</xdr:row>
      <xdr:rowOff>13335</xdr:rowOff>
    </xdr:to>
    <xdr:sp macro="" textlink="">
      <xdr:nvSpPr>
        <xdr:cNvPr id="121" name="物件費グラフ枠"/>
        <xdr:cNvSpPr/>
      </xdr:nvSpPr>
      <xdr:spPr>
        <a:xfrm>
          <a:off x="12446000" y="1846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46355</xdr:rowOff>
    </xdr:from>
    <xdr:to>
      <xdr:col>82</xdr:col>
      <xdr:colOff>107950</xdr:colOff>
      <xdr:row>22</xdr:row>
      <xdr:rowOff>39370</xdr:rowOff>
    </xdr:to>
    <xdr:cxnSp macro="">
      <xdr:nvCxnSpPr>
        <xdr:cNvPr id="122" name="直線コネクタ 121"/>
        <xdr:cNvCxnSpPr/>
      </xdr:nvCxnSpPr>
      <xdr:spPr>
        <a:xfrm flipV="1">
          <a:off x="16510000" y="227520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10795</xdr:rowOff>
    </xdr:from>
    <xdr:ext cx="762000" cy="267970"/>
    <xdr:sp macro="" textlink="">
      <xdr:nvSpPr>
        <xdr:cNvPr id="123" name="物件費最小値テキスト"/>
        <xdr:cNvSpPr txBox="1"/>
      </xdr:nvSpPr>
      <xdr:spPr>
        <a:xfrm>
          <a:off x="16598900" y="37826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39370</xdr:rowOff>
    </xdr:from>
    <xdr:to>
      <xdr:col>82</xdr:col>
      <xdr:colOff>196850</xdr:colOff>
      <xdr:row>22</xdr:row>
      <xdr:rowOff>39370</xdr:rowOff>
    </xdr:to>
    <xdr:cxnSp macro="">
      <xdr:nvCxnSpPr>
        <xdr:cNvPr id="124" name="直線コネクタ 123"/>
        <xdr:cNvCxnSpPr/>
      </xdr:nvCxnSpPr>
      <xdr:spPr>
        <a:xfrm>
          <a:off x="16421100" y="381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135890</xdr:rowOff>
    </xdr:from>
    <xdr:ext cx="762000" cy="267335"/>
    <xdr:sp macro="" textlink="">
      <xdr:nvSpPr>
        <xdr:cNvPr id="125" name="物件費最大値テキスト"/>
        <xdr:cNvSpPr txBox="1"/>
      </xdr:nvSpPr>
      <xdr:spPr>
        <a:xfrm>
          <a:off x="16598900" y="202184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46355</xdr:rowOff>
    </xdr:from>
    <xdr:to>
      <xdr:col>82</xdr:col>
      <xdr:colOff>196850</xdr:colOff>
      <xdr:row>13</xdr:row>
      <xdr:rowOff>46355</xdr:rowOff>
    </xdr:to>
    <xdr:cxnSp macro="">
      <xdr:nvCxnSpPr>
        <xdr:cNvPr id="126" name="直線コネクタ 125"/>
        <xdr:cNvCxnSpPr/>
      </xdr:nvCxnSpPr>
      <xdr:spPr>
        <a:xfrm>
          <a:off x="16421100" y="227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92075</xdr:rowOff>
    </xdr:from>
    <xdr:to>
      <xdr:col>82</xdr:col>
      <xdr:colOff>107950</xdr:colOff>
      <xdr:row>19</xdr:row>
      <xdr:rowOff>59055</xdr:rowOff>
    </xdr:to>
    <xdr:cxnSp macro="">
      <xdr:nvCxnSpPr>
        <xdr:cNvPr id="127" name="直線コネクタ 126"/>
        <xdr:cNvCxnSpPr/>
      </xdr:nvCxnSpPr>
      <xdr:spPr>
        <a:xfrm flipV="1">
          <a:off x="15671800" y="317817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63500</xdr:rowOff>
    </xdr:from>
    <xdr:ext cx="762000" cy="267335"/>
    <xdr:sp macro="" textlink="">
      <xdr:nvSpPr>
        <xdr:cNvPr id="128" name="物件費平均値テキスト"/>
        <xdr:cNvSpPr txBox="1"/>
      </xdr:nvSpPr>
      <xdr:spPr>
        <a:xfrm>
          <a:off x="16598900" y="2806700"/>
          <a:ext cx="7620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46355</xdr:rowOff>
    </xdr:from>
    <xdr:to>
      <xdr:col>82</xdr:col>
      <xdr:colOff>158750</xdr:colOff>
      <xdr:row>17</xdr:row>
      <xdr:rowOff>151765</xdr:rowOff>
    </xdr:to>
    <xdr:sp macro="" textlink="">
      <xdr:nvSpPr>
        <xdr:cNvPr id="129" name="フローチャート: 判断 128"/>
        <xdr:cNvSpPr/>
      </xdr:nvSpPr>
      <xdr:spPr>
        <a:xfrm>
          <a:off x="16459200" y="2961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118745</xdr:rowOff>
    </xdr:from>
    <xdr:to>
      <xdr:col>78</xdr:col>
      <xdr:colOff>69850</xdr:colOff>
      <xdr:row>19</xdr:row>
      <xdr:rowOff>59055</xdr:rowOff>
    </xdr:to>
    <xdr:cxnSp macro="">
      <xdr:nvCxnSpPr>
        <xdr:cNvPr id="130" name="直線コネクタ 129"/>
        <xdr:cNvCxnSpPr/>
      </xdr:nvCxnSpPr>
      <xdr:spPr>
        <a:xfrm>
          <a:off x="14782800" y="320484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125095</xdr:rowOff>
    </xdr:from>
    <xdr:to>
      <xdr:col>78</xdr:col>
      <xdr:colOff>120650</xdr:colOff>
      <xdr:row>18</xdr:row>
      <xdr:rowOff>52705</xdr:rowOff>
    </xdr:to>
    <xdr:sp macro="" textlink="">
      <xdr:nvSpPr>
        <xdr:cNvPr id="131" name="フローチャート: 判断 130"/>
        <xdr:cNvSpPr/>
      </xdr:nvSpPr>
      <xdr:spPr>
        <a:xfrm>
          <a:off x="15621000" y="3039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63500</xdr:rowOff>
    </xdr:from>
    <xdr:ext cx="736600" cy="267335"/>
    <xdr:sp macro="" textlink="">
      <xdr:nvSpPr>
        <xdr:cNvPr id="132" name="テキスト ボックス 131"/>
        <xdr:cNvSpPr txBox="1"/>
      </xdr:nvSpPr>
      <xdr:spPr>
        <a:xfrm>
          <a:off x="15290800" y="2806700"/>
          <a:ext cx="7366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118745</xdr:rowOff>
    </xdr:from>
    <xdr:to>
      <xdr:col>73</xdr:col>
      <xdr:colOff>180975</xdr:colOff>
      <xdr:row>19</xdr:row>
      <xdr:rowOff>59055</xdr:rowOff>
    </xdr:to>
    <xdr:cxnSp macro="">
      <xdr:nvCxnSpPr>
        <xdr:cNvPr id="133" name="直線コネクタ 132"/>
        <xdr:cNvCxnSpPr/>
      </xdr:nvCxnSpPr>
      <xdr:spPr>
        <a:xfrm flipV="1">
          <a:off x="13893800" y="320484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92075</xdr:rowOff>
    </xdr:from>
    <xdr:to>
      <xdr:col>74</xdr:col>
      <xdr:colOff>31750</xdr:colOff>
      <xdr:row>19</xdr:row>
      <xdr:rowOff>19685</xdr:rowOff>
    </xdr:to>
    <xdr:sp macro="" textlink="">
      <xdr:nvSpPr>
        <xdr:cNvPr id="134" name="フローチャート: 判断 133"/>
        <xdr:cNvSpPr/>
      </xdr:nvSpPr>
      <xdr:spPr>
        <a:xfrm>
          <a:off x="14732000" y="3178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3810</xdr:rowOff>
    </xdr:from>
    <xdr:ext cx="762000" cy="269240"/>
    <xdr:sp macro="" textlink="">
      <xdr:nvSpPr>
        <xdr:cNvPr id="135" name="テキスト ボックス 134"/>
        <xdr:cNvSpPr txBox="1"/>
      </xdr:nvSpPr>
      <xdr:spPr>
        <a:xfrm>
          <a:off x="14401800" y="32613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33020</xdr:rowOff>
    </xdr:from>
    <xdr:to>
      <xdr:col>69</xdr:col>
      <xdr:colOff>92075</xdr:colOff>
      <xdr:row>19</xdr:row>
      <xdr:rowOff>59055</xdr:rowOff>
    </xdr:to>
    <xdr:cxnSp macro="">
      <xdr:nvCxnSpPr>
        <xdr:cNvPr id="136" name="直線コネクタ 135"/>
        <xdr:cNvCxnSpPr/>
      </xdr:nvCxnSpPr>
      <xdr:spPr>
        <a:xfrm>
          <a:off x="13004800" y="3290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52705</xdr:rowOff>
    </xdr:from>
    <xdr:to>
      <xdr:col>69</xdr:col>
      <xdr:colOff>142875</xdr:colOff>
      <xdr:row>18</xdr:row>
      <xdr:rowOff>158115</xdr:rowOff>
    </xdr:to>
    <xdr:sp macro="" textlink="">
      <xdr:nvSpPr>
        <xdr:cNvPr id="137" name="フローチャート: 判断 136"/>
        <xdr:cNvSpPr/>
      </xdr:nvSpPr>
      <xdr:spPr>
        <a:xfrm>
          <a:off x="13843000" y="3138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168910</xdr:rowOff>
    </xdr:from>
    <xdr:ext cx="760730" cy="267335"/>
    <xdr:sp macro="" textlink="">
      <xdr:nvSpPr>
        <xdr:cNvPr id="138" name="テキスト ボックス 137"/>
        <xdr:cNvSpPr txBox="1"/>
      </xdr:nvSpPr>
      <xdr:spPr>
        <a:xfrm>
          <a:off x="13512800" y="291211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18</xdr:row>
      <xdr:rowOff>26035</xdr:rowOff>
    </xdr:from>
    <xdr:to>
      <xdr:col>65</xdr:col>
      <xdr:colOff>53975</xdr:colOff>
      <xdr:row>18</xdr:row>
      <xdr:rowOff>132080</xdr:rowOff>
    </xdr:to>
    <xdr:sp macro="" textlink="">
      <xdr:nvSpPr>
        <xdr:cNvPr id="139" name="フローチャート: 判断 138"/>
        <xdr:cNvSpPr/>
      </xdr:nvSpPr>
      <xdr:spPr>
        <a:xfrm>
          <a:off x="12954000" y="311213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142240</xdr:rowOff>
    </xdr:from>
    <xdr:ext cx="762000" cy="269240"/>
    <xdr:sp macro="" textlink="">
      <xdr:nvSpPr>
        <xdr:cNvPr id="140" name="テキスト ボックス 139"/>
        <xdr:cNvSpPr txBox="1"/>
      </xdr:nvSpPr>
      <xdr:spPr>
        <a:xfrm>
          <a:off x="12623800" y="288544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10795</xdr:rowOff>
    </xdr:from>
    <xdr:ext cx="762000" cy="267970"/>
    <xdr:sp macro="" textlink="">
      <xdr:nvSpPr>
        <xdr:cNvPr id="141" name="テキスト ボックス 140"/>
        <xdr:cNvSpPr txBox="1"/>
      </xdr:nvSpPr>
      <xdr:spPr>
        <a:xfrm>
          <a:off x="16294100" y="4125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10795</xdr:rowOff>
    </xdr:from>
    <xdr:ext cx="760730" cy="267970"/>
    <xdr:sp macro="" textlink="">
      <xdr:nvSpPr>
        <xdr:cNvPr id="142" name="テキスト ボックス 141"/>
        <xdr:cNvSpPr txBox="1"/>
      </xdr:nvSpPr>
      <xdr:spPr>
        <a:xfrm>
          <a:off x="15455900" y="4125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10795</xdr:rowOff>
    </xdr:from>
    <xdr:ext cx="760730" cy="267970"/>
    <xdr:sp macro="" textlink="">
      <xdr:nvSpPr>
        <xdr:cNvPr id="143" name="テキスト ボックス 142"/>
        <xdr:cNvSpPr txBox="1"/>
      </xdr:nvSpPr>
      <xdr:spPr>
        <a:xfrm>
          <a:off x="14566900" y="4125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10795</xdr:rowOff>
    </xdr:from>
    <xdr:ext cx="762000" cy="267970"/>
    <xdr:sp macro="" textlink="">
      <xdr:nvSpPr>
        <xdr:cNvPr id="144" name="テキスト ボックス 143"/>
        <xdr:cNvSpPr txBox="1"/>
      </xdr:nvSpPr>
      <xdr:spPr>
        <a:xfrm>
          <a:off x="13677900" y="4125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10795</xdr:rowOff>
    </xdr:from>
    <xdr:ext cx="760730" cy="267970"/>
    <xdr:sp macro="" textlink="">
      <xdr:nvSpPr>
        <xdr:cNvPr id="145" name="テキスト ボックス 144"/>
        <xdr:cNvSpPr txBox="1"/>
      </xdr:nvSpPr>
      <xdr:spPr>
        <a:xfrm>
          <a:off x="12788900" y="4125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39370</xdr:rowOff>
    </xdr:from>
    <xdr:to>
      <xdr:col>82</xdr:col>
      <xdr:colOff>158750</xdr:colOff>
      <xdr:row>18</xdr:row>
      <xdr:rowOff>145415</xdr:rowOff>
    </xdr:to>
    <xdr:sp macro="" textlink="">
      <xdr:nvSpPr>
        <xdr:cNvPr id="146" name="楕円 145"/>
        <xdr:cNvSpPr/>
      </xdr:nvSpPr>
      <xdr:spPr>
        <a:xfrm>
          <a:off x="16459200" y="31254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10795</xdr:rowOff>
    </xdr:from>
    <xdr:ext cx="762000" cy="267970"/>
    <xdr:sp macro="" textlink="">
      <xdr:nvSpPr>
        <xdr:cNvPr id="147" name="物件費該当値テキスト"/>
        <xdr:cNvSpPr txBox="1"/>
      </xdr:nvSpPr>
      <xdr:spPr>
        <a:xfrm>
          <a:off x="16598900" y="30968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6985</xdr:rowOff>
    </xdr:from>
    <xdr:to>
      <xdr:col>78</xdr:col>
      <xdr:colOff>120650</xdr:colOff>
      <xdr:row>19</xdr:row>
      <xdr:rowOff>112395</xdr:rowOff>
    </xdr:to>
    <xdr:sp macro="" textlink="">
      <xdr:nvSpPr>
        <xdr:cNvPr id="148" name="楕円 147"/>
        <xdr:cNvSpPr/>
      </xdr:nvSpPr>
      <xdr:spPr>
        <a:xfrm>
          <a:off x="15621000" y="32645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95885</xdr:rowOff>
    </xdr:from>
    <xdr:ext cx="736600" cy="268605"/>
    <xdr:sp macro="" textlink="">
      <xdr:nvSpPr>
        <xdr:cNvPr id="149" name="テキスト ボックス 148"/>
        <xdr:cNvSpPr txBox="1"/>
      </xdr:nvSpPr>
      <xdr:spPr>
        <a:xfrm>
          <a:off x="15290800" y="335343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66040</xdr:rowOff>
    </xdr:from>
    <xdr:to>
      <xdr:col>74</xdr:col>
      <xdr:colOff>31750</xdr:colOff>
      <xdr:row>18</xdr:row>
      <xdr:rowOff>171450</xdr:rowOff>
    </xdr:to>
    <xdr:sp macro="" textlink="">
      <xdr:nvSpPr>
        <xdr:cNvPr id="150" name="楕円 149"/>
        <xdr:cNvSpPr/>
      </xdr:nvSpPr>
      <xdr:spPr>
        <a:xfrm>
          <a:off x="14732000" y="31521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3810</xdr:rowOff>
    </xdr:from>
    <xdr:ext cx="762000" cy="269240"/>
    <xdr:sp macro="" textlink="">
      <xdr:nvSpPr>
        <xdr:cNvPr id="151" name="テキスト ボックス 150"/>
        <xdr:cNvSpPr txBox="1"/>
      </xdr:nvSpPr>
      <xdr:spPr>
        <a:xfrm>
          <a:off x="14401800" y="29184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6985</xdr:rowOff>
    </xdr:from>
    <xdr:to>
      <xdr:col>69</xdr:col>
      <xdr:colOff>142875</xdr:colOff>
      <xdr:row>19</xdr:row>
      <xdr:rowOff>112395</xdr:rowOff>
    </xdr:to>
    <xdr:sp macro="" textlink="">
      <xdr:nvSpPr>
        <xdr:cNvPr id="152" name="楕円 151"/>
        <xdr:cNvSpPr/>
      </xdr:nvSpPr>
      <xdr:spPr>
        <a:xfrm>
          <a:off x="13843000" y="32645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95885</xdr:rowOff>
    </xdr:from>
    <xdr:ext cx="760730" cy="268605"/>
    <xdr:sp macro="" textlink="">
      <xdr:nvSpPr>
        <xdr:cNvPr id="153" name="テキスト ボックス 152"/>
        <xdr:cNvSpPr txBox="1"/>
      </xdr:nvSpPr>
      <xdr:spPr>
        <a:xfrm>
          <a:off x="13512800" y="335343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158115</xdr:rowOff>
    </xdr:from>
    <xdr:to>
      <xdr:col>65</xdr:col>
      <xdr:colOff>53975</xdr:colOff>
      <xdr:row>19</xdr:row>
      <xdr:rowOff>86360</xdr:rowOff>
    </xdr:to>
    <xdr:sp macro="" textlink="">
      <xdr:nvSpPr>
        <xdr:cNvPr id="154" name="楕円 153"/>
        <xdr:cNvSpPr/>
      </xdr:nvSpPr>
      <xdr:spPr>
        <a:xfrm>
          <a:off x="12954000" y="3244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69850</xdr:rowOff>
    </xdr:from>
    <xdr:ext cx="762000" cy="269240"/>
    <xdr:sp macro="" textlink="">
      <xdr:nvSpPr>
        <xdr:cNvPr id="155" name="テキスト ボックス 154"/>
        <xdr:cNvSpPr txBox="1"/>
      </xdr:nvSpPr>
      <xdr:spPr>
        <a:xfrm>
          <a:off x="12623800" y="33274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72390</xdr:rowOff>
    </xdr:from>
    <xdr:to>
      <xdr:col>26</xdr:col>
      <xdr:colOff>184150</xdr:colOff>
      <xdr:row>49</xdr:row>
      <xdr:rowOff>46355</xdr:rowOff>
    </xdr:to>
    <xdr:sp macro="" textlink="">
      <xdr:nvSpPr>
        <xdr:cNvPr id="156" name="正方形/長方形 155"/>
        <xdr:cNvSpPr/>
      </xdr:nvSpPr>
      <xdr:spPr>
        <a:xfrm>
          <a:off x="762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138430</xdr:rowOff>
    </xdr:from>
    <xdr:to>
      <xdr:col>34</xdr:col>
      <xdr:colOff>120650</xdr:colOff>
      <xdr:row>49</xdr:row>
      <xdr:rowOff>46355</xdr:rowOff>
    </xdr:to>
    <xdr:sp macro="" textlink="">
      <xdr:nvSpPr>
        <xdr:cNvPr id="157" name="正方形/長方形 156"/>
        <xdr:cNvSpPr/>
      </xdr:nvSpPr>
      <xdr:spPr>
        <a:xfrm>
          <a:off x="5397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158115</xdr:rowOff>
    </xdr:from>
    <xdr:to>
      <xdr:col>34</xdr:col>
      <xdr:colOff>120650</xdr:colOff>
      <xdr:row>50</xdr:row>
      <xdr:rowOff>66040</xdr:rowOff>
    </xdr:to>
    <xdr:sp macro="" textlink="">
      <xdr:nvSpPr>
        <xdr:cNvPr id="158" name="正方形/長方形 157"/>
        <xdr:cNvSpPr/>
      </xdr:nvSpPr>
      <xdr:spPr>
        <a:xfrm>
          <a:off x="5397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138430</xdr:rowOff>
    </xdr:from>
    <xdr:to>
      <xdr:col>42</xdr:col>
      <xdr:colOff>82550</xdr:colOff>
      <xdr:row>49</xdr:row>
      <xdr:rowOff>46355</xdr:rowOff>
    </xdr:to>
    <xdr:sp macro="" textlink="">
      <xdr:nvSpPr>
        <xdr:cNvPr id="159" name="正方形/長方形 158"/>
        <xdr:cNvSpPr/>
      </xdr:nvSpPr>
      <xdr:spPr>
        <a:xfrm>
          <a:off x="7086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158115</xdr:rowOff>
    </xdr:from>
    <xdr:to>
      <xdr:col>42</xdr:col>
      <xdr:colOff>82550</xdr:colOff>
      <xdr:row>50</xdr:row>
      <xdr:rowOff>66040</xdr:rowOff>
    </xdr:to>
    <xdr:sp macro="" textlink="">
      <xdr:nvSpPr>
        <xdr:cNvPr id="160" name="正方形/長方形 159"/>
        <xdr:cNvSpPr/>
      </xdr:nvSpPr>
      <xdr:spPr>
        <a:xfrm>
          <a:off x="7086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138430</xdr:rowOff>
    </xdr:from>
    <xdr:to>
      <xdr:col>51</xdr:col>
      <xdr:colOff>22225</xdr:colOff>
      <xdr:row>49</xdr:row>
      <xdr:rowOff>46355</xdr:rowOff>
    </xdr:to>
    <xdr:sp macro="" textlink="">
      <xdr:nvSpPr>
        <xdr:cNvPr id="161" name="正方形/長方形 160"/>
        <xdr:cNvSpPr/>
      </xdr:nvSpPr>
      <xdr:spPr>
        <a:xfrm>
          <a:off x="8699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48</xdr:row>
      <xdr:rowOff>158115</xdr:rowOff>
    </xdr:from>
    <xdr:to>
      <xdr:col>51</xdr:col>
      <xdr:colOff>22225</xdr:colOff>
      <xdr:row>50</xdr:row>
      <xdr:rowOff>66040</xdr:rowOff>
    </xdr:to>
    <xdr:sp macro="" textlink="">
      <xdr:nvSpPr>
        <xdr:cNvPr id="162" name="正方形/長方形 161"/>
        <xdr:cNvSpPr/>
      </xdr:nvSpPr>
      <xdr:spPr>
        <a:xfrm>
          <a:off x="8699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132080</xdr:rowOff>
    </xdr:from>
    <xdr:to>
      <xdr:col>26</xdr:col>
      <xdr:colOff>184150</xdr:colOff>
      <xdr:row>64</xdr:row>
      <xdr:rowOff>13335</xdr:rowOff>
    </xdr:to>
    <xdr:sp macro="" textlink="">
      <xdr:nvSpPr>
        <xdr:cNvPr id="163" name="正方形/長方形 162"/>
        <xdr:cNvSpPr/>
      </xdr:nvSpPr>
      <xdr:spPr>
        <a:xfrm>
          <a:off x="762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132080</xdr:rowOff>
    </xdr:from>
    <xdr:to>
      <xdr:col>55</xdr:col>
      <xdr:colOff>47625</xdr:colOff>
      <xdr:row>64</xdr:row>
      <xdr:rowOff>13335</xdr:rowOff>
    </xdr:to>
    <xdr:sp macro="" textlink="">
      <xdr:nvSpPr>
        <xdr:cNvPr id="164" name="正方形/長方形 163"/>
        <xdr:cNvSpPr/>
      </xdr:nvSpPr>
      <xdr:spPr>
        <a:xfrm>
          <a:off x="5715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132080</xdr:rowOff>
    </xdr:from>
    <xdr:to>
      <xdr:col>47</xdr:col>
      <xdr:colOff>187325</xdr:colOff>
      <xdr:row>52</xdr:row>
      <xdr:rowOff>39370</xdr:rowOff>
    </xdr:to>
    <xdr:sp macro="" textlink="">
      <xdr:nvSpPr>
        <xdr:cNvPr id="165" name="正方形/長方形 164"/>
        <xdr:cNvSpPr/>
      </xdr:nvSpPr>
      <xdr:spPr>
        <a:xfrm>
          <a:off x="5778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105410</xdr:rowOff>
    </xdr:from>
    <xdr:to>
      <xdr:col>54</xdr:col>
      <xdr:colOff>95250</xdr:colOff>
      <xdr:row>63</xdr:row>
      <xdr:rowOff>125095</xdr:rowOff>
    </xdr:to>
    <xdr:sp macro="" textlink="" fLocksText="0">
      <xdr:nvSpPr>
        <xdr:cNvPr id="166" name="テキスト ボックス 165"/>
        <xdr:cNvSpPr txBox="1"/>
      </xdr:nvSpPr>
      <xdr:spPr>
        <a:xfrm>
          <a:off x="5816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社会福祉費や児童福祉費の増などにより、扶助費全体では前年度対比</a:t>
          </a:r>
          <a:r>
            <a:rPr kumimoji="1" lang="en-US" altLang="ja-JP" sz="1300">
              <a:latin typeface="ＭＳ Ｐゴシック"/>
              <a:ea typeface="ＭＳ Ｐゴシック"/>
            </a:rPr>
            <a:t>455,952</a:t>
          </a:r>
          <a:r>
            <a:rPr kumimoji="1" lang="ja-JP" altLang="en-US" sz="1300">
              <a:latin typeface="ＭＳ Ｐゴシック"/>
              <a:ea typeface="ＭＳ Ｐゴシック"/>
            </a:rPr>
            <a:t>千円の増となったが、生活保護費などで減となったことから、経常の扶助費では</a:t>
          </a:r>
          <a:r>
            <a:rPr kumimoji="1" lang="en-US" altLang="ja-JP" sz="1300">
              <a:latin typeface="ＭＳ Ｐゴシック"/>
              <a:ea typeface="ＭＳ Ｐゴシック"/>
            </a:rPr>
            <a:t>130,751</a:t>
          </a:r>
          <a:r>
            <a:rPr kumimoji="1" lang="ja-JP" altLang="en-US" sz="1300">
              <a:latin typeface="ＭＳ Ｐゴシック"/>
              <a:ea typeface="ＭＳ Ｐゴシック"/>
            </a:rPr>
            <a:t>千円の減となった。また、経常一般財源が、</a:t>
          </a:r>
          <a:r>
            <a:rPr kumimoji="1" lang="en-US" altLang="ja-JP" sz="1300">
              <a:latin typeface="ＭＳ Ｐゴシック"/>
              <a:ea typeface="ＭＳ Ｐゴシック"/>
            </a:rPr>
            <a:t>52,680</a:t>
          </a:r>
          <a:r>
            <a:rPr kumimoji="1" lang="ja-JP" altLang="en-US" sz="1300">
              <a:latin typeface="ＭＳ Ｐゴシック"/>
              <a:ea typeface="ＭＳ Ｐゴシック"/>
            </a:rPr>
            <a:t>千円の減となったため、経常収支比率については、前年に比べ</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今後についても、引き続き、扶助費支給に係る資格審査等の適正化に努めるものである。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112395</xdr:rowOff>
    </xdr:from>
    <xdr:ext cx="297180" cy="233045"/>
    <xdr:sp macro="" textlink="">
      <xdr:nvSpPr>
        <xdr:cNvPr id="167" name="テキスト ボックス 166"/>
        <xdr:cNvSpPr txBox="1"/>
      </xdr:nvSpPr>
      <xdr:spPr>
        <a:xfrm>
          <a:off x="723900" y="8513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13335</xdr:rowOff>
    </xdr:from>
    <xdr:to>
      <xdr:col>26</xdr:col>
      <xdr:colOff>184150</xdr:colOff>
      <xdr:row>64</xdr:row>
      <xdr:rowOff>13335</xdr:rowOff>
    </xdr:to>
    <xdr:cxnSp macro="">
      <xdr:nvCxnSpPr>
        <xdr:cNvPr id="168" name="直線コネクタ 167"/>
        <xdr:cNvCxnSpPr/>
      </xdr:nvCxnSpPr>
      <xdr:spPr>
        <a:xfrm>
          <a:off x="762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43815</xdr:rowOff>
    </xdr:from>
    <xdr:ext cx="506730" cy="267970"/>
    <xdr:sp macro="" textlink="">
      <xdr:nvSpPr>
        <xdr:cNvPr id="169" name="テキスト ボックス 168"/>
        <xdr:cNvSpPr txBox="1"/>
      </xdr:nvSpPr>
      <xdr:spPr>
        <a:xfrm>
          <a:off x="254000" y="10845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151765</xdr:rowOff>
    </xdr:from>
    <xdr:to>
      <xdr:col>26</xdr:col>
      <xdr:colOff>184150</xdr:colOff>
      <xdr:row>61</xdr:row>
      <xdr:rowOff>151765</xdr:rowOff>
    </xdr:to>
    <xdr:cxnSp macro="">
      <xdr:nvCxnSpPr>
        <xdr:cNvPr id="170" name="直線コネクタ 169"/>
        <xdr:cNvCxnSpPr/>
      </xdr:nvCxnSpPr>
      <xdr:spPr>
        <a:xfrm>
          <a:off x="762000" y="10610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69240"/>
    <xdr:sp macro="" textlink="">
      <xdr:nvSpPr>
        <xdr:cNvPr id="171" name="テキスト ボックス 170"/>
        <xdr:cNvSpPr txBox="1"/>
      </xdr:nvSpPr>
      <xdr:spPr>
        <a:xfrm>
          <a:off x="254000" y="1046226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112395</xdr:rowOff>
    </xdr:from>
    <xdr:to>
      <xdr:col>26</xdr:col>
      <xdr:colOff>184150</xdr:colOff>
      <xdr:row>59</xdr:row>
      <xdr:rowOff>112395</xdr:rowOff>
    </xdr:to>
    <xdr:cxnSp macro="">
      <xdr:nvCxnSpPr>
        <xdr:cNvPr id="172" name="直線コネクタ 171"/>
        <xdr:cNvCxnSpPr/>
      </xdr:nvCxnSpPr>
      <xdr:spPr>
        <a:xfrm>
          <a:off x="762000" y="10227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142240</xdr:rowOff>
    </xdr:from>
    <xdr:ext cx="506730" cy="269240"/>
    <xdr:sp macro="" textlink="">
      <xdr:nvSpPr>
        <xdr:cNvPr id="173" name="テキスト ボックス 172"/>
        <xdr:cNvSpPr txBox="1"/>
      </xdr:nvSpPr>
      <xdr:spPr>
        <a:xfrm>
          <a:off x="254000" y="1008634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72390</xdr:rowOff>
    </xdr:from>
    <xdr:to>
      <xdr:col>26</xdr:col>
      <xdr:colOff>184150</xdr:colOff>
      <xdr:row>57</xdr:row>
      <xdr:rowOff>72390</xdr:rowOff>
    </xdr:to>
    <xdr:cxnSp macro="">
      <xdr:nvCxnSpPr>
        <xdr:cNvPr id="174" name="直線コネクタ 173"/>
        <xdr:cNvCxnSpPr/>
      </xdr:nvCxnSpPr>
      <xdr:spPr>
        <a:xfrm>
          <a:off x="762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102870</xdr:rowOff>
    </xdr:from>
    <xdr:ext cx="506730" cy="269240"/>
    <xdr:sp macro="" textlink="">
      <xdr:nvSpPr>
        <xdr:cNvPr id="175" name="テキスト ボックス 174"/>
        <xdr:cNvSpPr txBox="1"/>
      </xdr:nvSpPr>
      <xdr:spPr>
        <a:xfrm>
          <a:off x="254000" y="97040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33020</xdr:rowOff>
    </xdr:from>
    <xdr:to>
      <xdr:col>26</xdr:col>
      <xdr:colOff>184150</xdr:colOff>
      <xdr:row>55</xdr:row>
      <xdr:rowOff>33020</xdr:rowOff>
    </xdr:to>
    <xdr:cxnSp macro="">
      <xdr:nvCxnSpPr>
        <xdr:cNvPr id="176" name="直線コネクタ 175"/>
        <xdr:cNvCxnSpPr/>
      </xdr:nvCxnSpPr>
      <xdr:spPr>
        <a:xfrm>
          <a:off x="762000" y="9462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63500</xdr:rowOff>
    </xdr:from>
    <xdr:ext cx="506730" cy="267335"/>
    <xdr:sp macro="" textlink="">
      <xdr:nvSpPr>
        <xdr:cNvPr id="177" name="テキスト ボックス 176"/>
        <xdr:cNvSpPr txBox="1"/>
      </xdr:nvSpPr>
      <xdr:spPr>
        <a:xfrm>
          <a:off x="254000" y="9321800"/>
          <a:ext cx="506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171450</xdr:rowOff>
    </xdr:from>
    <xdr:to>
      <xdr:col>26</xdr:col>
      <xdr:colOff>184150</xdr:colOff>
      <xdr:row>52</xdr:row>
      <xdr:rowOff>171450</xdr:rowOff>
    </xdr:to>
    <xdr:cxnSp macro="">
      <xdr:nvCxnSpPr>
        <xdr:cNvPr id="178" name="直線コネクタ 177"/>
        <xdr:cNvCxnSpPr/>
      </xdr:nvCxnSpPr>
      <xdr:spPr>
        <a:xfrm>
          <a:off x="762000" y="9086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6730" cy="268605"/>
    <xdr:sp macro="" textlink="">
      <xdr:nvSpPr>
        <xdr:cNvPr id="179" name="テキスト ボックス 178"/>
        <xdr:cNvSpPr txBox="1"/>
      </xdr:nvSpPr>
      <xdr:spPr>
        <a:xfrm>
          <a:off x="254000" y="893889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50</xdr:row>
      <xdr:rowOff>132080</xdr:rowOff>
    </xdr:to>
    <xdr:cxnSp macro="">
      <xdr:nvCxnSpPr>
        <xdr:cNvPr id="180" name="直線コネクタ 179"/>
        <xdr:cNvCxnSpPr/>
      </xdr:nvCxnSpPr>
      <xdr:spPr>
        <a:xfrm>
          <a:off x="762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161925</xdr:rowOff>
    </xdr:from>
    <xdr:ext cx="506730" cy="268605"/>
    <xdr:sp macro="" textlink="">
      <xdr:nvSpPr>
        <xdr:cNvPr id="181" name="テキスト ボックス 180"/>
        <xdr:cNvSpPr txBox="1"/>
      </xdr:nvSpPr>
      <xdr:spPr>
        <a:xfrm>
          <a:off x="254000" y="85629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64</xdr:row>
      <xdr:rowOff>13335</xdr:rowOff>
    </xdr:to>
    <xdr:sp macro="" textlink="">
      <xdr:nvSpPr>
        <xdr:cNvPr id="182" name="扶助費グラフ枠"/>
        <xdr:cNvSpPr/>
      </xdr:nvSpPr>
      <xdr:spPr>
        <a:xfrm>
          <a:off x="762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19685</xdr:rowOff>
    </xdr:from>
    <xdr:to>
      <xdr:col>24</xdr:col>
      <xdr:colOff>25400</xdr:colOff>
      <xdr:row>61</xdr:row>
      <xdr:rowOff>99060</xdr:rowOff>
    </xdr:to>
    <xdr:cxnSp macro="">
      <xdr:nvCxnSpPr>
        <xdr:cNvPr id="183" name="直線コネクタ 182"/>
        <xdr:cNvCxnSpPr/>
      </xdr:nvCxnSpPr>
      <xdr:spPr>
        <a:xfrm flipV="1">
          <a:off x="4826000" y="9106535"/>
          <a:ext cx="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69850</xdr:rowOff>
    </xdr:from>
    <xdr:ext cx="762000" cy="269240"/>
    <xdr:sp macro="" textlink="">
      <xdr:nvSpPr>
        <xdr:cNvPr id="184" name="扶助費最小値テキスト"/>
        <xdr:cNvSpPr txBox="1"/>
      </xdr:nvSpPr>
      <xdr:spPr>
        <a:xfrm>
          <a:off x="4914900" y="105283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99060</xdr:rowOff>
    </xdr:from>
    <xdr:to>
      <xdr:col>24</xdr:col>
      <xdr:colOff>114300</xdr:colOff>
      <xdr:row>61</xdr:row>
      <xdr:rowOff>99060</xdr:rowOff>
    </xdr:to>
    <xdr:cxnSp macro="">
      <xdr:nvCxnSpPr>
        <xdr:cNvPr id="185" name="直線コネクタ 184"/>
        <xdr:cNvCxnSpPr/>
      </xdr:nvCxnSpPr>
      <xdr:spPr>
        <a:xfrm>
          <a:off x="4737100" y="1055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109855</xdr:rowOff>
    </xdr:from>
    <xdr:ext cx="762000" cy="267970"/>
    <xdr:sp macro="" textlink="">
      <xdr:nvSpPr>
        <xdr:cNvPr id="186" name="扶助費最大値テキスト"/>
        <xdr:cNvSpPr txBox="1"/>
      </xdr:nvSpPr>
      <xdr:spPr>
        <a:xfrm>
          <a:off x="4914900" y="88538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19685</xdr:rowOff>
    </xdr:from>
    <xdr:to>
      <xdr:col>24</xdr:col>
      <xdr:colOff>114300</xdr:colOff>
      <xdr:row>53</xdr:row>
      <xdr:rowOff>19685</xdr:rowOff>
    </xdr:to>
    <xdr:cxnSp macro="">
      <xdr:nvCxnSpPr>
        <xdr:cNvPr id="187" name="直線コネクタ 186"/>
        <xdr:cNvCxnSpPr/>
      </xdr:nvCxnSpPr>
      <xdr:spPr>
        <a:xfrm>
          <a:off x="4737100" y="910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86360</xdr:rowOff>
    </xdr:from>
    <xdr:to>
      <xdr:col>24</xdr:col>
      <xdr:colOff>25400</xdr:colOff>
      <xdr:row>56</xdr:row>
      <xdr:rowOff>52705</xdr:rowOff>
    </xdr:to>
    <xdr:cxnSp macro="">
      <xdr:nvCxnSpPr>
        <xdr:cNvPr id="188" name="直線コネクタ 187"/>
        <xdr:cNvCxnSpPr/>
      </xdr:nvCxnSpPr>
      <xdr:spPr>
        <a:xfrm flipV="1">
          <a:off x="3987800" y="951611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23495</xdr:rowOff>
    </xdr:from>
    <xdr:ext cx="762000" cy="268605"/>
    <xdr:sp macro="" textlink="">
      <xdr:nvSpPr>
        <xdr:cNvPr id="189" name="扶助費平均値テキスト"/>
        <xdr:cNvSpPr txBox="1"/>
      </xdr:nvSpPr>
      <xdr:spPr>
        <a:xfrm>
          <a:off x="4914900" y="962469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52705</xdr:rowOff>
    </xdr:from>
    <xdr:to>
      <xdr:col>24</xdr:col>
      <xdr:colOff>76200</xdr:colOff>
      <xdr:row>56</xdr:row>
      <xdr:rowOff>158115</xdr:rowOff>
    </xdr:to>
    <xdr:sp macro="" textlink="">
      <xdr:nvSpPr>
        <xdr:cNvPr id="190" name="フローチャート: 判断 189"/>
        <xdr:cNvSpPr/>
      </xdr:nvSpPr>
      <xdr:spPr>
        <a:xfrm>
          <a:off x="4775200" y="96539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52705</xdr:rowOff>
    </xdr:from>
    <xdr:to>
      <xdr:col>19</xdr:col>
      <xdr:colOff>187325</xdr:colOff>
      <xdr:row>57</xdr:row>
      <xdr:rowOff>125095</xdr:rowOff>
    </xdr:to>
    <xdr:cxnSp macro="">
      <xdr:nvCxnSpPr>
        <xdr:cNvPr id="191" name="直線コネクタ 190"/>
        <xdr:cNvCxnSpPr/>
      </xdr:nvCxnSpPr>
      <xdr:spPr>
        <a:xfrm flipV="1">
          <a:off x="3098800" y="965390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118745</xdr:rowOff>
    </xdr:from>
    <xdr:to>
      <xdr:col>20</xdr:col>
      <xdr:colOff>38100</xdr:colOff>
      <xdr:row>57</xdr:row>
      <xdr:rowOff>46355</xdr:rowOff>
    </xdr:to>
    <xdr:sp macro="" textlink="">
      <xdr:nvSpPr>
        <xdr:cNvPr id="192" name="フローチャート: 判断 191"/>
        <xdr:cNvSpPr/>
      </xdr:nvSpPr>
      <xdr:spPr>
        <a:xfrm>
          <a:off x="3937000" y="9719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30480</xdr:rowOff>
    </xdr:from>
    <xdr:ext cx="735330" cy="267335"/>
    <xdr:sp macro="" textlink="">
      <xdr:nvSpPr>
        <xdr:cNvPr id="193" name="テキスト ボックス 192"/>
        <xdr:cNvSpPr txBox="1"/>
      </xdr:nvSpPr>
      <xdr:spPr>
        <a:xfrm>
          <a:off x="3606800" y="9803130"/>
          <a:ext cx="7353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46355</xdr:rowOff>
    </xdr:from>
    <xdr:to>
      <xdr:col>15</xdr:col>
      <xdr:colOff>98425</xdr:colOff>
      <xdr:row>57</xdr:row>
      <xdr:rowOff>125095</xdr:rowOff>
    </xdr:to>
    <xdr:cxnSp macro="">
      <xdr:nvCxnSpPr>
        <xdr:cNvPr id="194" name="直線コネクタ 193"/>
        <xdr:cNvCxnSpPr/>
      </xdr:nvCxnSpPr>
      <xdr:spPr>
        <a:xfrm>
          <a:off x="2209800" y="9819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86360</xdr:rowOff>
    </xdr:from>
    <xdr:to>
      <xdr:col>15</xdr:col>
      <xdr:colOff>149225</xdr:colOff>
      <xdr:row>58</xdr:row>
      <xdr:rowOff>13335</xdr:rowOff>
    </xdr:to>
    <xdr:sp macro="" textlink="">
      <xdr:nvSpPr>
        <xdr:cNvPr id="195" name="フローチャート: 判断 194"/>
        <xdr:cNvSpPr/>
      </xdr:nvSpPr>
      <xdr:spPr>
        <a:xfrm>
          <a:off x="3048000" y="9859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171450</xdr:rowOff>
    </xdr:from>
    <xdr:ext cx="762000" cy="269240"/>
    <xdr:sp macro="" textlink="">
      <xdr:nvSpPr>
        <xdr:cNvPr id="196" name="テキスト ボックス 195"/>
        <xdr:cNvSpPr txBox="1"/>
      </xdr:nvSpPr>
      <xdr:spPr>
        <a:xfrm>
          <a:off x="2717800" y="99441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33020</xdr:rowOff>
    </xdr:from>
    <xdr:to>
      <xdr:col>11</xdr:col>
      <xdr:colOff>9525</xdr:colOff>
      <xdr:row>57</xdr:row>
      <xdr:rowOff>46355</xdr:rowOff>
    </xdr:to>
    <xdr:cxnSp macro="">
      <xdr:nvCxnSpPr>
        <xdr:cNvPr id="197" name="直線コネクタ 196"/>
        <xdr:cNvCxnSpPr/>
      </xdr:nvCxnSpPr>
      <xdr:spPr>
        <a:xfrm>
          <a:off x="1320800" y="9805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33020</xdr:rowOff>
    </xdr:from>
    <xdr:to>
      <xdr:col>11</xdr:col>
      <xdr:colOff>60325</xdr:colOff>
      <xdr:row>57</xdr:row>
      <xdr:rowOff>138430</xdr:rowOff>
    </xdr:to>
    <xdr:sp macro="" textlink="">
      <xdr:nvSpPr>
        <xdr:cNvPr id="198" name="フローチャート: 判断 197"/>
        <xdr:cNvSpPr/>
      </xdr:nvSpPr>
      <xdr:spPr>
        <a:xfrm>
          <a:off x="2159000" y="98056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122555</xdr:rowOff>
    </xdr:from>
    <xdr:ext cx="760730" cy="267970"/>
    <xdr:sp macro="" textlink="">
      <xdr:nvSpPr>
        <xdr:cNvPr id="199" name="テキスト ボックス 198"/>
        <xdr:cNvSpPr txBox="1"/>
      </xdr:nvSpPr>
      <xdr:spPr>
        <a:xfrm>
          <a:off x="1828800" y="989520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171450</xdr:rowOff>
    </xdr:from>
    <xdr:to>
      <xdr:col>6</xdr:col>
      <xdr:colOff>171450</xdr:colOff>
      <xdr:row>57</xdr:row>
      <xdr:rowOff>99060</xdr:rowOff>
    </xdr:to>
    <xdr:sp macro="" textlink="">
      <xdr:nvSpPr>
        <xdr:cNvPr id="200" name="フローチャート: 判断 199"/>
        <xdr:cNvSpPr/>
      </xdr:nvSpPr>
      <xdr:spPr>
        <a:xfrm>
          <a:off x="1270000" y="9772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83185</xdr:rowOff>
    </xdr:from>
    <xdr:ext cx="760730" cy="269240"/>
    <xdr:sp macro="" textlink="">
      <xdr:nvSpPr>
        <xdr:cNvPr id="201" name="テキスト ボックス 200"/>
        <xdr:cNvSpPr txBox="1"/>
      </xdr:nvSpPr>
      <xdr:spPr>
        <a:xfrm>
          <a:off x="939800" y="98558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10795</xdr:rowOff>
    </xdr:from>
    <xdr:ext cx="762000" cy="267970"/>
    <xdr:sp macro="" textlink="">
      <xdr:nvSpPr>
        <xdr:cNvPr id="202" name="テキスト ボックス 201"/>
        <xdr:cNvSpPr txBox="1"/>
      </xdr:nvSpPr>
      <xdr:spPr>
        <a:xfrm>
          <a:off x="46101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10795</xdr:rowOff>
    </xdr:from>
    <xdr:ext cx="762000" cy="267970"/>
    <xdr:sp macro="" textlink="">
      <xdr:nvSpPr>
        <xdr:cNvPr id="203" name="テキスト ボックス 202"/>
        <xdr:cNvSpPr txBox="1"/>
      </xdr:nvSpPr>
      <xdr:spPr>
        <a:xfrm>
          <a:off x="37719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10795</xdr:rowOff>
    </xdr:from>
    <xdr:ext cx="760730" cy="267970"/>
    <xdr:sp macro="" textlink="">
      <xdr:nvSpPr>
        <xdr:cNvPr id="204" name="テキスト ボックス 203"/>
        <xdr:cNvSpPr txBox="1"/>
      </xdr:nvSpPr>
      <xdr:spPr>
        <a:xfrm>
          <a:off x="2882900" y="10983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10795</xdr:rowOff>
    </xdr:from>
    <xdr:ext cx="762000" cy="267970"/>
    <xdr:sp macro="" textlink="">
      <xdr:nvSpPr>
        <xdr:cNvPr id="205" name="テキスト ボックス 204"/>
        <xdr:cNvSpPr txBox="1"/>
      </xdr:nvSpPr>
      <xdr:spPr>
        <a:xfrm>
          <a:off x="19939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10795</xdr:rowOff>
    </xdr:from>
    <xdr:ext cx="762000" cy="267970"/>
    <xdr:sp macro="" textlink="">
      <xdr:nvSpPr>
        <xdr:cNvPr id="206" name="テキスト ボックス 205"/>
        <xdr:cNvSpPr txBox="1"/>
      </xdr:nvSpPr>
      <xdr:spPr>
        <a:xfrm>
          <a:off x="11049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33020</xdr:rowOff>
    </xdr:from>
    <xdr:to>
      <xdr:col>24</xdr:col>
      <xdr:colOff>76200</xdr:colOff>
      <xdr:row>55</xdr:row>
      <xdr:rowOff>138430</xdr:rowOff>
    </xdr:to>
    <xdr:sp macro="" textlink="">
      <xdr:nvSpPr>
        <xdr:cNvPr id="207" name="楕円 206"/>
        <xdr:cNvSpPr/>
      </xdr:nvSpPr>
      <xdr:spPr>
        <a:xfrm>
          <a:off x="4775200" y="94627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50165</xdr:rowOff>
    </xdr:from>
    <xdr:ext cx="762000" cy="269240"/>
    <xdr:sp macro="" textlink="">
      <xdr:nvSpPr>
        <xdr:cNvPr id="208" name="扶助費該当値テキスト"/>
        <xdr:cNvSpPr txBox="1"/>
      </xdr:nvSpPr>
      <xdr:spPr>
        <a:xfrm>
          <a:off x="4914900" y="93084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0</xdr:rowOff>
    </xdr:from>
    <xdr:to>
      <xdr:col>20</xdr:col>
      <xdr:colOff>38100</xdr:colOff>
      <xdr:row>56</xdr:row>
      <xdr:rowOff>105410</xdr:rowOff>
    </xdr:to>
    <xdr:sp macro="" textlink="">
      <xdr:nvSpPr>
        <xdr:cNvPr id="209" name="楕円 208"/>
        <xdr:cNvSpPr/>
      </xdr:nvSpPr>
      <xdr:spPr>
        <a:xfrm>
          <a:off x="3937000" y="96012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116205</xdr:rowOff>
    </xdr:from>
    <xdr:ext cx="735330" cy="269240"/>
    <xdr:sp macro="" textlink="">
      <xdr:nvSpPr>
        <xdr:cNvPr id="210" name="テキスト ボックス 209"/>
        <xdr:cNvSpPr txBox="1"/>
      </xdr:nvSpPr>
      <xdr:spPr>
        <a:xfrm>
          <a:off x="3606800" y="9374505"/>
          <a:ext cx="7353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72390</xdr:rowOff>
    </xdr:from>
    <xdr:to>
      <xdr:col>15</xdr:col>
      <xdr:colOff>149225</xdr:colOff>
      <xdr:row>58</xdr:row>
      <xdr:rowOff>0</xdr:rowOff>
    </xdr:to>
    <xdr:sp macro="" textlink="">
      <xdr:nvSpPr>
        <xdr:cNvPr id="211" name="楕円 210"/>
        <xdr:cNvSpPr/>
      </xdr:nvSpPr>
      <xdr:spPr>
        <a:xfrm>
          <a:off x="3048000" y="9845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10795</xdr:rowOff>
    </xdr:from>
    <xdr:ext cx="762000" cy="267970"/>
    <xdr:sp macro="" textlink="">
      <xdr:nvSpPr>
        <xdr:cNvPr id="212" name="テキスト ボックス 211"/>
        <xdr:cNvSpPr txBox="1"/>
      </xdr:nvSpPr>
      <xdr:spPr>
        <a:xfrm>
          <a:off x="2717800" y="96119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171450</xdr:rowOff>
    </xdr:from>
    <xdr:to>
      <xdr:col>11</xdr:col>
      <xdr:colOff>60325</xdr:colOff>
      <xdr:row>57</xdr:row>
      <xdr:rowOff>99060</xdr:rowOff>
    </xdr:to>
    <xdr:sp macro="" textlink="">
      <xdr:nvSpPr>
        <xdr:cNvPr id="213" name="楕円 212"/>
        <xdr:cNvSpPr/>
      </xdr:nvSpPr>
      <xdr:spPr>
        <a:xfrm>
          <a:off x="2159000" y="9772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109855</xdr:rowOff>
    </xdr:from>
    <xdr:ext cx="760730" cy="267970"/>
    <xdr:sp macro="" textlink="">
      <xdr:nvSpPr>
        <xdr:cNvPr id="214" name="テキスト ボックス 213"/>
        <xdr:cNvSpPr txBox="1"/>
      </xdr:nvSpPr>
      <xdr:spPr>
        <a:xfrm>
          <a:off x="1828800" y="953960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158115</xdr:rowOff>
    </xdr:from>
    <xdr:to>
      <xdr:col>6</xdr:col>
      <xdr:colOff>171450</xdr:colOff>
      <xdr:row>57</xdr:row>
      <xdr:rowOff>86360</xdr:rowOff>
    </xdr:to>
    <xdr:sp macro="" textlink="">
      <xdr:nvSpPr>
        <xdr:cNvPr id="215" name="楕円 214"/>
        <xdr:cNvSpPr/>
      </xdr:nvSpPr>
      <xdr:spPr>
        <a:xfrm>
          <a:off x="1270000" y="9759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95885</xdr:rowOff>
    </xdr:from>
    <xdr:ext cx="760730" cy="268605"/>
    <xdr:sp macro="" textlink="">
      <xdr:nvSpPr>
        <xdr:cNvPr id="216" name="テキスト ボックス 215"/>
        <xdr:cNvSpPr txBox="1"/>
      </xdr:nvSpPr>
      <xdr:spPr>
        <a:xfrm>
          <a:off x="939800" y="952563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72390</xdr:rowOff>
    </xdr:from>
    <xdr:to>
      <xdr:col>85</xdr:col>
      <xdr:colOff>66675</xdr:colOff>
      <xdr:row>49</xdr:row>
      <xdr:rowOff>46355</xdr:rowOff>
    </xdr:to>
    <xdr:sp macro="" textlink="">
      <xdr:nvSpPr>
        <xdr:cNvPr id="217" name="正方形/長方形 216"/>
        <xdr:cNvSpPr/>
      </xdr:nvSpPr>
      <xdr:spPr>
        <a:xfrm>
          <a:off x="12446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138430</xdr:rowOff>
    </xdr:from>
    <xdr:to>
      <xdr:col>93</xdr:col>
      <xdr:colOff>3175</xdr:colOff>
      <xdr:row>49</xdr:row>
      <xdr:rowOff>46355</xdr:rowOff>
    </xdr:to>
    <xdr:sp macro="" textlink="">
      <xdr:nvSpPr>
        <xdr:cNvPr id="218" name="正方形/長方形 217"/>
        <xdr:cNvSpPr/>
      </xdr:nvSpPr>
      <xdr:spPr>
        <a:xfrm>
          <a:off x="17081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158115</xdr:rowOff>
    </xdr:from>
    <xdr:to>
      <xdr:col>93</xdr:col>
      <xdr:colOff>3175</xdr:colOff>
      <xdr:row>50</xdr:row>
      <xdr:rowOff>66040</xdr:rowOff>
    </xdr:to>
    <xdr:sp macro="" textlink="">
      <xdr:nvSpPr>
        <xdr:cNvPr id="219" name="正方形/長方形 218"/>
        <xdr:cNvSpPr/>
      </xdr:nvSpPr>
      <xdr:spPr>
        <a:xfrm>
          <a:off x="17081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138430</xdr:rowOff>
    </xdr:from>
    <xdr:to>
      <xdr:col>100</xdr:col>
      <xdr:colOff>165100</xdr:colOff>
      <xdr:row>49</xdr:row>
      <xdr:rowOff>46355</xdr:rowOff>
    </xdr:to>
    <xdr:sp macro="" textlink="">
      <xdr:nvSpPr>
        <xdr:cNvPr id="220" name="正方形/長方形 219"/>
        <xdr:cNvSpPr/>
      </xdr:nvSpPr>
      <xdr:spPr>
        <a:xfrm>
          <a:off x="18770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158115</xdr:rowOff>
    </xdr:from>
    <xdr:to>
      <xdr:col>100</xdr:col>
      <xdr:colOff>165100</xdr:colOff>
      <xdr:row>50</xdr:row>
      <xdr:rowOff>66040</xdr:rowOff>
    </xdr:to>
    <xdr:sp macro="" textlink="">
      <xdr:nvSpPr>
        <xdr:cNvPr id="221" name="正方形/長方形 220"/>
        <xdr:cNvSpPr/>
      </xdr:nvSpPr>
      <xdr:spPr>
        <a:xfrm>
          <a:off x="18770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138430</xdr:rowOff>
    </xdr:from>
    <xdr:to>
      <xdr:col>109</xdr:col>
      <xdr:colOff>104775</xdr:colOff>
      <xdr:row>49</xdr:row>
      <xdr:rowOff>46355</xdr:rowOff>
    </xdr:to>
    <xdr:sp macro="" textlink="">
      <xdr:nvSpPr>
        <xdr:cNvPr id="222" name="正方形/長方形 221"/>
        <xdr:cNvSpPr/>
      </xdr:nvSpPr>
      <xdr:spPr>
        <a:xfrm>
          <a:off x="20383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48</xdr:row>
      <xdr:rowOff>158115</xdr:rowOff>
    </xdr:from>
    <xdr:to>
      <xdr:col>109</xdr:col>
      <xdr:colOff>104775</xdr:colOff>
      <xdr:row>50</xdr:row>
      <xdr:rowOff>66040</xdr:rowOff>
    </xdr:to>
    <xdr:sp macro="" textlink="">
      <xdr:nvSpPr>
        <xdr:cNvPr id="223" name="正方形/長方形 222"/>
        <xdr:cNvSpPr/>
      </xdr:nvSpPr>
      <xdr:spPr>
        <a:xfrm>
          <a:off x="20383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132080</xdr:rowOff>
    </xdr:from>
    <xdr:to>
      <xdr:col>85</xdr:col>
      <xdr:colOff>66675</xdr:colOff>
      <xdr:row>64</xdr:row>
      <xdr:rowOff>13335</xdr:rowOff>
    </xdr:to>
    <xdr:sp macro="" textlink="">
      <xdr:nvSpPr>
        <xdr:cNvPr id="224" name="正方形/長方形 223"/>
        <xdr:cNvSpPr/>
      </xdr:nvSpPr>
      <xdr:spPr>
        <a:xfrm>
          <a:off x="12446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132080</xdr:rowOff>
    </xdr:from>
    <xdr:to>
      <xdr:col>113</xdr:col>
      <xdr:colOff>130175</xdr:colOff>
      <xdr:row>64</xdr:row>
      <xdr:rowOff>13335</xdr:rowOff>
    </xdr:to>
    <xdr:sp macro="" textlink="">
      <xdr:nvSpPr>
        <xdr:cNvPr id="225" name="正方形/長方形 224"/>
        <xdr:cNvSpPr/>
      </xdr:nvSpPr>
      <xdr:spPr>
        <a:xfrm>
          <a:off x="17399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132080</xdr:rowOff>
    </xdr:from>
    <xdr:to>
      <xdr:col>106</xdr:col>
      <xdr:colOff>69850</xdr:colOff>
      <xdr:row>52</xdr:row>
      <xdr:rowOff>39370</xdr:rowOff>
    </xdr:to>
    <xdr:sp macro="" textlink="">
      <xdr:nvSpPr>
        <xdr:cNvPr id="226" name="正方形/長方形 225"/>
        <xdr:cNvSpPr/>
      </xdr:nvSpPr>
      <xdr:spPr>
        <a:xfrm>
          <a:off x="17462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105410</xdr:rowOff>
    </xdr:from>
    <xdr:to>
      <xdr:col>112</xdr:col>
      <xdr:colOff>177800</xdr:colOff>
      <xdr:row>63</xdr:row>
      <xdr:rowOff>125095</xdr:rowOff>
    </xdr:to>
    <xdr:sp macro="" textlink="" fLocksText="0">
      <xdr:nvSpPr>
        <xdr:cNvPr id="227" name="テキスト ボックス 226"/>
        <xdr:cNvSpPr txBox="1"/>
      </xdr:nvSpPr>
      <xdr:spPr>
        <a:xfrm>
          <a:off x="17500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繰出金について、後期高齢者医療費の減などにより、</a:t>
          </a:r>
          <a:r>
            <a:rPr kumimoji="1" lang="en-US" altLang="ja-JP" sz="1300">
              <a:latin typeface="ＭＳ Ｐゴシック"/>
              <a:ea typeface="ＭＳ Ｐゴシック"/>
            </a:rPr>
            <a:t>8,450</a:t>
          </a:r>
          <a:r>
            <a:rPr kumimoji="1" lang="ja-JP" altLang="en-US" sz="1300">
              <a:latin typeface="ＭＳ Ｐゴシック"/>
              <a:ea typeface="ＭＳ Ｐゴシック"/>
            </a:rPr>
            <a:t>千円の減となり、経常特定財源については</a:t>
          </a:r>
          <a:r>
            <a:rPr kumimoji="1" lang="en-US" altLang="ja-JP" sz="1300">
              <a:latin typeface="ＭＳ Ｐゴシック"/>
              <a:ea typeface="ＭＳ Ｐゴシック"/>
            </a:rPr>
            <a:t>1,879</a:t>
          </a:r>
          <a:r>
            <a:rPr kumimoji="1" lang="ja-JP" altLang="en-US" sz="1300">
              <a:latin typeface="ＭＳ Ｐゴシック"/>
              <a:ea typeface="ＭＳ Ｐゴシック"/>
            </a:rPr>
            <a:t>千円の減となった結果、昨年と比べて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ポイントの減となったものである。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今後においても、繰出金の適正な支出、歳出の抑制に努めるものである。</a:t>
          </a:r>
        </a:p>
      </xdr:txBody>
    </xdr:sp>
    <xdr:clientData/>
  </xdr:twoCellAnchor>
  <xdr:oneCellAnchor>
    <xdr:from>
      <xdr:col>62</xdr:col>
      <xdr:colOff>6350</xdr:colOff>
      <xdr:row>49</xdr:row>
      <xdr:rowOff>112395</xdr:rowOff>
    </xdr:from>
    <xdr:ext cx="297180" cy="233045"/>
    <xdr:sp macro="" textlink="">
      <xdr:nvSpPr>
        <xdr:cNvPr id="228" name="テキスト ボックス 227"/>
        <xdr:cNvSpPr txBox="1"/>
      </xdr:nvSpPr>
      <xdr:spPr>
        <a:xfrm>
          <a:off x="12407900" y="8513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13335</xdr:rowOff>
    </xdr:from>
    <xdr:to>
      <xdr:col>85</xdr:col>
      <xdr:colOff>66675</xdr:colOff>
      <xdr:row>64</xdr:row>
      <xdr:rowOff>13335</xdr:rowOff>
    </xdr:to>
    <xdr:cxnSp macro="">
      <xdr:nvCxnSpPr>
        <xdr:cNvPr id="229" name="直線コネクタ 228"/>
        <xdr:cNvCxnSpPr/>
      </xdr:nvCxnSpPr>
      <xdr:spPr>
        <a:xfrm>
          <a:off x="12446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43815</xdr:rowOff>
    </xdr:from>
    <xdr:ext cx="506730" cy="267970"/>
    <xdr:sp macro="" textlink="">
      <xdr:nvSpPr>
        <xdr:cNvPr id="230" name="テキスト ボックス 229"/>
        <xdr:cNvSpPr txBox="1"/>
      </xdr:nvSpPr>
      <xdr:spPr>
        <a:xfrm>
          <a:off x="11938000" y="10845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30480</xdr:rowOff>
    </xdr:from>
    <xdr:to>
      <xdr:col>85</xdr:col>
      <xdr:colOff>66675</xdr:colOff>
      <xdr:row>62</xdr:row>
      <xdr:rowOff>30480</xdr:rowOff>
    </xdr:to>
    <xdr:cxnSp macro="">
      <xdr:nvCxnSpPr>
        <xdr:cNvPr id="231" name="直線コネクタ 230"/>
        <xdr:cNvCxnSpPr/>
      </xdr:nvCxnSpPr>
      <xdr:spPr>
        <a:xfrm>
          <a:off x="12446000" y="106603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60325</xdr:rowOff>
    </xdr:from>
    <xdr:ext cx="506730" cy="268605"/>
    <xdr:sp macro="" textlink="">
      <xdr:nvSpPr>
        <xdr:cNvPr id="232" name="テキスト ボックス 231"/>
        <xdr:cNvSpPr txBox="1"/>
      </xdr:nvSpPr>
      <xdr:spPr>
        <a:xfrm>
          <a:off x="11938000" y="105187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46990</xdr:rowOff>
    </xdr:from>
    <xdr:to>
      <xdr:col>85</xdr:col>
      <xdr:colOff>66675</xdr:colOff>
      <xdr:row>60</xdr:row>
      <xdr:rowOff>46990</xdr:rowOff>
    </xdr:to>
    <xdr:cxnSp macro="">
      <xdr:nvCxnSpPr>
        <xdr:cNvPr id="233" name="直線コネクタ 232"/>
        <xdr:cNvCxnSpPr/>
      </xdr:nvCxnSpPr>
      <xdr:spPr>
        <a:xfrm>
          <a:off x="12446000" y="103339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77470</xdr:rowOff>
    </xdr:from>
    <xdr:ext cx="506730" cy="267970"/>
    <xdr:sp macro="" textlink="">
      <xdr:nvSpPr>
        <xdr:cNvPr id="234" name="テキスト ボックス 233"/>
        <xdr:cNvSpPr txBox="1"/>
      </xdr:nvSpPr>
      <xdr:spPr>
        <a:xfrm>
          <a:off x="11938000" y="10193020"/>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64135</xdr:rowOff>
    </xdr:from>
    <xdr:to>
      <xdr:col>85</xdr:col>
      <xdr:colOff>66675</xdr:colOff>
      <xdr:row>58</xdr:row>
      <xdr:rowOff>64135</xdr:rowOff>
    </xdr:to>
    <xdr:cxnSp macro="">
      <xdr:nvCxnSpPr>
        <xdr:cNvPr id="235" name="直線コネクタ 234"/>
        <xdr:cNvCxnSpPr/>
      </xdr:nvCxnSpPr>
      <xdr:spPr>
        <a:xfrm>
          <a:off x="12446000" y="100082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93980</xdr:rowOff>
    </xdr:from>
    <xdr:ext cx="506730" cy="268605"/>
    <xdr:sp macro="" textlink="">
      <xdr:nvSpPr>
        <xdr:cNvPr id="236" name="テキスト ボックス 235"/>
        <xdr:cNvSpPr txBox="1"/>
      </xdr:nvSpPr>
      <xdr:spPr>
        <a:xfrm>
          <a:off x="11938000" y="9866630"/>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81280</xdr:rowOff>
    </xdr:from>
    <xdr:to>
      <xdr:col>85</xdr:col>
      <xdr:colOff>66675</xdr:colOff>
      <xdr:row>56</xdr:row>
      <xdr:rowOff>81280</xdr:rowOff>
    </xdr:to>
    <xdr:cxnSp macro="">
      <xdr:nvCxnSpPr>
        <xdr:cNvPr id="237" name="直線コネクタ 236"/>
        <xdr:cNvCxnSpPr/>
      </xdr:nvCxnSpPr>
      <xdr:spPr>
        <a:xfrm>
          <a:off x="12446000" y="96824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111760</xdr:rowOff>
    </xdr:from>
    <xdr:ext cx="506730" cy="267970"/>
    <xdr:sp macro="" textlink="">
      <xdr:nvSpPr>
        <xdr:cNvPr id="238" name="テキスト ボックス 237"/>
        <xdr:cNvSpPr txBox="1"/>
      </xdr:nvSpPr>
      <xdr:spPr>
        <a:xfrm>
          <a:off x="11938000" y="9541510"/>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98425</xdr:rowOff>
    </xdr:from>
    <xdr:to>
      <xdr:col>85</xdr:col>
      <xdr:colOff>66675</xdr:colOff>
      <xdr:row>54</xdr:row>
      <xdr:rowOff>98425</xdr:rowOff>
    </xdr:to>
    <xdr:cxnSp macro="">
      <xdr:nvCxnSpPr>
        <xdr:cNvPr id="239" name="直線コネクタ 238"/>
        <xdr:cNvCxnSpPr/>
      </xdr:nvCxnSpPr>
      <xdr:spPr>
        <a:xfrm>
          <a:off x="12446000" y="935672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128270</xdr:rowOff>
    </xdr:from>
    <xdr:ext cx="506730" cy="268605"/>
    <xdr:sp macro="" textlink="">
      <xdr:nvSpPr>
        <xdr:cNvPr id="240" name="テキスト ボックス 239"/>
        <xdr:cNvSpPr txBox="1"/>
      </xdr:nvSpPr>
      <xdr:spPr>
        <a:xfrm>
          <a:off x="11938000" y="9215120"/>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114935</xdr:rowOff>
    </xdr:from>
    <xdr:to>
      <xdr:col>85</xdr:col>
      <xdr:colOff>66675</xdr:colOff>
      <xdr:row>52</xdr:row>
      <xdr:rowOff>114935</xdr:rowOff>
    </xdr:to>
    <xdr:cxnSp macro="">
      <xdr:nvCxnSpPr>
        <xdr:cNvPr id="241" name="直線コネクタ 240"/>
        <xdr:cNvCxnSpPr/>
      </xdr:nvCxnSpPr>
      <xdr:spPr>
        <a:xfrm>
          <a:off x="12446000" y="90303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145415</xdr:rowOff>
    </xdr:from>
    <xdr:ext cx="506730" cy="267970"/>
    <xdr:sp macro="" textlink="">
      <xdr:nvSpPr>
        <xdr:cNvPr id="242" name="テキスト ボックス 241"/>
        <xdr:cNvSpPr txBox="1"/>
      </xdr:nvSpPr>
      <xdr:spPr>
        <a:xfrm>
          <a:off x="11938000" y="88893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50</xdr:row>
      <xdr:rowOff>132080</xdr:rowOff>
    </xdr:to>
    <xdr:cxnSp macro="">
      <xdr:nvCxnSpPr>
        <xdr:cNvPr id="243" name="直線コネクタ 242"/>
        <xdr:cNvCxnSpPr/>
      </xdr:nvCxnSpPr>
      <xdr:spPr>
        <a:xfrm>
          <a:off x="12446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161925</xdr:rowOff>
    </xdr:from>
    <xdr:ext cx="506730" cy="268605"/>
    <xdr:sp macro="" textlink="">
      <xdr:nvSpPr>
        <xdr:cNvPr id="244" name="テキスト ボックス 243"/>
        <xdr:cNvSpPr txBox="1"/>
      </xdr:nvSpPr>
      <xdr:spPr>
        <a:xfrm>
          <a:off x="11938000" y="85629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64</xdr:row>
      <xdr:rowOff>13335</xdr:rowOff>
    </xdr:to>
    <xdr:sp macro="" textlink="">
      <xdr:nvSpPr>
        <xdr:cNvPr id="245" name="その他グラフ枠"/>
        <xdr:cNvSpPr/>
      </xdr:nvSpPr>
      <xdr:spPr>
        <a:xfrm>
          <a:off x="12446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66040</xdr:rowOff>
    </xdr:from>
    <xdr:to>
      <xdr:col>82</xdr:col>
      <xdr:colOff>107950</xdr:colOff>
      <xdr:row>60</xdr:row>
      <xdr:rowOff>149225</xdr:rowOff>
    </xdr:to>
    <xdr:cxnSp macro="">
      <xdr:nvCxnSpPr>
        <xdr:cNvPr id="246" name="直線コネクタ 245"/>
        <xdr:cNvCxnSpPr/>
      </xdr:nvCxnSpPr>
      <xdr:spPr>
        <a:xfrm flipV="1">
          <a:off x="16510000" y="9152890"/>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120650</xdr:rowOff>
    </xdr:from>
    <xdr:ext cx="762000" cy="267970"/>
    <xdr:sp macro="" textlink="">
      <xdr:nvSpPr>
        <xdr:cNvPr id="247" name="その他最小値テキスト"/>
        <xdr:cNvSpPr txBox="1"/>
      </xdr:nvSpPr>
      <xdr:spPr>
        <a:xfrm>
          <a:off x="16598900" y="1040765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149225</xdr:rowOff>
    </xdr:from>
    <xdr:to>
      <xdr:col>82</xdr:col>
      <xdr:colOff>196850</xdr:colOff>
      <xdr:row>60</xdr:row>
      <xdr:rowOff>149225</xdr:rowOff>
    </xdr:to>
    <xdr:cxnSp macro="">
      <xdr:nvCxnSpPr>
        <xdr:cNvPr id="248" name="直線コネクタ 247"/>
        <xdr:cNvCxnSpPr/>
      </xdr:nvCxnSpPr>
      <xdr:spPr>
        <a:xfrm>
          <a:off x="16421100" y="1043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155575</xdr:rowOff>
    </xdr:from>
    <xdr:ext cx="762000" cy="267970"/>
    <xdr:sp macro="" textlink="">
      <xdr:nvSpPr>
        <xdr:cNvPr id="249" name="その他最大値テキスト"/>
        <xdr:cNvSpPr txBox="1"/>
      </xdr:nvSpPr>
      <xdr:spPr>
        <a:xfrm>
          <a:off x="16598900" y="889952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66040</xdr:rowOff>
    </xdr:from>
    <xdr:to>
      <xdr:col>82</xdr:col>
      <xdr:colOff>196850</xdr:colOff>
      <xdr:row>53</xdr:row>
      <xdr:rowOff>66040</xdr:rowOff>
    </xdr:to>
    <xdr:cxnSp macro="">
      <xdr:nvCxnSpPr>
        <xdr:cNvPr id="250" name="直線コネクタ 249"/>
        <xdr:cNvCxnSpPr/>
      </xdr:nvCxnSpPr>
      <xdr:spPr>
        <a:xfrm>
          <a:off x="16421100" y="915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55</xdr:row>
      <xdr:rowOff>1270</xdr:rowOff>
    </xdr:to>
    <xdr:cxnSp macro="">
      <xdr:nvCxnSpPr>
        <xdr:cNvPr id="251" name="直線コネクタ 250"/>
        <xdr:cNvCxnSpPr/>
      </xdr:nvCxnSpPr>
      <xdr:spPr>
        <a:xfrm flipV="1">
          <a:off x="15671800" y="93967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34925</xdr:rowOff>
    </xdr:from>
    <xdr:ext cx="762000" cy="269240"/>
    <xdr:sp macro="" textlink="">
      <xdr:nvSpPr>
        <xdr:cNvPr id="252" name="その他平均値テキスト"/>
        <xdr:cNvSpPr txBox="1"/>
      </xdr:nvSpPr>
      <xdr:spPr>
        <a:xfrm>
          <a:off x="16598900" y="946467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64135</xdr:rowOff>
    </xdr:from>
    <xdr:to>
      <xdr:col>82</xdr:col>
      <xdr:colOff>158750</xdr:colOff>
      <xdr:row>55</xdr:row>
      <xdr:rowOff>169545</xdr:rowOff>
    </xdr:to>
    <xdr:sp macro="" textlink="">
      <xdr:nvSpPr>
        <xdr:cNvPr id="253" name="フローチャート: 判断 252"/>
        <xdr:cNvSpPr/>
      </xdr:nvSpPr>
      <xdr:spPr>
        <a:xfrm>
          <a:off x="16459200" y="94938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125095</xdr:rowOff>
    </xdr:from>
    <xdr:to>
      <xdr:col>78</xdr:col>
      <xdr:colOff>69850</xdr:colOff>
      <xdr:row>55</xdr:row>
      <xdr:rowOff>1270</xdr:rowOff>
    </xdr:to>
    <xdr:cxnSp macro="">
      <xdr:nvCxnSpPr>
        <xdr:cNvPr id="254" name="直線コネクタ 253"/>
        <xdr:cNvCxnSpPr/>
      </xdr:nvCxnSpPr>
      <xdr:spPr>
        <a:xfrm>
          <a:off x="14782800" y="9383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84455</xdr:rowOff>
    </xdr:from>
    <xdr:to>
      <xdr:col>78</xdr:col>
      <xdr:colOff>120650</xdr:colOff>
      <xdr:row>56</xdr:row>
      <xdr:rowOff>12065</xdr:rowOff>
    </xdr:to>
    <xdr:sp macro="" textlink="">
      <xdr:nvSpPr>
        <xdr:cNvPr id="255" name="フローチャート: 判断 254"/>
        <xdr:cNvSpPr/>
      </xdr:nvSpPr>
      <xdr:spPr>
        <a:xfrm>
          <a:off x="15621000" y="951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171450</xdr:rowOff>
    </xdr:from>
    <xdr:ext cx="736600" cy="269240"/>
    <xdr:sp macro="" textlink="">
      <xdr:nvSpPr>
        <xdr:cNvPr id="256" name="テキスト ボックス 255"/>
        <xdr:cNvSpPr txBox="1"/>
      </xdr:nvSpPr>
      <xdr:spPr>
        <a:xfrm>
          <a:off x="15290800" y="960120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125095</xdr:rowOff>
    </xdr:from>
    <xdr:to>
      <xdr:col>73</xdr:col>
      <xdr:colOff>180975</xdr:colOff>
      <xdr:row>54</xdr:row>
      <xdr:rowOff>158750</xdr:rowOff>
    </xdr:to>
    <xdr:cxnSp macro="">
      <xdr:nvCxnSpPr>
        <xdr:cNvPr id="257" name="直線コネクタ 256"/>
        <xdr:cNvCxnSpPr/>
      </xdr:nvCxnSpPr>
      <xdr:spPr>
        <a:xfrm flipV="1">
          <a:off x="13893800" y="93833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21590</xdr:rowOff>
    </xdr:from>
    <xdr:to>
      <xdr:col>74</xdr:col>
      <xdr:colOff>31750</xdr:colOff>
      <xdr:row>56</xdr:row>
      <xdr:rowOff>127000</xdr:rowOff>
    </xdr:to>
    <xdr:sp macro="" textlink="">
      <xdr:nvSpPr>
        <xdr:cNvPr id="258" name="フローチャート: 判断 257"/>
        <xdr:cNvSpPr/>
      </xdr:nvSpPr>
      <xdr:spPr>
        <a:xfrm>
          <a:off x="14732000" y="96227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111760</xdr:rowOff>
    </xdr:from>
    <xdr:ext cx="762000" cy="267970"/>
    <xdr:sp macro="" textlink="">
      <xdr:nvSpPr>
        <xdr:cNvPr id="259" name="テキスト ボックス 258"/>
        <xdr:cNvSpPr txBox="1"/>
      </xdr:nvSpPr>
      <xdr:spPr>
        <a:xfrm>
          <a:off x="14401800" y="971296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118110</xdr:rowOff>
    </xdr:from>
    <xdr:to>
      <xdr:col>69</xdr:col>
      <xdr:colOff>92075</xdr:colOff>
      <xdr:row>54</xdr:row>
      <xdr:rowOff>158750</xdr:rowOff>
    </xdr:to>
    <xdr:cxnSp macro="">
      <xdr:nvCxnSpPr>
        <xdr:cNvPr id="260" name="直線コネクタ 259"/>
        <xdr:cNvCxnSpPr/>
      </xdr:nvCxnSpPr>
      <xdr:spPr>
        <a:xfrm>
          <a:off x="13004800" y="93764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55245</xdr:rowOff>
    </xdr:from>
    <xdr:to>
      <xdr:col>69</xdr:col>
      <xdr:colOff>142875</xdr:colOff>
      <xdr:row>56</xdr:row>
      <xdr:rowOff>160655</xdr:rowOff>
    </xdr:to>
    <xdr:sp macro="" textlink="">
      <xdr:nvSpPr>
        <xdr:cNvPr id="261" name="フローチャート: 判断 260"/>
        <xdr:cNvSpPr/>
      </xdr:nvSpPr>
      <xdr:spPr>
        <a:xfrm>
          <a:off x="13843000" y="9656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145415</xdr:rowOff>
    </xdr:from>
    <xdr:ext cx="760730" cy="267970"/>
    <xdr:sp macro="" textlink="">
      <xdr:nvSpPr>
        <xdr:cNvPr id="262" name="テキスト ボックス 261"/>
        <xdr:cNvSpPr txBox="1"/>
      </xdr:nvSpPr>
      <xdr:spPr>
        <a:xfrm>
          <a:off x="13512800" y="974661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61595</xdr:rowOff>
    </xdr:from>
    <xdr:to>
      <xdr:col>65</xdr:col>
      <xdr:colOff>53975</xdr:colOff>
      <xdr:row>56</xdr:row>
      <xdr:rowOff>167640</xdr:rowOff>
    </xdr:to>
    <xdr:sp macro="" textlink="">
      <xdr:nvSpPr>
        <xdr:cNvPr id="263" name="フローチャート: 判断 262"/>
        <xdr:cNvSpPr/>
      </xdr:nvSpPr>
      <xdr:spPr>
        <a:xfrm>
          <a:off x="12954000" y="966279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151765</xdr:rowOff>
    </xdr:from>
    <xdr:ext cx="762000" cy="269240"/>
    <xdr:sp macro="" textlink="">
      <xdr:nvSpPr>
        <xdr:cNvPr id="264" name="テキスト ボックス 263"/>
        <xdr:cNvSpPr txBox="1"/>
      </xdr:nvSpPr>
      <xdr:spPr>
        <a:xfrm>
          <a:off x="12623800" y="97529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10795</xdr:rowOff>
    </xdr:from>
    <xdr:ext cx="762000" cy="267970"/>
    <xdr:sp macro="" textlink="">
      <xdr:nvSpPr>
        <xdr:cNvPr id="265" name="テキスト ボックス 264"/>
        <xdr:cNvSpPr txBox="1"/>
      </xdr:nvSpPr>
      <xdr:spPr>
        <a:xfrm>
          <a:off x="162941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10795</xdr:rowOff>
    </xdr:from>
    <xdr:ext cx="760730" cy="267970"/>
    <xdr:sp macro="" textlink="">
      <xdr:nvSpPr>
        <xdr:cNvPr id="266" name="テキスト ボックス 265"/>
        <xdr:cNvSpPr txBox="1"/>
      </xdr:nvSpPr>
      <xdr:spPr>
        <a:xfrm>
          <a:off x="15455900" y="10983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10795</xdr:rowOff>
    </xdr:from>
    <xdr:ext cx="760730" cy="267970"/>
    <xdr:sp macro="" textlink="">
      <xdr:nvSpPr>
        <xdr:cNvPr id="267" name="テキスト ボックス 266"/>
        <xdr:cNvSpPr txBox="1"/>
      </xdr:nvSpPr>
      <xdr:spPr>
        <a:xfrm>
          <a:off x="14566900" y="10983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10795</xdr:rowOff>
    </xdr:from>
    <xdr:ext cx="762000" cy="267970"/>
    <xdr:sp macro="" textlink="">
      <xdr:nvSpPr>
        <xdr:cNvPr id="268" name="テキスト ボックス 267"/>
        <xdr:cNvSpPr txBox="1"/>
      </xdr:nvSpPr>
      <xdr:spPr>
        <a:xfrm>
          <a:off x="13677900" y="10983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10795</xdr:rowOff>
    </xdr:from>
    <xdr:ext cx="760730" cy="267970"/>
    <xdr:sp macro="" textlink="">
      <xdr:nvSpPr>
        <xdr:cNvPr id="269" name="テキスト ボックス 268"/>
        <xdr:cNvSpPr txBox="1"/>
      </xdr:nvSpPr>
      <xdr:spPr>
        <a:xfrm>
          <a:off x="12788900" y="10983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86360</xdr:rowOff>
    </xdr:from>
    <xdr:to>
      <xdr:col>82</xdr:col>
      <xdr:colOff>158750</xdr:colOff>
      <xdr:row>55</xdr:row>
      <xdr:rowOff>13335</xdr:rowOff>
    </xdr:to>
    <xdr:sp macro="" textlink="">
      <xdr:nvSpPr>
        <xdr:cNvPr id="270" name="楕円 269"/>
        <xdr:cNvSpPr/>
      </xdr:nvSpPr>
      <xdr:spPr>
        <a:xfrm>
          <a:off x="16459200" y="93446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102870</xdr:rowOff>
    </xdr:from>
    <xdr:ext cx="762000" cy="269240"/>
    <xdr:sp macro="" textlink="">
      <xdr:nvSpPr>
        <xdr:cNvPr id="271" name="その他該当値テキスト"/>
        <xdr:cNvSpPr txBox="1"/>
      </xdr:nvSpPr>
      <xdr:spPr>
        <a:xfrm>
          <a:off x="16598900" y="91897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126365</xdr:rowOff>
    </xdr:from>
    <xdr:to>
      <xdr:col>78</xdr:col>
      <xdr:colOff>120650</xdr:colOff>
      <xdr:row>55</xdr:row>
      <xdr:rowOff>53975</xdr:rowOff>
    </xdr:to>
    <xdr:sp macro="" textlink="">
      <xdr:nvSpPr>
        <xdr:cNvPr id="272" name="楕円 271"/>
        <xdr:cNvSpPr/>
      </xdr:nvSpPr>
      <xdr:spPr>
        <a:xfrm>
          <a:off x="15621000" y="9384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64770</xdr:rowOff>
    </xdr:from>
    <xdr:ext cx="736600" cy="267335"/>
    <xdr:sp macro="" textlink="">
      <xdr:nvSpPr>
        <xdr:cNvPr id="273" name="テキスト ボックス 272"/>
        <xdr:cNvSpPr txBox="1"/>
      </xdr:nvSpPr>
      <xdr:spPr>
        <a:xfrm>
          <a:off x="15290800" y="9151620"/>
          <a:ext cx="7366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72390</xdr:rowOff>
    </xdr:from>
    <xdr:to>
      <xdr:col>74</xdr:col>
      <xdr:colOff>31750</xdr:colOff>
      <xdr:row>54</xdr:row>
      <xdr:rowOff>171450</xdr:rowOff>
    </xdr:to>
    <xdr:sp macro="" textlink="">
      <xdr:nvSpPr>
        <xdr:cNvPr id="274" name="楕円 273"/>
        <xdr:cNvSpPr/>
      </xdr:nvSpPr>
      <xdr:spPr>
        <a:xfrm>
          <a:off x="14732000" y="9330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10795</xdr:rowOff>
    </xdr:from>
    <xdr:ext cx="762000" cy="267970"/>
    <xdr:sp macro="" textlink="">
      <xdr:nvSpPr>
        <xdr:cNvPr id="275" name="テキスト ボックス 274"/>
        <xdr:cNvSpPr txBox="1"/>
      </xdr:nvSpPr>
      <xdr:spPr>
        <a:xfrm>
          <a:off x="14401800" y="909764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106045</xdr:rowOff>
    </xdr:from>
    <xdr:to>
      <xdr:col>69</xdr:col>
      <xdr:colOff>142875</xdr:colOff>
      <xdr:row>55</xdr:row>
      <xdr:rowOff>33655</xdr:rowOff>
    </xdr:to>
    <xdr:sp macro="" textlink="">
      <xdr:nvSpPr>
        <xdr:cNvPr id="276" name="楕円 275"/>
        <xdr:cNvSpPr/>
      </xdr:nvSpPr>
      <xdr:spPr>
        <a:xfrm>
          <a:off x="13843000" y="9364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44450</xdr:rowOff>
    </xdr:from>
    <xdr:ext cx="760730" cy="267970"/>
    <xdr:sp macro="" textlink="">
      <xdr:nvSpPr>
        <xdr:cNvPr id="277" name="テキスト ボックス 276"/>
        <xdr:cNvSpPr txBox="1"/>
      </xdr:nvSpPr>
      <xdr:spPr>
        <a:xfrm>
          <a:off x="13512800" y="913130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65405</xdr:rowOff>
    </xdr:from>
    <xdr:to>
      <xdr:col>65</xdr:col>
      <xdr:colOff>53975</xdr:colOff>
      <xdr:row>54</xdr:row>
      <xdr:rowOff>170815</xdr:rowOff>
    </xdr:to>
    <xdr:sp macro="" textlink="">
      <xdr:nvSpPr>
        <xdr:cNvPr id="278" name="楕円 277"/>
        <xdr:cNvSpPr/>
      </xdr:nvSpPr>
      <xdr:spPr>
        <a:xfrm>
          <a:off x="12954000" y="93237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3175</xdr:rowOff>
    </xdr:from>
    <xdr:ext cx="762000" cy="269240"/>
    <xdr:sp macro="" textlink="">
      <xdr:nvSpPr>
        <xdr:cNvPr id="279" name="テキスト ボックス 278"/>
        <xdr:cNvSpPr txBox="1"/>
      </xdr:nvSpPr>
      <xdr:spPr>
        <a:xfrm>
          <a:off x="12623800" y="909002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72390</xdr:rowOff>
    </xdr:from>
    <xdr:to>
      <xdr:col>85</xdr:col>
      <xdr:colOff>66675</xdr:colOff>
      <xdr:row>29</xdr:row>
      <xdr:rowOff>46355</xdr:rowOff>
    </xdr:to>
    <xdr:sp macro="" textlink="">
      <xdr:nvSpPr>
        <xdr:cNvPr id="280" name="正方形/長方形 279"/>
        <xdr:cNvSpPr/>
      </xdr:nvSpPr>
      <xdr:spPr>
        <a:xfrm>
          <a:off x="12446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138430</xdr:rowOff>
    </xdr:from>
    <xdr:to>
      <xdr:col>93</xdr:col>
      <xdr:colOff>3175</xdr:colOff>
      <xdr:row>29</xdr:row>
      <xdr:rowOff>46355</xdr:rowOff>
    </xdr:to>
    <xdr:sp macro="" textlink="">
      <xdr:nvSpPr>
        <xdr:cNvPr id="281" name="正方形/長方形 280"/>
        <xdr:cNvSpPr/>
      </xdr:nvSpPr>
      <xdr:spPr>
        <a:xfrm>
          <a:off x="17081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158115</xdr:rowOff>
    </xdr:from>
    <xdr:to>
      <xdr:col>93</xdr:col>
      <xdr:colOff>3175</xdr:colOff>
      <xdr:row>30</xdr:row>
      <xdr:rowOff>66040</xdr:rowOff>
    </xdr:to>
    <xdr:sp macro="" textlink="">
      <xdr:nvSpPr>
        <xdr:cNvPr id="282" name="正方形/長方形 281"/>
        <xdr:cNvSpPr/>
      </xdr:nvSpPr>
      <xdr:spPr>
        <a:xfrm>
          <a:off x="17081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138430</xdr:rowOff>
    </xdr:from>
    <xdr:to>
      <xdr:col>100</xdr:col>
      <xdr:colOff>165100</xdr:colOff>
      <xdr:row>29</xdr:row>
      <xdr:rowOff>46355</xdr:rowOff>
    </xdr:to>
    <xdr:sp macro="" textlink="">
      <xdr:nvSpPr>
        <xdr:cNvPr id="283" name="正方形/長方形 282"/>
        <xdr:cNvSpPr/>
      </xdr:nvSpPr>
      <xdr:spPr>
        <a:xfrm>
          <a:off x="18770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158115</xdr:rowOff>
    </xdr:from>
    <xdr:to>
      <xdr:col>100</xdr:col>
      <xdr:colOff>165100</xdr:colOff>
      <xdr:row>30</xdr:row>
      <xdr:rowOff>66040</xdr:rowOff>
    </xdr:to>
    <xdr:sp macro="" textlink="">
      <xdr:nvSpPr>
        <xdr:cNvPr id="284" name="正方形/長方形 283"/>
        <xdr:cNvSpPr/>
      </xdr:nvSpPr>
      <xdr:spPr>
        <a:xfrm>
          <a:off x="18770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138430</xdr:rowOff>
    </xdr:from>
    <xdr:to>
      <xdr:col>109</xdr:col>
      <xdr:colOff>104775</xdr:colOff>
      <xdr:row>29</xdr:row>
      <xdr:rowOff>46355</xdr:rowOff>
    </xdr:to>
    <xdr:sp macro="" textlink="">
      <xdr:nvSpPr>
        <xdr:cNvPr id="285" name="正方形/長方形 284"/>
        <xdr:cNvSpPr/>
      </xdr:nvSpPr>
      <xdr:spPr>
        <a:xfrm>
          <a:off x="20383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28</xdr:row>
      <xdr:rowOff>158115</xdr:rowOff>
    </xdr:from>
    <xdr:to>
      <xdr:col>109</xdr:col>
      <xdr:colOff>104775</xdr:colOff>
      <xdr:row>30</xdr:row>
      <xdr:rowOff>66040</xdr:rowOff>
    </xdr:to>
    <xdr:sp macro="" textlink="">
      <xdr:nvSpPr>
        <xdr:cNvPr id="286" name="正方形/長方形 285"/>
        <xdr:cNvSpPr/>
      </xdr:nvSpPr>
      <xdr:spPr>
        <a:xfrm>
          <a:off x="20383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132080</xdr:rowOff>
    </xdr:from>
    <xdr:to>
      <xdr:col>85</xdr:col>
      <xdr:colOff>66675</xdr:colOff>
      <xdr:row>44</xdr:row>
      <xdr:rowOff>13335</xdr:rowOff>
    </xdr:to>
    <xdr:sp macro="" textlink="">
      <xdr:nvSpPr>
        <xdr:cNvPr id="287" name="正方形/長方形 286"/>
        <xdr:cNvSpPr/>
      </xdr:nvSpPr>
      <xdr:spPr>
        <a:xfrm>
          <a:off x="12446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132080</xdr:rowOff>
    </xdr:from>
    <xdr:to>
      <xdr:col>113</xdr:col>
      <xdr:colOff>130175</xdr:colOff>
      <xdr:row>44</xdr:row>
      <xdr:rowOff>13335</xdr:rowOff>
    </xdr:to>
    <xdr:sp macro="" textlink="">
      <xdr:nvSpPr>
        <xdr:cNvPr id="288" name="正方形/長方形 287"/>
        <xdr:cNvSpPr/>
      </xdr:nvSpPr>
      <xdr:spPr>
        <a:xfrm>
          <a:off x="17399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132080</xdr:rowOff>
    </xdr:from>
    <xdr:to>
      <xdr:col>106</xdr:col>
      <xdr:colOff>69850</xdr:colOff>
      <xdr:row>32</xdr:row>
      <xdr:rowOff>39370</xdr:rowOff>
    </xdr:to>
    <xdr:sp macro="" textlink="">
      <xdr:nvSpPr>
        <xdr:cNvPr id="289" name="正方形/長方形 288"/>
        <xdr:cNvSpPr/>
      </xdr:nvSpPr>
      <xdr:spPr>
        <a:xfrm>
          <a:off x="17462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105410</xdr:rowOff>
    </xdr:from>
    <xdr:to>
      <xdr:col>112</xdr:col>
      <xdr:colOff>177800</xdr:colOff>
      <xdr:row>43</xdr:row>
      <xdr:rowOff>125095</xdr:rowOff>
    </xdr:to>
    <xdr:sp macro="" textlink="" fLocksText="0">
      <xdr:nvSpPr>
        <xdr:cNvPr id="290" name="テキスト ボックス 289"/>
        <xdr:cNvSpPr txBox="1"/>
      </xdr:nvSpPr>
      <xdr:spPr>
        <a:xfrm>
          <a:off x="17500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経常の補助費等については、学校給食協会補助金などで</a:t>
          </a:r>
          <a:r>
            <a:rPr kumimoji="1" lang="en-US" altLang="ja-JP" sz="1300">
              <a:latin typeface="ＭＳ Ｐゴシック"/>
              <a:ea typeface="ＭＳ Ｐゴシック"/>
            </a:rPr>
            <a:t>74,417</a:t>
          </a:r>
          <a:r>
            <a:rPr kumimoji="1" lang="ja-JP" altLang="en-US" sz="1300">
              <a:latin typeface="ＭＳ Ｐゴシック"/>
              <a:ea typeface="ＭＳ Ｐゴシック"/>
            </a:rPr>
            <a:t>千円増となった一方、経常特定財源では、</a:t>
          </a:r>
          <a:r>
            <a:rPr kumimoji="1" lang="en-US" altLang="ja-JP" sz="1300">
              <a:latin typeface="ＭＳ Ｐゴシック"/>
              <a:ea typeface="ＭＳ Ｐゴシック"/>
            </a:rPr>
            <a:t>269,386</a:t>
          </a:r>
          <a:r>
            <a:rPr kumimoji="1" lang="ja-JP" altLang="en-US" sz="1300">
              <a:latin typeface="ＭＳ Ｐゴシック"/>
              <a:ea typeface="ＭＳ Ｐゴシック"/>
            </a:rPr>
            <a:t>千円の増加となったため、補助費等に係る経常一般財源は相対的に減少し、昨年と比べて</a:t>
          </a:r>
          <a:r>
            <a:rPr kumimoji="1" lang="en-US" altLang="ja-JP" sz="1300">
              <a:latin typeface="ＭＳ Ｐゴシック"/>
              <a:ea typeface="ＭＳ Ｐゴシック"/>
            </a:rPr>
            <a:t>2.5</a:t>
          </a:r>
          <a:r>
            <a:rPr kumimoji="1" lang="ja-JP" altLang="en-US" sz="1300">
              <a:latin typeface="ＭＳ Ｐゴシック"/>
              <a:ea typeface="ＭＳ Ｐゴシック"/>
            </a:rPr>
            <a:t>ポイントの減となったものである。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112395</xdr:rowOff>
    </xdr:from>
    <xdr:ext cx="297180" cy="233045"/>
    <xdr:sp macro="" textlink="">
      <xdr:nvSpPr>
        <xdr:cNvPr id="291" name="テキスト ボックス 290"/>
        <xdr:cNvSpPr txBox="1"/>
      </xdr:nvSpPr>
      <xdr:spPr>
        <a:xfrm>
          <a:off x="12407900" y="5084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13335</xdr:rowOff>
    </xdr:from>
    <xdr:to>
      <xdr:col>85</xdr:col>
      <xdr:colOff>66675</xdr:colOff>
      <xdr:row>44</xdr:row>
      <xdr:rowOff>13335</xdr:rowOff>
    </xdr:to>
    <xdr:cxnSp macro="">
      <xdr:nvCxnSpPr>
        <xdr:cNvPr id="292" name="直線コネクタ 291"/>
        <xdr:cNvCxnSpPr/>
      </xdr:nvCxnSpPr>
      <xdr:spPr>
        <a:xfrm>
          <a:off x="12446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43815</xdr:rowOff>
    </xdr:from>
    <xdr:ext cx="506730" cy="267970"/>
    <xdr:sp macro="" textlink="">
      <xdr:nvSpPr>
        <xdr:cNvPr id="293" name="テキスト ボックス 292"/>
        <xdr:cNvSpPr txBox="1"/>
      </xdr:nvSpPr>
      <xdr:spPr>
        <a:xfrm>
          <a:off x="11938000" y="7416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72390</xdr:rowOff>
    </xdr:from>
    <xdr:to>
      <xdr:col>85</xdr:col>
      <xdr:colOff>66675</xdr:colOff>
      <xdr:row>41</xdr:row>
      <xdr:rowOff>72390</xdr:rowOff>
    </xdr:to>
    <xdr:cxnSp macro="">
      <xdr:nvCxnSpPr>
        <xdr:cNvPr id="294" name="直線コネクタ 293"/>
        <xdr:cNvCxnSpPr/>
      </xdr:nvCxnSpPr>
      <xdr:spPr>
        <a:xfrm>
          <a:off x="12446000" y="7101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102870</xdr:rowOff>
    </xdr:from>
    <xdr:ext cx="506730" cy="269240"/>
    <xdr:sp macro="" textlink="">
      <xdr:nvSpPr>
        <xdr:cNvPr id="295" name="テキスト ボックス 294"/>
        <xdr:cNvSpPr txBox="1"/>
      </xdr:nvSpPr>
      <xdr:spPr>
        <a:xfrm>
          <a:off x="11938000" y="69608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132080</xdr:rowOff>
    </xdr:from>
    <xdr:to>
      <xdr:col>85</xdr:col>
      <xdr:colOff>66675</xdr:colOff>
      <xdr:row>38</xdr:row>
      <xdr:rowOff>132080</xdr:rowOff>
    </xdr:to>
    <xdr:cxnSp macro="">
      <xdr:nvCxnSpPr>
        <xdr:cNvPr id="296" name="直線コネクタ 295"/>
        <xdr:cNvCxnSpPr/>
      </xdr:nvCxnSpPr>
      <xdr:spPr>
        <a:xfrm>
          <a:off x="12446000" y="6647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161925</xdr:rowOff>
    </xdr:from>
    <xdr:ext cx="506730" cy="268605"/>
    <xdr:sp macro="" textlink="">
      <xdr:nvSpPr>
        <xdr:cNvPr id="297" name="テキスト ボックス 296"/>
        <xdr:cNvSpPr txBox="1"/>
      </xdr:nvSpPr>
      <xdr:spPr>
        <a:xfrm>
          <a:off x="11938000" y="65055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13335</xdr:rowOff>
    </xdr:from>
    <xdr:to>
      <xdr:col>85</xdr:col>
      <xdr:colOff>66675</xdr:colOff>
      <xdr:row>36</xdr:row>
      <xdr:rowOff>13335</xdr:rowOff>
    </xdr:to>
    <xdr:cxnSp macro="">
      <xdr:nvCxnSpPr>
        <xdr:cNvPr id="298" name="直線コネクタ 297"/>
        <xdr:cNvCxnSpPr/>
      </xdr:nvCxnSpPr>
      <xdr:spPr>
        <a:xfrm>
          <a:off x="12446000" y="6185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43815</xdr:rowOff>
    </xdr:from>
    <xdr:ext cx="506730" cy="267970"/>
    <xdr:sp macro="" textlink="">
      <xdr:nvSpPr>
        <xdr:cNvPr id="299" name="テキスト ボックス 298"/>
        <xdr:cNvSpPr txBox="1"/>
      </xdr:nvSpPr>
      <xdr:spPr>
        <a:xfrm>
          <a:off x="11938000" y="60445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72390</xdr:rowOff>
    </xdr:from>
    <xdr:to>
      <xdr:col>85</xdr:col>
      <xdr:colOff>66675</xdr:colOff>
      <xdr:row>33</xdr:row>
      <xdr:rowOff>72390</xdr:rowOff>
    </xdr:to>
    <xdr:cxnSp macro="">
      <xdr:nvCxnSpPr>
        <xdr:cNvPr id="300" name="直線コネクタ 299"/>
        <xdr:cNvCxnSpPr/>
      </xdr:nvCxnSpPr>
      <xdr:spPr>
        <a:xfrm>
          <a:off x="12446000" y="5730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102870</xdr:rowOff>
    </xdr:from>
    <xdr:ext cx="506730" cy="269240"/>
    <xdr:sp macro="" textlink="">
      <xdr:nvSpPr>
        <xdr:cNvPr id="301" name="テキスト ボックス 300"/>
        <xdr:cNvSpPr txBox="1"/>
      </xdr:nvSpPr>
      <xdr:spPr>
        <a:xfrm>
          <a:off x="11938000" y="55892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132080</xdr:rowOff>
    </xdr:from>
    <xdr:to>
      <xdr:col>85</xdr:col>
      <xdr:colOff>66675</xdr:colOff>
      <xdr:row>30</xdr:row>
      <xdr:rowOff>132080</xdr:rowOff>
    </xdr:to>
    <xdr:cxnSp macro="">
      <xdr:nvCxnSpPr>
        <xdr:cNvPr id="302" name="直線コネクタ 301"/>
        <xdr:cNvCxnSpPr/>
      </xdr:nvCxnSpPr>
      <xdr:spPr>
        <a:xfrm>
          <a:off x="12446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132080</xdr:rowOff>
    </xdr:from>
    <xdr:to>
      <xdr:col>85</xdr:col>
      <xdr:colOff>66675</xdr:colOff>
      <xdr:row>44</xdr:row>
      <xdr:rowOff>13335</xdr:rowOff>
    </xdr:to>
    <xdr:sp macro="" textlink="">
      <xdr:nvSpPr>
        <xdr:cNvPr id="303" name="補助費等グラフ枠"/>
        <xdr:cNvSpPr/>
      </xdr:nvSpPr>
      <xdr:spPr>
        <a:xfrm>
          <a:off x="12446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167640</xdr:rowOff>
    </xdr:from>
    <xdr:to>
      <xdr:col>82</xdr:col>
      <xdr:colOff>107950</xdr:colOff>
      <xdr:row>41</xdr:row>
      <xdr:rowOff>10795</xdr:rowOff>
    </xdr:to>
    <xdr:cxnSp macro="">
      <xdr:nvCxnSpPr>
        <xdr:cNvPr id="304" name="直線コネクタ 303"/>
        <xdr:cNvCxnSpPr/>
      </xdr:nvCxnSpPr>
      <xdr:spPr>
        <a:xfrm flipV="1">
          <a:off x="16510000" y="582549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159385</xdr:rowOff>
    </xdr:from>
    <xdr:ext cx="762000" cy="267970"/>
    <xdr:sp macro="" textlink="">
      <xdr:nvSpPr>
        <xdr:cNvPr id="305" name="補助費等最小値テキスト"/>
        <xdr:cNvSpPr txBox="1"/>
      </xdr:nvSpPr>
      <xdr:spPr>
        <a:xfrm>
          <a:off x="16598900" y="701738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10795</xdr:rowOff>
    </xdr:from>
    <xdr:to>
      <xdr:col>82</xdr:col>
      <xdr:colOff>196850</xdr:colOff>
      <xdr:row>41</xdr:row>
      <xdr:rowOff>10795</xdr:rowOff>
    </xdr:to>
    <xdr:cxnSp macro="">
      <xdr:nvCxnSpPr>
        <xdr:cNvPr id="306" name="直線コネクタ 305"/>
        <xdr:cNvCxnSpPr/>
      </xdr:nvCxnSpPr>
      <xdr:spPr>
        <a:xfrm>
          <a:off x="16421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79375</xdr:rowOff>
    </xdr:from>
    <xdr:ext cx="762000" cy="267970"/>
    <xdr:sp macro="" textlink="">
      <xdr:nvSpPr>
        <xdr:cNvPr id="307" name="補助費等最大値テキスト"/>
        <xdr:cNvSpPr txBox="1"/>
      </xdr:nvSpPr>
      <xdr:spPr>
        <a:xfrm>
          <a:off x="16598900" y="556577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167640</xdr:rowOff>
    </xdr:from>
    <xdr:to>
      <xdr:col>82</xdr:col>
      <xdr:colOff>196850</xdr:colOff>
      <xdr:row>33</xdr:row>
      <xdr:rowOff>167640</xdr:rowOff>
    </xdr:to>
    <xdr:cxnSp macro="">
      <xdr:nvCxnSpPr>
        <xdr:cNvPr id="308" name="直線コネクタ 307"/>
        <xdr:cNvCxnSpPr/>
      </xdr:nvCxnSpPr>
      <xdr:spPr>
        <a:xfrm>
          <a:off x="164211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122555</xdr:rowOff>
    </xdr:from>
    <xdr:to>
      <xdr:col>82</xdr:col>
      <xdr:colOff>107950</xdr:colOff>
      <xdr:row>35</xdr:row>
      <xdr:rowOff>63500</xdr:rowOff>
    </xdr:to>
    <xdr:cxnSp macro="">
      <xdr:nvCxnSpPr>
        <xdr:cNvPr id="309" name="直線コネクタ 308"/>
        <xdr:cNvCxnSpPr/>
      </xdr:nvCxnSpPr>
      <xdr:spPr>
        <a:xfrm flipV="1">
          <a:off x="15671800" y="595185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54610</xdr:rowOff>
    </xdr:from>
    <xdr:ext cx="762000" cy="267970"/>
    <xdr:sp macro="" textlink="">
      <xdr:nvSpPr>
        <xdr:cNvPr id="310" name="補助費等平均値テキスト"/>
        <xdr:cNvSpPr txBox="1"/>
      </xdr:nvSpPr>
      <xdr:spPr>
        <a:xfrm>
          <a:off x="16598900" y="6226810"/>
          <a:ext cx="7620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83820</xdr:rowOff>
    </xdr:from>
    <xdr:to>
      <xdr:col>82</xdr:col>
      <xdr:colOff>158750</xdr:colOff>
      <xdr:row>37</xdr:row>
      <xdr:rowOff>11430</xdr:rowOff>
    </xdr:to>
    <xdr:sp macro="" textlink="">
      <xdr:nvSpPr>
        <xdr:cNvPr id="311" name="フローチャート: 判断 310"/>
        <xdr:cNvSpPr/>
      </xdr:nvSpPr>
      <xdr:spPr>
        <a:xfrm>
          <a:off x="16459200" y="6256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63500</xdr:rowOff>
    </xdr:from>
    <xdr:to>
      <xdr:col>78</xdr:col>
      <xdr:colOff>69850</xdr:colOff>
      <xdr:row>36</xdr:row>
      <xdr:rowOff>55880</xdr:rowOff>
    </xdr:to>
    <xdr:cxnSp macro="">
      <xdr:nvCxnSpPr>
        <xdr:cNvPr id="312" name="直線コネクタ 311"/>
        <xdr:cNvCxnSpPr/>
      </xdr:nvCxnSpPr>
      <xdr:spPr>
        <a:xfrm flipV="1">
          <a:off x="14782800" y="606425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117475</xdr:rowOff>
    </xdr:from>
    <xdr:to>
      <xdr:col>78</xdr:col>
      <xdr:colOff>120650</xdr:colOff>
      <xdr:row>37</xdr:row>
      <xdr:rowOff>45085</xdr:rowOff>
    </xdr:to>
    <xdr:sp macro="" textlink="">
      <xdr:nvSpPr>
        <xdr:cNvPr id="313" name="フローチャート: 判断 312"/>
        <xdr:cNvSpPr/>
      </xdr:nvSpPr>
      <xdr:spPr>
        <a:xfrm>
          <a:off x="15621000" y="6289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29210</xdr:rowOff>
    </xdr:from>
    <xdr:ext cx="736600" cy="267335"/>
    <xdr:sp macro="" textlink="">
      <xdr:nvSpPr>
        <xdr:cNvPr id="314" name="テキスト ボックス 313"/>
        <xdr:cNvSpPr txBox="1"/>
      </xdr:nvSpPr>
      <xdr:spPr>
        <a:xfrm>
          <a:off x="15290800" y="6372860"/>
          <a:ext cx="7366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171450</xdr:rowOff>
    </xdr:from>
    <xdr:to>
      <xdr:col>73</xdr:col>
      <xdr:colOff>180975</xdr:colOff>
      <xdr:row>36</xdr:row>
      <xdr:rowOff>55880</xdr:rowOff>
    </xdr:to>
    <xdr:cxnSp macro="">
      <xdr:nvCxnSpPr>
        <xdr:cNvPr id="315" name="直線コネクタ 314"/>
        <xdr:cNvCxnSpPr/>
      </xdr:nvCxnSpPr>
      <xdr:spPr>
        <a:xfrm>
          <a:off x="13893800" y="61722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50800</xdr:rowOff>
    </xdr:from>
    <xdr:to>
      <xdr:col>74</xdr:col>
      <xdr:colOff>31750</xdr:colOff>
      <xdr:row>36</xdr:row>
      <xdr:rowOff>156210</xdr:rowOff>
    </xdr:to>
    <xdr:sp macro="" textlink="">
      <xdr:nvSpPr>
        <xdr:cNvPr id="316" name="フローチャート: 判断 315"/>
        <xdr:cNvSpPr/>
      </xdr:nvSpPr>
      <xdr:spPr>
        <a:xfrm>
          <a:off x="14732000" y="62230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140335</xdr:rowOff>
    </xdr:from>
    <xdr:ext cx="762000" cy="269240"/>
    <xdr:sp macro="" textlink="">
      <xdr:nvSpPr>
        <xdr:cNvPr id="317" name="テキスト ボックス 316"/>
        <xdr:cNvSpPr txBox="1"/>
      </xdr:nvSpPr>
      <xdr:spPr>
        <a:xfrm>
          <a:off x="14401800" y="63125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171450</xdr:rowOff>
    </xdr:from>
    <xdr:to>
      <xdr:col>69</xdr:col>
      <xdr:colOff>92075</xdr:colOff>
      <xdr:row>36</xdr:row>
      <xdr:rowOff>41910</xdr:rowOff>
    </xdr:to>
    <xdr:cxnSp macro="">
      <xdr:nvCxnSpPr>
        <xdr:cNvPr id="318" name="直線コネクタ 317"/>
        <xdr:cNvCxnSpPr/>
      </xdr:nvCxnSpPr>
      <xdr:spPr>
        <a:xfrm flipV="1">
          <a:off x="13004800" y="6172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22225</xdr:rowOff>
    </xdr:from>
    <xdr:to>
      <xdr:col>69</xdr:col>
      <xdr:colOff>142875</xdr:colOff>
      <xdr:row>36</xdr:row>
      <xdr:rowOff>127635</xdr:rowOff>
    </xdr:to>
    <xdr:sp macro="" textlink="">
      <xdr:nvSpPr>
        <xdr:cNvPr id="319" name="フローチャート: 判断 318"/>
        <xdr:cNvSpPr/>
      </xdr:nvSpPr>
      <xdr:spPr>
        <a:xfrm>
          <a:off x="13843000" y="61944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112395</xdr:rowOff>
    </xdr:from>
    <xdr:ext cx="760730" cy="267970"/>
    <xdr:sp macro="" textlink="">
      <xdr:nvSpPr>
        <xdr:cNvPr id="320" name="テキスト ボックス 319"/>
        <xdr:cNvSpPr txBox="1"/>
      </xdr:nvSpPr>
      <xdr:spPr>
        <a:xfrm>
          <a:off x="13512800" y="6284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109220</xdr:rowOff>
    </xdr:to>
    <xdr:sp macro="" textlink="">
      <xdr:nvSpPr>
        <xdr:cNvPr id="321" name="フローチャート: 判断 320"/>
        <xdr:cNvSpPr/>
      </xdr:nvSpPr>
      <xdr:spPr>
        <a:xfrm>
          <a:off x="12954000" y="617537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92710</xdr:rowOff>
    </xdr:from>
    <xdr:ext cx="762000" cy="268605"/>
    <xdr:sp macro="" textlink="">
      <xdr:nvSpPr>
        <xdr:cNvPr id="322" name="テキスト ボックス 321"/>
        <xdr:cNvSpPr txBox="1"/>
      </xdr:nvSpPr>
      <xdr:spPr>
        <a:xfrm>
          <a:off x="12623800" y="626491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10795</xdr:rowOff>
    </xdr:from>
    <xdr:ext cx="762000" cy="267970"/>
    <xdr:sp macro="" textlink="">
      <xdr:nvSpPr>
        <xdr:cNvPr id="323" name="テキスト ボックス 322"/>
        <xdr:cNvSpPr txBox="1"/>
      </xdr:nvSpPr>
      <xdr:spPr>
        <a:xfrm>
          <a:off x="162941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10795</xdr:rowOff>
    </xdr:from>
    <xdr:ext cx="760730" cy="267970"/>
    <xdr:sp macro="" textlink="">
      <xdr:nvSpPr>
        <xdr:cNvPr id="324" name="テキスト ボックス 323"/>
        <xdr:cNvSpPr txBox="1"/>
      </xdr:nvSpPr>
      <xdr:spPr>
        <a:xfrm>
          <a:off x="15455900" y="7554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10795</xdr:rowOff>
    </xdr:from>
    <xdr:ext cx="760730" cy="267970"/>
    <xdr:sp macro="" textlink="">
      <xdr:nvSpPr>
        <xdr:cNvPr id="325" name="テキスト ボックス 324"/>
        <xdr:cNvSpPr txBox="1"/>
      </xdr:nvSpPr>
      <xdr:spPr>
        <a:xfrm>
          <a:off x="14566900" y="7554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10795</xdr:rowOff>
    </xdr:from>
    <xdr:ext cx="762000" cy="267970"/>
    <xdr:sp macro="" textlink="">
      <xdr:nvSpPr>
        <xdr:cNvPr id="326" name="テキスト ボックス 325"/>
        <xdr:cNvSpPr txBox="1"/>
      </xdr:nvSpPr>
      <xdr:spPr>
        <a:xfrm>
          <a:off x="13677900" y="7554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10795</xdr:rowOff>
    </xdr:from>
    <xdr:ext cx="760730" cy="267970"/>
    <xdr:sp macro="" textlink="">
      <xdr:nvSpPr>
        <xdr:cNvPr id="327" name="テキスト ボックス 326"/>
        <xdr:cNvSpPr txBox="1"/>
      </xdr:nvSpPr>
      <xdr:spPr>
        <a:xfrm>
          <a:off x="12788900" y="7554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69850</xdr:rowOff>
    </xdr:from>
    <xdr:to>
      <xdr:col>82</xdr:col>
      <xdr:colOff>158750</xdr:colOff>
      <xdr:row>34</xdr:row>
      <xdr:rowOff>171450</xdr:rowOff>
    </xdr:to>
    <xdr:sp macro="" textlink="">
      <xdr:nvSpPr>
        <xdr:cNvPr id="328" name="楕円 327"/>
        <xdr:cNvSpPr/>
      </xdr:nvSpPr>
      <xdr:spPr>
        <a:xfrm>
          <a:off x="164592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86995</xdr:rowOff>
    </xdr:from>
    <xdr:ext cx="762000" cy="267970"/>
    <xdr:sp macro="" textlink="">
      <xdr:nvSpPr>
        <xdr:cNvPr id="329" name="補助費等該当値テキスト"/>
        <xdr:cNvSpPr txBox="1"/>
      </xdr:nvSpPr>
      <xdr:spPr>
        <a:xfrm>
          <a:off x="16598900" y="574484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10795</xdr:rowOff>
    </xdr:from>
    <xdr:to>
      <xdr:col>78</xdr:col>
      <xdr:colOff>120650</xdr:colOff>
      <xdr:row>35</xdr:row>
      <xdr:rowOff>116205</xdr:rowOff>
    </xdr:to>
    <xdr:sp macro="" textlink="">
      <xdr:nvSpPr>
        <xdr:cNvPr id="330" name="楕円 329"/>
        <xdr:cNvSpPr/>
      </xdr:nvSpPr>
      <xdr:spPr>
        <a:xfrm>
          <a:off x="15621000" y="60115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126365</xdr:rowOff>
    </xdr:from>
    <xdr:ext cx="736600" cy="268605"/>
    <xdr:sp macro="" textlink="">
      <xdr:nvSpPr>
        <xdr:cNvPr id="331" name="テキスト ボックス 330"/>
        <xdr:cNvSpPr txBox="1"/>
      </xdr:nvSpPr>
      <xdr:spPr>
        <a:xfrm>
          <a:off x="15290800" y="578421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3175</xdr:rowOff>
    </xdr:from>
    <xdr:to>
      <xdr:col>74</xdr:col>
      <xdr:colOff>31750</xdr:colOff>
      <xdr:row>36</xdr:row>
      <xdr:rowOff>109220</xdr:rowOff>
    </xdr:to>
    <xdr:sp macro="" textlink="">
      <xdr:nvSpPr>
        <xdr:cNvPr id="332" name="楕円 331"/>
        <xdr:cNvSpPr/>
      </xdr:nvSpPr>
      <xdr:spPr>
        <a:xfrm>
          <a:off x="14732000" y="617537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119380</xdr:rowOff>
    </xdr:from>
    <xdr:ext cx="762000" cy="269240"/>
    <xdr:sp macro="" textlink="">
      <xdr:nvSpPr>
        <xdr:cNvPr id="333" name="テキスト ボックス 332"/>
        <xdr:cNvSpPr txBox="1"/>
      </xdr:nvSpPr>
      <xdr:spPr>
        <a:xfrm>
          <a:off x="14401800" y="594868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123825</xdr:rowOff>
    </xdr:from>
    <xdr:to>
      <xdr:col>69</xdr:col>
      <xdr:colOff>142875</xdr:colOff>
      <xdr:row>36</xdr:row>
      <xdr:rowOff>52070</xdr:rowOff>
    </xdr:to>
    <xdr:sp macro="" textlink="">
      <xdr:nvSpPr>
        <xdr:cNvPr id="334" name="楕円 333"/>
        <xdr:cNvSpPr/>
      </xdr:nvSpPr>
      <xdr:spPr>
        <a:xfrm>
          <a:off x="13843000" y="6124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61595</xdr:rowOff>
    </xdr:from>
    <xdr:ext cx="760730" cy="268605"/>
    <xdr:sp macro="" textlink="">
      <xdr:nvSpPr>
        <xdr:cNvPr id="335" name="テキスト ボックス 334"/>
        <xdr:cNvSpPr txBox="1"/>
      </xdr:nvSpPr>
      <xdr:spPr>
        <a:xfrm>
          <a:off x="13512800" y="58908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167005</xdr:rowOff>
    </xdr:from>
    <xdr:to>
      <xdr:col>65</xdr:col>
      <xdr:colOff>53975</xdr:colOff>
      <xdr:row>36</xdr:row>
      <xdr:rowOff>93980</xdr:rowOff>
    </xdr:to>
    <xdr:sp macro="" textlink="">
      <xdr:nvSpPr>
        <xdr:cNvPr id="336" name="楕円 335"/>
        <xdr:cNvSpPr/>
      </xdr:nvSpPr>
      <xdr:spPr>
        <a:xfrm>
          <a:off x="12954000" y="61677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104775</xdr:rowOff>
    </xdr:from>
    <xdr:ext cx="762000" cy="269240"/>
    <xdr:sp macro="" textlink="">
      <xdr:nvSpPr>
        <xdr:cNvPr id="337" name="テキスト ボックス 336"/>
        <xdr:cNvSpPr txBox="1"/>
      </xdr:nvSpPr>
      <xdr:spPr>
        <a:xfrm>
          <a:off x="12623800" y="593407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72390</xdr:rowOff>
    </xdr:from>
    <xdr:to>
      <xdr:col>26</xdr:col>
      <xdr:colOff>184150</xdr:colOff>
      <xdr:row>69</xdr:row>
      <xdr:rowOff>46355</xdr:rowOff>
    </xdr:to>
    <xdr:sp macro="" textlink="">
      <xdr:nvSpPr>
        <xdr:cNvPr id="338" name="正方形/長方形 337"/>
        <xdr:cNvSpPr/>
      </xdr:nvSpPr>
      <xdr:spPr>
        <a:xfrm>
          <a:off x="762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138430</xdr:rowOff>
    </xdr:from>
    <xdr:to>
      <xdr:col>34</xdr:col>
      <xdr:colOff>120650</xdr:colOff>
      <xdr:row>69</xdr:row>
      <xdr:rowOff>46355</xdr:rowOff>
    </xdr:to>
    <xdr:sp macro="" textlink="">
      <xdr:nvSpPr>
        <xdr:cNvPr id="339" name="正方形/長方形 338"/>
        <xdr:cNvSpPr/>
      </xdr:nvSpPr>
      <xdr:spPr>
        <a:xfrm>
          <a:off x="5397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158115</xdr:rowOff>
    </xdr:from>
    <xdr:to>
      <xdr:col>34</xdr:col>
      <xdr:colOff>120650</xdr:colOff>
      <xdr:row>70</xdr:row>
      <xdr:rowOff>66040</xdr:rowOff>
    </xdr:to>
    <xdr:sp macro="" textlink="">
      <xdr:nvSpPr>
        <xdr:cNvPr id="340" name="正方形/長方形 339"/>
        <xdr:cNvSpPr/>
      </xdr:nvSpPr>
      <xdr:spPr>
        <a:xfrm>
          <a:off x="5397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138430</xdr:rowOff>
    </xdr:from>
    <xdr:to>
      <xdr:col>42</xdr:col>
      <xdr:colOff>82550</xdr:colOff>
      <xdr:row>69</xdr:row>
      <xdr:rowOff>46355</xdr:rowOff>
    </xdr:to>
    <xdr:sp macro="" textlink="">
      <xdr:nvSpPr>
        <xdr:cNvPr id="341" name="正方形/長方形 340"/>
        <xdr:cNvSpPr/>
      </xdr:nvSpPr>
      <xdr:spPr>
        <a:xfrm>
          <a:off x="7086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158115</xdr:rowOff>
    </xdr:from>
    <xdr:to>
      <xdr:col>42</xdr:col>
      <xdr:colOff>82550</xdr:colOff>
      <xdr:row>70</xdr:row>
      <xdr:rowOff>66040</xdr:rowOff>
    </xdr:to>
    <xdr:sp macro="" textlink="">
      <xdr:nvSpPr>
        <xdr:cNvPr id="342" name="正方形/長方形 341"/>
        <xdr:cNvSpPr/>
      </xdr:nvSpPr>
      <xdr:spPr>
        <a:xfrm>
          <a:off x="7086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138430</xdr:rowOff>
    </xdr:from>
    <xdr:to>
      <xdr:col>51</xdr:col>
      <xdr:colOff>22225</xdr:colOff>
      <xdr:row>69</xdr:row>
      <xdr:rowOff>46355</xdr:rowOff>
    </xdr:to>
    <xdr:sp macro="" textlink="">
      <xdr:nvSpPr>
        <xdr:cNvPr id="343" name="正方形/長方形 342"/>
        <xdr:cNvSpPr/>
      </xdr:nvSpPr>
      <xdr:spPr>
        <a:xfrm>
          <a:off x="8699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68</xdr:row>
      <xdr:rowOff>158115</xdr:rowOff>
    </xdr:from>
    <xdr:to>
      <xdr:col>51</xdr:col>
      <xdr:colOff>22225</xdr:colOff>
      <xdr:row>70</xdr:row>
      <xdr:rowOff>66040</xdr:rowOff>
    </xdr:to>
    <xdr:sp macro="" textlink="">
      <xdr:nvSpPr>
        <xdr:cNvPr id="344" name="正方形/長方形 343"/>
        <xdr:cNvSpPr/>
      </xdr:nvSpPr>
      <xdr:spPr>
        <a:xfrm>
          <a:off x="8699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132080</xdr:rowOff>
    </xdr:from>
    <xdr:to>
      <xdr:col>26</xdr:col>
      <xdr:colOff>184150</xdr:colOff>
      <xdr:row>84</xdr:row>
      <xdr:rowOff>13335</xdr:rowOff>
    </xdr:to>
    <xdr:sp macro="" textlink="">
      <xdr:nvSpPr>
        <xdr:cNvPr id="345" name="正方形/長方形 344"/>
        <xdr:cNvSpPr/>
      </xdr:nvSpPr>
      <xdr:spPr>
        <a:xfrm>
          <a:off x="762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132080</xdr:rowOff>
    </xdr:from>
    <xdr:to>
      <xdr:col>55</xdr:col>
      <xdr:colOff>47625</xdr:colOff>
      <xdr:row>84</xdr:row>
      <xdr:rowOff>13335</xdr:rowOff>
    </xdr:to>
    <xdr:sp macro="" textlink="">
      <xdr:nvSpPr>
        <xdr:cNvPr id="346" name="正方形/長方形 345"/>
        <xdr:cNvSpPr/>
      </xdr:nvSpPr>
      <xdr:spPr>
        <a:xfrm>
          <a:off x="5715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132080</xdr:rowOff>
    </xdr:from>
    <xdr:to>
      <xdr:col>47</xdr:col>
      <xdr:colOff>187325</xdr:colOff>
      <xdr:row>72</xdr:row>
      <xdr:rowOff>39370</xdr:rowOff>
    </xdr:to>
    <xdr:sp macro="" textlink="">
      <xdr:nvSpPr>
        <xdr:cNvPr id="347" name="正方形/長方形 346"/>
        <xdr:cNvSpPr/>
      </xdr:nvSpPr>
      <xdr:spPr>
        <a:xfrm>
          <a:off x="5778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105410</xdr:rowOff>
    </xdr:from>
    <xdr:to>
      <xdr:col>54</xdr:col>
      <xdr:colOff>95250</xdr:colOff>
      <xdr:row>83</xdr:row>
      <xdr:rowOff>125095</xdr:rowOff>
    </xdr:to>
    <xdr:sp macro="" textlink="" fLocksText="0">
      <xdr:nvSpPr>
        <xdr:cNvPr id="348" name="テキスト ボックス 347"/>
        <xdr:cNvSpPr txBox="1"/>
      </xdr:nvSpPr>
      <xdr:spPr>
        <a:xfrm>
          <a:off x="5816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年度同意等債である過疎対策事業債など</a:t>
          </a:r>
          <a:r>
            <a:rPr kumimoji="1" lang="en-US" altLang="ja-JP" sz="1300">
              <a:latin typeface="ＭＳ Ｐゴシック"/>
              <a:ea typeface="ＭＳ Ｐゴシック"/>
            </a:rPr>
            <a:t>10</a:t>
          </a:r>
          <a:r>
            <a:rPr kumimoji="1" lang="ja-JP" altLang="en-US" sz="1300">
              <a:latin typeface="ＭＳ Ｐゴシック"/>
              <a:ea typeface="ＭＳ Ｐゴシック"/>
            </a:rPr>
            <a:t>件の起債の元金償還が開始されたことによる増に対して、令和２年度において過疎対策事業債など</a:t>
          </a:r>
          <a:r>
            <a:rPr kumimoji="1" lang="en-US" altLang="ja-JP" sz="1300">
              <a:latin typeface="ＭＳ Ｐゴシック"/>
              <a:ea typeface="ＭＳ Ｐゴシック"/>
            </a:rPr>
            <a:t>26</a:t>
          </a:r>
          <a:r>
            <a:rPr kumimoji="1" lang="ja-JP" altLang="en-US" sz="1300">
              <a:latin typeface="ＭＳ Ｐゴシック"/>
              <a:ea typeface="ＭＳ Ｐゴシック"/>
            </a:rPr>
            <a:t>件の終期が到来したことによる減が上回ったことから、</a:t>
          </a:r>
          <a:r>
            <a:rPr kumimoji="1" lang="en-US" altLang="ja-JP" sz="1300">
              <a:latin typeface="ＭＳ Ｐゴシック"/>
              <a:ea typeface="ＭＳ Ｐゴシック"/>
            </a:rPr>
            <a:t>91,361</a:t>
          </a:r>
          <a:r>
            <a:rPr kumimoji="1" lang="ja-JP" altLang="en-US" sz="1300">
              <a:latin typeface="ＭＳ Ｐゴシック"/>
              <a:ea typeface="ＭＳ Ｐゴシック"/>
            </a:rPr>
            <a:t>千円の減となったため、経常収支比率については、例年に比べ減少となったものである。</a:t>
          </a:r>
        </a:p>
        <a:p>
          <a:r>
            <a:rPr kumimoji="1" lang="ja-JP" altLang="en-US" sz="1300">
              <a:latin typeface="ＭＳ Ｐゴシック"/>
              <a:ea typeface="ＭＳ Ｐゴシック"/>
            </a:rPr>
            <a:t>今後も引き続き、計画的に事業を進め、財政を圧迫させないように過度な起債発行の抑制に努めるものである。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112395</xdr:rowOff>
    </xdr:from>
    <xdr:ext cx="297180" cy="233045"/>
    <xdr:sp macro="" textlink="">
      <xdr:nvSpPr>
        <xdr:cNvPr id="349" name="テキスト ボックス 348"/>
        <xdr:cNvSpPr txBox="1"/>
      </xdr:nvSpPr>
      <xdr:spPr>
        <a:xfrm>
          <a:off x="723900" y="11942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13335</xdr:rowOff>
    </xdr:from>
    <xdr:to>
      <xdr:col>26</xdr:col>
      <xdr:colOff>184150</xdr:colOff>
      <xdr:row>84</xdr:row>
      <xdr:rowOff>13335</xdr:rowOff>
    </xdr:to>
    <xdr:cxnSp macro="">
      <xdr:nvCxnSpPr>
        <xdr:cNvPr id="350" name="直線コネクタ 349"/>
        <xdr:cNvCxnSpPr/>
      </xdr:nvCxnSpPr>
      <xdr:spPr>
        <a:xfrm>
          <a:off x="762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43815</xdr:rowOff>
    </xdr:from>
    <xdr:ext cx="506730" cy="267970"/>
    <xdr:sp macro="" textlink="">
      <xdr:nvSpPr>
        <xdr:cNvPr id="351" name="テキスト ボックス 350"/>
        <xdr:cNvSpPr txBox="1"/>
      </xdr:nvSpPr>
      <xdr:spPr>
        <a:xfrm>
          <a:off x="254000" y="14274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72390</xdr:rowOff>
    </xdr:from>
    <xdr:to>
      <xdr:col>26</xdr:col>
      <xdr:colOff>184150</xdr:colOff>
      <xdr:row>81</xdr:row>
      <xdr:rowOff>72390</xdr:rowOff>
    </xdr:to>
    <xdr:cxnSp macro="">
      <xdr:nvCxnSpPr>
        <xdr:cNvPr id="352" name="直線コネクタ 351"/>
        <xdr:cNvCxnSpPr/>
      </xdr:nvCxnSpPr>
      <xdr:spPr>
        <a:xfrm>
          <a:off x="762000" y="13959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102870</xdr:rowOff>
    </xdr:from>
    <xdr:ext cx="506730" cy="269240"/>
    <xdr:sp macro="" textlink="">
      <xdr:nvSpPr>
        <xdr:cNvPr id="353" name="テキスト ボックス 352"/>
        <xdr:cNvSpPr txBox="1"/>
      </xdr:nvSpPr>
      <xdr:spPr>
        <a:xfrm>
          <a:off x="254000" y="138188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132080</xdr:rowOff>
    </xdr:from>
    <xdr:to>
      <xdr:col>26</xdr:col>
      <xdr:colOff>184150</xdr:colOff>
      <xdr:row>78</xdr:row>
      <xdr:rowOff>132080</xdr:rowOff>
    </xdr:to>
    <xdr:cxnSp macro="">
      <xdr:nvCxnSpPr>
        <xdr:cNvPr id="354" name="直線コネクタ 353"/>
        <xdr:cNvCxnSpPr/>
      </xdr:nvCxnSpPr>
      <xdr:spPr>
        <a:xfrm>
          <a:off x="762000" y="13505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161925</xdr:rowOff>
    </xdr:from>
    <xdr:ext cx="506730" cy="268605"/>
    <xdr:sp macro="" textlink="">
      <xdr:nvSpPr>
        <xdr:cNvPr id="355" name="テキスト ボックス 354"/>
        <xdr:cNvSpPr txBox="1"/>
      </xdr:nvSpPr>
      <xdr:spPr>
        <a:xfrm>
          <a:off x="254000" y="133635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13335</xdr:rowOff>
    </xdr:from>
    <xdr:to>
      <xdr:col>26</xdr:col>
      <xdr:colOff>184150</xdr:colOff>
      <xdr:row>76</xdr:row>
      <xdr:rowOff>13335</xdr:rowOff>
    </xdr:to>
    <xdr:cxnSp macro="">
      <xdr:nvCxnSpPr>
        <xdr:cNvPr id="356" name="直線コネクタ 355"/>
        <xdr:cNvCxnSpPr/>
      </xdr:nvCxnSpPr>
      <xdr:spPr>
        <a:xfrm>
          <a:off x="762000" y="13043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43815</xdr:rowOff>
    </xdr:from>
    <xdr:ext cx="506730" cy="267970"/>
    <xdr:sp macro="" textlink="">
      <xdr:nvSpPr>
        <xdr:cNvPr id="357" name="テキスト ボックス 356"/>
        <xdr:cNvSpPr txBox="1"/>
      </xdr:nvSpPr>
      <xdr:spPr>
        <a:xfrm>
          <a:off x="254000" y="129025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72390</xdr:rowOff>
    </xdr:from>
    <xdr:to>
      <xdr:col>26</xdr:col>
      <xdr:colOff>184150</xdr:colOff>
      <xdr:row>73</xdr:row>
      <xdr:rowOff>72390</xdr:rowOff>
    </xdr:to>
    <xdr:cxnSp macro="">
      <xdr:nvCxnSpPr>
        <xdr:cNvPr id="358" name="直線コネクタ 357"/>
        <xdr:cNvCxnSpPr/>
      </xdr:nvCxnSpPr>
      <xdr:spPr>
        <a:xfrm>
          <a:off x="762000" y="12588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102870</xdr:rowOff>
    </xdr:from>
    <xdr:ext cx="506730" cy="269240"/>
    <xdr:sp macro="" textlink="">
      <xdr:nvSpPr>
        <xdr:cNvPr id="359" name="テキスト ボックス 358"/>
        <xdr:cNvSpPr txBox="1"/>
      </xdr:nvSpPr>
      <xdr:spPr>
        <a:xfrm>
          <a:off x="254000" y="124472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132080</xdr:rowOff>
    </xdr:from>
    <xdr:to>
      <xdr:col>26</xdr:col>
      <xdr:colOff>184150</xdr:colOff>
      <xdr:row>70</xdr:row>
      <xdr:rowOff>132080</xdr:rowOff>
    </xdr:to>
    <xdr:cxnSp macro="">
      <xdr:nvCxnSpPr>
        <xdr:cNvPr id="360" name="直線コネクタ 359"/>
        <xdr:cNvCxnSpPr/>
      </xdr:nvCxnSpPr>
      <xdr:spPr>
        <a:xfrm>
          <a:off x="762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132080</xdr:rowOff>
    </xdr:from>
    <xdr:to>
      <xdr:col>26</xdr:col>
      <xdr:colOff>184150</xdr:colOff>
      <xdr:row>84</xdr:row>
      <xdr:rowOff>13335</xdr:rowOff>
    </xdr:to>
    <xdr:sp macro="" textlink="">
      <xdr:nvSpPr>
        <xdr:cNvPr id="361" name="公債費グラフ枠"/>
        <xdr:cNvSpPr/>
      </xdr:nvSpPr>
      <xdr:spPr>
        <a:xfrm>
          <a:off x="762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151130</xdr:rowOff>
    </xdr:from>
    <xdr:to>
      <xdr:col>24</xdr:col>
      <xdr:colOff>25400</xdr:colOff>
      <xdr:row>81</xdr:row>
      <xdr:rowOff>136525</xdr:rowOff>
    </xdr:to>
    <xdr:cxnSp macro="">
      <xdr:nvCxnSpPr>
        <xdr:cNvPr id="362" name="直線コネクタ 361"/>
        <xdr:cNvCxnSpPr/>
      </xdr:nvCxnSpPr>
      <xdr:spPr>
        <a:xfrm flipV="1">
          <a:off x="4826000" y="1283843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107315</xdr:rowOff>
    </xdr:from>
    <xdr:ext cx="762000" cy="269240"/>
    <xdr:sp macro="" textlink="">
      <xdr:nvSpPr>
        <xdr:cNvPr id="363" name="公債費最小値テキスト"/>
        <xdr:cNvSpPr txBox="1"/>
      </xdr:nvSpPr>
      <xdr:spPr>
        <a:xfrm>
          <a:off x="4914900" y="139947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136525</xdr:rowOff>
    </xdr:from>
    <xdr:to>
      <xdr:col>24</xdr:col>
      <xdr:colOff>114300</xdr:colOff>
      <xdr:row>81</xdr:row>
      <xdr:rowOff>136525</xdr:rowOff>
    </xdr:to>
    <xdr:cxnSp macro="">
      <xdr:nvCxnSpPr>
        <xdr:cNvPr id="364" name="直線コネクタ 363"/>
        <xdr:cNvCxnSpPr/>
      </xdr:nvCxnSpPr>
      <xdr:spPr>
        <a:xfrm>
          <a:off x="4737100" y="1402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62230</xdr:rowOff>
    </xdr:from>
    <xdr:ext cx="762000" cy="268605"/>
    <xdr:sp macro="" textlink="">
      <xdr:nvSpPr>
        <xdr:cNvPr id="365" name="公債費最大値テキスト"/>
        <xdr:cNvSpPr txBox="1"/>
      </xdr:nvSpPr>
      <xdr:spPr>
        <a:xfrm>
          <a:off x="4914900" y="1257808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151130</xdr:rowOff>
    </xdr:from>
    <xdr:to>
      <xdr:col>24</xdr:col>
      <xdr:colOff>114300</xdr:colOff>
      <xdr:row>74</xdr:row>
      <xdr:rowOff>151130</xdr:rowOff>
    </xdr:to>
    <xdr:cxnSp macro="">
      <xdr:nvCxnSpPr>
        <xdr:cNvPr id="366" name="直線コネクタ 365"/>
        <xdr:cNvCxnSpPr/>
      </xdr:nvCxnSpPr>
      <xdr:spPr>
        <a:xfrm>
          <a:off x="4737100" y="1283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76</xdr:row>
      <xdr:rowOff>10795</xdr:rowOff>
    </xdr:to>
    <xdr:cxnSp macro="">
      <xdr:nvCxnSpPr>
        <xdr:cNvPr id="367" name="直線コネクタ 366"/>
        <xdr:cNvCxnSpPr/>
      </xdr:nvCxnSpPr>
      <xdr:spPr>
        <a:xfrm flipV="1">
          <a:off x="3987800" y="129933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73660</xdr:rowOff>
    </xdr:from>
    <xdr:ext cx="762000" cy="269240"/>
    <xdr:sp macro="" textlink="">
      <xdr:nvSpPr>
        <xdr:cNvPr id="368" name="公債費平均値テキスト"/>
        <xdr:cNvSpPr txBox="1"/>
      </xdr:nvSpPr>
      <xdr:spPr>
        <a:xfrm>
          <a:off x="4914900" y="1293241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102870</xdr:rowOff>
    </xdr:from>
    <xdr:to>
      <xdr:col>24</xdr:col>
      <xdr:colOff>76200</xdr:colOff>
      <xdr:row>76</xdr:row>
      <xdr:rowOff>30480</xdr:rowOff>
    </xdr:to>
    <xdr:sp macro="" textlink="">
      <xdr:nvSpPr>
        <xdr:cNvPr id="369" name="フローチャート: 判断 368"/>
        <xdr:cNvSpPr/>
      </xdr:nvSpPr>
      <xdr:spPr>
        <a:xfrm>
          <a:off x="4775200" y="12961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xdr:rowOff>
    </xdr:from>
    <xdr:to>
      <xdr:col>19</xdr:col>
      <xdr:colOff>187325</xdr:colOff>
      <xdr:row>76</xdr:row>
      <xdr:rowOff>17780</xdr:rowOff>
    </xdr:to>
    <xdr:cxnSp macro="">
      <xdr:nvCxnSpPr>
        <xdr:cNvPr id="370" name="直線コネクタ 369"/>
        <xdr:cNvCxnSpPr/>
      </xdr:nvCxnSpPr>
      <xdr:spPr>
        <a:xfrm flipV="1">
          <a:off x="3098800" y="130409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117475</xdr:rowOff>
    </xdr:from>
    <xdr:to>
      <xdr:col>20</xdr:col>
      <xdr:colOff>38100</xdr:colOff>
      <xdr:row>76</xdr:row>
      <xdr:rowOff>45085</xdr:rowOff>
    </xdr:to>
    <xdr:sp macro="" textlink="">
      <xdr:nvSpPr>
        <xdr:cNvPr id="371" name="フローチャート: 判断 370"/>
        <xdr:cNvSpPr/>
      </xdr:nvSpPr>
      <xdr:spPr>
        <a:xfrm>
          <a:off x="3937000" y="12976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55245</xdr:rowOff>
    </xdr:from>
    <xdr:ext cx="735330" cy="267970"/>
    <xdr:sp macro="" textlink="">
      <xdr:nvSpPr>
        <xdr:cNvPr id="372" name="テキスト ボックス 371"/>
        <xdr:cNvSpPr txBox="1"/>
      </xdr:nvSpPr>
      <xdr:spPr>
        <a:xfrm>
          <a:off x="3606800" y="12742545"/>
          <a:ext cx="7353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17780</xdr:rowOff>
    </xdr:from>
    <xdr:to>
      <xdr:col>15</xdr:col>
      <xdr:colOff>98425</xdr:colOff>
      <xdr:row>76</xdr:row>
      <xdr:rowOff>29845</xdr:rowOff>
    </xdr:to>
    <xdr:cxnSp macro="">
      <xdr:nvCxnSpPr>
        <xdr:cNvPr id="373" name="直線コネクタ 372"/>
        <xdr:cNvCxnSpPr/>
      </xdr:nvCxnSpPr>
      <xdr:spPr>
        <a:xfrm flipV="1">
          <a:off x="2209800" y="13047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119380</xdr:rowOff>
    </xdr:from>
    <xdr:to>
      <xdr:col>15</xdr:col>
      <xdr:colOff>149225</xdr:colOff>
      <xdr:row>76</xdr:row>
      <xdr:rowOff>46990</xdr:rowOff>
    </xdr:to>
    <xdr:sp macro="" textlink="">
      <xdr:nvSpPr>
        <xdr:cNvPr id="374" name="フローチャート: 判断 373"/>
        <xdr:cNvSpPr/>
      </xdr:nvSpPr>
      <xdr:spPr>
        <a:xfrm>
          <a:off x="3048000" y="12978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57150</xdr:rowOff>
    </xdr:from>
    <xdr:ext cx="762000" cy="269240"/>
    <xdr:sp macro="" textlink="">
      <xdr:nvSpPr>
        <xdr:cNvPr id="375" name="テキスト ボックス 374"/>
        <xdr:cNvSpPr txBox="1"/>
      </xdr:nvSpPr>
      <xdr:spPr>
        <a:xfrm>
          <a:off x="2717800" y="127444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10795</xdr:rowOff>
    </xdr:from>
    <xdr:to>
      <xdr:col>11</xdr:col>
      <xdr:colOff>9525</xdr:colOff>
      <xdr:row>76</xdr:row>
      <xdr:rowOff>29845</xdr:rowOff>
    </xdr:to>
    <xdr:cxnSp macro="">
      <xdr:nvCxnSpPr>
        <xdr:cNvPr id="376" name="直線コネクタ 375"/>
        <xdr:cNvCxnSpPr/>
      </xdr:nvCxnSpPr>
      <xdr:spPr>
        <a:xfrm>
          <a:off x="1320800" y="130409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119380</xdr:rowOff>
    </xdr:from>
    <xdr:to>
      <xdr:col>11</xdr:col>
      <xdr:colOff>60325</xdr:colOff>
      <xdr:row>76</xdr:row>
      <xdr:rowOff>46990</xdr:rowOff>
    </xdr:to>
    <xdr:sp macro="" textlink="">
      <xdr:nvSpPr>
        <xdr:cNvPr id="377" name="フローチャート: 判断 376"/>
        <xdr:cNvSpPr/>
      </xdr:nvSpPr>
      <xdr:spPr>
        <a:xfrm>
          <a:off x="2159000" y="12978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57150</xdr:rowOff>
    </xdr:from>
    <xdr:ext cx="760730" cy="269240"/>
    <xdr:sp macro="" textlink="">
      <xdr:nvSpPr>
        <xdr:cNvPr id="378" name="テキスト ボックス 377"/>
        <xdr:cNvSpPr txBox="1"/>
      </xdr:nvSpPr>
      <xdr:spPr>
        <a:xfrm>
          <a:off x="1828800" y="1274445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75</xdr:row>
      <xdr:rowOff>123825</xdr:rowOff>
    </xdr:from>
    <xdr:to>
      <xdr:col>6</xdr:col>
      <xdr:colOff>171450</xdr:colOff>
      <xdr:row>76</xdr:row>
      <xdr:rowOff>52070</xdr:rowOff>
    </xdr:to>
    <xdr:sp macro="" textlink="">
      <xdr:nvSpPr>
        <xdr:cNvPr id="379" name="フローチャート: 判断 378"/>
        <xdr:cNvSpPr/>
      </xdr:nvSpPr>
      <xdr:spPr>
        <a:xfrm>
          <a:off x="1270000" y="12982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61595</xdr:rowOff>
    </xdr:from>
    <xdr:ext cx="760730" cy="268605"/>
    <xdr:sp macro="" textlink="">
      <xdr:nvSpPr>
        <xdr:cNvPr id="380" name="テキスト ボックス 379"/>
        <xdr:cNvSpPr txBox="1"/>
      </xdr:nvSpPr>
      <xdr:spPr>
        <a:xfrm>
          <a:off x="939800" y="127488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10795</xdr:rowOff>
    </xdr:from>
    <xdr:ext cx="762000" cy="267970"/>
    <xdr:sp macro="" textlink="">
      <xdr:nvSpPr>
        <xdr:cNvPr id="381" name="テキスト ボックス 380"/>
        <xdr:cNvSpPr txBox="1"/>
      </xdr:nvSpPr>
      <xdr:spPr>
        <a:xfrm>
          <a:off x="46101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10795</xdr:rowOff>
    </xdr:from>
    <xdr:ext cx="762000" cy="267970"/>
    <xdr:sp macro="" textlink="">
      <xdr:nvSpPr>
        <xdr:cNvPr id="382" name="テキスト ボックス 381"/>
        <xdr:cNvSpPr txBox="1"/>
      </xdr:nvSpPr>
      <xdr:spPr>
        <a:xfrm>
          <a:off x="37719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10795</xdr:rowOff>
    </xdr:from>
    <xdr:ext cx="760730" cy="267970"/>
    <xdr:sp macro="" textlink="">
      <xdr:nvSpPr>
        <xdr:cNvPr id="383" name="テキスト ボックス 382"/>
        <xdr:cNvSpPr txBox="1"/>
      </xdr:nvSpPr>
      <xdr:spPr>
        <a:xfrm>
          <a:off x="2882900" y="14412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10795</xdr:rowOff>
    </xdr:from>
    <xdr:ext cx="762000" cy="267970"/>
    <xdr:sp macro="" textlink="">
      <xdr:nvSpPr>
        <xdr:cNvPr id="384" name="テキスト ボックス 383"/>
        <xdr:cNvSpPr txBox="1"/>
      </xdr:nvSpPr>
      <xdr:spPr>
        <a:xfrm>
          <a:off x="19939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10795</xdr:rowOff>
    </xdr:from>
    <xdr:ext cx="762000" cy="267970"/>
    <xdr:sp macro="" textlink="">
      <xdr:nvSpPr>
        <xdr:cNvPr id="385" name="テキスト ボックス 384"/>
        <xdr:cNvSpPr txBox="1"/>
      </xdr:nvSpPr>
      <xdr:spPr>
        <a:xfrm>
          <a:off x="11049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81915</xdr:rowOff>
    </xdr:from>
    <xdr:to>
      <xdr:col>24</xdr:col>
      <xdr:colOff>76200</xdr:colOff>
      <xdr:row>76</xdr:row>
      <xdr:rowOff>9525</xdr:rowOff>
    </xdr:to>
    <xdr:sp macro="" textlink="">
      <xdr:nvSpPr>
        <xdr:cNvPr id="386" name="楕円 385"/>
        <xdr:cNvSpPr/>
      </xdr:nvSpPr>
      <xdr:spPr>
        <a:xfrm>
          <a:off x="4775200" y="12940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99060</xdr:rowOff>
    </xdr:from>
    <xdr:ext cx="762000" cy="267335"/>
    <xdr:sp macro="" textlink="">
      <xdr:nvSpPr>
        <xdr:cNvPr id="387" name="公債費該当値テキスト"/>
        <xdr:cNvSpPr txBox="1"/>
      </xdr:nvSpPr>
      <xdr:spPr>
        <a:xfrm>
          <a:off x="4914900" y="1278636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135890</xdr:rowOff>
    </xdr:from>
    <xdr:to>
      <xdr:col>20</xdr:col>
      <xdr:colOff>38100</xdr:colOff>
      <xdr:row>76</xdr:row>
      <xdr:rowOff>63500</xdr:rowOff>
    </xdr:to>
    <xdr:sp macro="" textlink="">
      <xdr:nvSpPr>
        <xdr:cNvPr id="388" name="楕円 387"/>
        <xdr:cNvSpPr/>
      </xdr:nvSpPr>
      <xdr:spPr>
        <a:xfrm>
          <a:off x="3937000" y="12994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47625</xdr:rowOff>
    </xdr:from>
    <xdr:ext cx="735330" cy="269240"/>
    <xdr:sp macro="" textlink="">
      <xdr:nvSpPr>
        <xdr:cNvPr id="389" name="テキスト ボックス 388"/>
        <xdr:cNvSpPr txBox="1"/>
      </xdr:nvSpPr>
      <xdr:spPr>
        <a:xfrm>
          <a:off x="3606800" y="13077825"/>
          <a:ext cx="7353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143510</xdr:rowOff>
    </xdr:from>
    <xdr:to>
      <xdr:col>15</xdr:col>
      <xdr:colOff>149225</xdr:colOff>
      <xdr:row>76</xdr:row>
      <xdr:rowOff>70485</xdr:rowOff>
    </xdr:to>
    <xdr:sp macro="" textlink="">
      <xdr:nvSpPr>
        <xdr:cNvPr id="390" name="楕円 389"/>
        <xdr:cNvSpPr/>
      </xdr:nvSpPr>
      <xdr:spPr>
        <a:xfrm>
          <a:off x="3048000" y="130022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54610</xdr:rowOff>
    </xdr:from>
    <xdr:ext cx="762000" cy="267970"/>
    <xdr:sp macro="" textlink="">
      <xdr:nvSpPr>
        <xdr:cNvPr id="391" name="テキスト ボックス 390"/>
        <xdr:cNvSpPr txBox="1"/>
      </xdr:nvSpPr>
      <xdr:spPr>
        <a:xfrm>
          <a:off x="2717800" y="1308481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154940</xdr:rowOff>
    </xdr:from>
    <xdr:to>
      <xdr:col>11</xdr:col>
      <xdr:colOff>60325</xdr:colOff>
      <xdr:row>76</xdr:row>
      <xdr:rowOff>82550</xdr:rowOff>
    </xdr:to>
    <xdr:sp macro="" textlink="">
      <xdr:nvSpPr>
        <xdr:cNvPr id="392" name="楕円 391"/>
        <xdr:cNvSpPr/>
      </xdr:nvSpPr>
      <xdr:spPr>
        <a:xfrm>
          <a:off x="2159000" y="13013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66675</xdr:rowOff>
    </xdr:from>
    <xdr:ext cx="760730" cy="267335"/>
    <xdr:sp macro="" textlink="">
      <xdr:nvSpPr>
        <xdr:cNvPr id="393" name="テキスト ボックス 392"/>
        <xdr:cNvSpPr txBox="1"/>
      </xdr:nvSpPr>
      <xdr:spPr>
        <a:xfrm>
          <a:off x="1828800" y="13096875"/>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135890</xdr:rowOff>
    </xdr:from>
    <xdr:to>
      <xdr:col>6</xdr:col>
      <xdr:colOff>171450</xdr:colOff>
      <xdr:row>76</xdr:row>
      <xdr:rowOff>63500</xdr:rowOff>
    </xdr:to>
    <xdr:sp macro="" textlink="">
      <xdr:nvSpPr>
        <xdr:cNvPr id="394" name="楕円 393"/>
        <xdr:cNvSpPr/>
      </xdr:nvSpPr>
      <xdr:spPr>
        <a:xfrm>
          <a:off x="1270000" y="12994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47625</xdr:rowOff>
    </xdr:from>
    <xdr:ext cx="760730" cy="269240"/>
    <xdr:sp macro="" textlink="">
      <xdr:nvSpPr>
        <xdr:cNvPr id="395" name="テキスト ボックス 394"/>
        <xdr:cNvSpPr txBox="1"/>
      </xdr:nvSpPr>
      <xdr:spPr>
        <a:xfrm>
          <a:off x="939800" y="1307782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72390</xdr:rowOff>
    </xdr:from>
    <xdr:to>
      <xdr:col>85</xdr:col>
      <xdr:colOff>66675</xdr:colOff>
      <xdr:row>69</xdr:row>
      <xdr:rowOff>46355</xdr:rowOff>
    </xdr:to>
    <xdr:sp macro="" textlink="">
      <xdr:nvSpPr>
        <xdr:cNvPr id="396" name="正方形/長方形 395"/>
        <xdr:cNvSpPr/>
      </xdr:nvSpPr>
      <xdr:spPr>
        <a:xfrm>
          <a:off x="12446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138430</xdr:rowOff>
    </xdr:from>
    <xdr:to>
      <xdr:col>93</xdr:col>
      <xdr:colOff>3175</xdr:colOff>
      <xdr:row>69</xdr:row>
      <xdr:rowOff>46355</xdr:rowOff>
    </xdr:to>
    <xdr:sp macro="" textlink="">
      <xdr:nvSpPr>
        <xdr:cNvPr id="397" name="正方形/長方形 396"/>
        <xdr:cNvSpPr/>
      </xdr:nvSpPr>
      <xdr:spPr>
        <a:xfrm>
          <a:off x="17081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158115</xdr:rowOff>
    </xdr:from>
    <xdr:to>
      <xdr:col>93</xdr:col>
      <xdr:colOff>3175</xdr:colOff>
      <xdr:row>70</xdr:row>
      <xdr:rowOff>66040</xdr:rowOff>
    </xdr:to>
    <xdr:sp macro="" textlink="">
      <xdr:nvSpPr>
        <xdr:cNvPr id="398" name="正方形/長方形 397"/>
        <xdr:cNvSpPr/>
      </xdr:nvSpPr>
      <xdr:spPr>
        <a:xfrm>
          <a:off x="17081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138430</xdr:rowOff>
    </xdr:from>
    <xdr:to>
      <xdr:col>100</xdr:col>
      <xdr:colOff>165100</xdr:colOff>
      <xdr:row>69</xdr:row>
      <xdr:rowOff>46355</xdr:rowOff>
    </xdr:to>
    <xdr:sp macro="" textlink="">
      <xdr:nvSpPr>
        <xdr:cNvPr id="399" name="正方形/長方形 398"/>
        <xdr:cNvSpPr/>
      </xdr:nvSpPr>
      <xdr:spPr>
        <a:xfrm>
          <a:off x="18770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158115</xdr:rowOff>
    </xdr:from>
    <xdr:to>
      <xdr:col>100</xdr:col>
      <xdr:colOff>165100</xdr:colOff>
      <xdr:row>70</xdr:row>
      <xdr:rowOff>66040</xdr:rowOff>
    </xdr:to>
    <xdr:sp macro="" textlink="">
      <xdr:nvSpPr>
        <xdr:cNvPr id="400" name="正方形/長方形 399"/>
        <xdr:cNvSpPr/>
      </xdr:nvSpPr>
      <xdr:spPr>
        <a:xfrm>
          <a:off x="18770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138430</xdr:rowOff>
    </xdr:from>
    <xdr:to>
      <xdr:col>109</xdr:col>
      <xdr:colOff>104775</xdr:colOff>
      <xdr:row>69</xdr:row>
      <xdr:rowOff>46355</xdr:rowOff>
    </xdr:to>
    <xdr:sp macro="" textlink="">
      <xdr:nvSpPr>
        <xdr:cNvPr id="401" name="正方形/長方形 400"/>
        <xdr:cNvSpPr/>
      </xdr:nvSpPr>
      <xdr:spPr>
        <a:xfrm>
          <a:off x="20383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68</xdr:row>
      <xdr:rowOff>158115</xdr:rowOff>
    </xdr:from>
    <xdr:to>
      <xdr:col>109</xdr:col>
      <xdr:colOff>104775</xdr:colOff>
      <xdr:row>70</xdr:row>
      <xdr:rowOff>66040</xdr:rowOff>
    </xdr:to>
    <xdr:sp macro="" textlink="">
      <xdr:nvSpPr>
        <xdr:cNvPr id="402" name="正方形/長方形 401"/>
        <xdr:cNvSpPr/>
      </xdr:nvSpPr>
      <xdr:spPr>
        <a:xfrm>
          <a:off x="20383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132080</xdr:rowOff>
    </xdr:from>
    <xdr:to>
      <xdr:col>85</xdr:col>
      <xdr:colOff>66675</xdr:colOff>
      <xdr:row>84</xdr:row>
      <xdr:rowOff>13335</xdr:rowOff>
    </xdr:to>
    <xdr:sp macro="" textlink="">
      <xdr:nvSpPr>
        <xdr:cNvPr id="403" name="正方形/長方形 402"/>
        <xdr:cNvSpPr/>
      </xdr:nvSpPr>
      <xdr:spPr>
        <a:xfrm>
          <a:off x="12446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132080</xdr:rowOff>
    </xdr:from>
    <xdr:to>
      <xdr:col>113</xdr:col>
      <xdr:colOff>130175</xdr:colOff>
      <xdr:row>84</xdr:row>
      <xdr:rowOff>13335</xdr:rowOff>
    </xdr:to>
    <xdr:sp macro="" textlink="">
      <xdr:nvSpPr>
        <xdr:cNvPr id="404" name="正方形/長方形 403"/>
        <xdr:cNvSpPr/>
      </xdr:nvSpPr>
      <xdr:spPr>
        <a:xfrm>
          <a:off x="17399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132080</xdr:rowOff>
    </xdr:from>
    <xdr:to>
      <xdr:col>106</xdr:col>
      <xdr:colOff>69850</xdr:colOff>
      <xdr:row>72</xdr:row>
      <xdr:rowOff>39370</xdr:rowOff>
    </xdr:to>
    <xdr:sp macro="" textlink="">
      <xdr:nvSpPr>
        <xdr:cNvPr id="405" name="正方形/長方形 404"/>
        <xdr:cNvSpPr/>
      </xdr:nvSpPr>
      <xdr:spPr>
        <a:xfrm>
          <a:off x="17462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105410</xdr:rowOff>
    </xdr:from>
    <xdr:to>
      <xdr:col>112</xdr:col>
      <xdr:colOff>177800</xdr:colOff>
      <xdr:row>83</xdr:row>
      <xdr:rowOff>125095</xdr:rowOff>
    </xdr:to>
    <xdr:sp macro="" textlink="" fLocksText="0">
      <xdr:nvSpPr>
        <xdr:cNvPr id="406" name="テキスト ボックス 405"/>
        <xdr:cNvSpPr txBox="1"/>
      </xdr:nvSpPr>
      <xdr:spPr>
        <a:xfrm>
          <a:off x="17500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公債費以外の経常収支比率については、類似団体と比べると若干高めの数値で推移していたが、令和３（</a:t>
          </a:r>
          <a:r>
            <a:rPr kumimoji="1" lang="en-US" altLang="ja-JP" sz="1300">
              <a:latin typeface="ＭＳ Ｐゴシック"/>
              <a:ea typeface="ＭＳ Ｐゴシック"/>
            </a:rPr>
            <a:t>2021</a:t>
          </a:r>
          <a:r>
            <a:rPr kumimoji="1" lang="ja-JP" altLang="en-US" sz="1300">
              <a:latin typeface="ＭＳ Ｐゴシック"/>
              <a:ea typeface="ＭＳ Ｐゴシック"/>
            </a:rPr>
            <a:t>）年度においては、補助費等の経常特定財源の増やその他項目でも経常収支比率が改善したことにより、類似団体平均と比較して低くなった。</a:t>
          </a:r>
        </a:p>
        <a:p>
          <a:r>
            <a:rPr kumimoji="1" lang="ja-JP" altLang="en-US" sz="1300">
              <a:latin typeface="ＭＳ Ｐゴシック"/>
              <a:ea typeface="ＭＳ Ｐゴシック"/>
            </a:rPr>
            <a:t>今後も引き続き、徹底したコストの削減や、あらゆる方法を模索し、経費の縮減に努めるものである。</a:t>
          </a:r>
        </a:p>
      </xdr:txBody>
    </xdr:sp>
    <xdr:clientData/>
  </xdr:twoCellAnchor>
  <xdr:oneCellAnchor>
    <xdr:from>
      <xdr:col>62</xdr:col>
      <xdr:colOff>6350</xdr:colOff>
      <xdr:row>69</xdr:row>
      <xdr:rowOff>112395</xdr:rowOff>
    </xdr:from>
    <xdr:ext cx="297180" cy="233045"/>
    <xdr:sp macro="" textlink="">
      <xdr:nvSpPr>
        <xdr:cNvPr id="407" name="テキスト ボックス 406"/>
        <xdr:cNvSpPr txBox="1"/>
      </xdr:nvSpPr>
      <xdr:spPr>
        <a:xfrm>
          <a:off x="12407900" y="11942445"/>
          <a:ext cx="2971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13335</xdr:rowOff>
    </xdr:from>
    <xdr:to>
      <xdr:col>85</xdr:col>
      <xdr:colOff>66675</xdr:colOff>
      <xdr:row>84</xdr:row>
      <xdr:rowOff>13335</xdr:rowOff>
    </xdr:to>
    <xdr:cxnSp macro="">
      <xdr:nvCxnSpPr>
        <xdr:cNvPr id="408" name="直線コネクタ 407"/>
        <xdr:cNvCxnSpPr/>
      </xdr:nvCxnSpPr>
      <xdr:spPr>
        <a:xfrm>
          <a:off x="12446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43815</xdr:rowOff>
    </xdr:from>
    <xdr:ext cx="506730" cy="267970"/>
    <xdr:sp macro="" textlink="">
      <xdr:nvSpPr>
        <xdr:cNvPr id="409" name="テキスト ボックス 408"/>
        <xdr:cNvSpPr txBox="1"/>
      </xdr:nvSpPr>
      <xdr:spPr>
        <a:xfrm>
          <a:off x="11938000" y="142741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72390</xdr:rowOff>
    </xdr:from>
    <xdr:to>
      <xdr:col>85</xdr:col>
      <xdr:colOff>66675</xdr:colOff>
      <xdr:row>81</xdr:row>
      <xdr:rowOff>72390</xdr:rowOff>
    </xdr:to>
    <xdr:cxnSp macro="">
      <xdr:nvCxnSpPr>
        <xdr:cNvPr id="410" name="直線コネクタ 409"/>
        <xdr:cNvCxnSpPr/>
      </xdr:nvCxnSpPr>
      <xdr:spPr>
        <a:xfrm>
          <a:off x="12446000" y="13959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102870</xdr:rowOff>
    </xdr:from>
    <xdr:ext cx="506730" cy="269240"/>
    <xdr:sp macro="" textlink="">
      <xdr:nvSpPr>
        <xdr:cNvPr id="411" name="テキスト ボックス 410"/>
        <xdr:cNvSpPr txBox="1"/>
      </xdr:nvSpPr>
      <xdr:spPr>
        <a:xfrm>
          <a:off x="11938000" y="138188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132080</xdr:rowOff>
    </xdr:from>
    <xdr:to>
      <xdr:col>85</xdr:col>
      <xdr:colOff>66675</xdr:colOff>
      <xdr:row>78</xdr:row>
      <xdr:rowOff>132080</xdr:rowOff>
    </xdr:to>
    <xdr:cxnSp macro="">
      <xdr:nvCxnSpPr>
        <xdr:cNvPr id="412" name="直線コネクタ 411"/>
        <xdr:cNvCxnSpPr/>
      </xdr:nvCxnSpPr>
      <xdr:spPr>
        <a:xfrm>
          <a:off x="12446000" y="13505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161925</xdr:rowOff>
    </xdr:from>
    <xdr:ext cx="506730" cy="268605"/>
    <xdr:sp macro="" textlink="">
      <xdr:nvSpPr>
        <xdr:cNvPr id="413" name="テキスト ボックス 412"/>
        <xdr:cNvSpPr txBox="1"/>
      </xdr:nvSpPr>
      <xdr:spPr>
        <a:xfrm>
          <a:off x="11938000" y="133635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13335</xdr:rowOff>
    </xdr:from>
    <xdr:to>
      <xdr:col>85</xdr:col>
      <xdr:colOff>66675</xdr:colOff>
      <xdr:row>76</xdr:row>
      <xdr:rowOff>13335</xdr:rowOff>
    </xdr:to>
    <xdr:cxnSp macro="">
      <xdr:nvCxnSpPr>
        <xdr:cNvPr id="414" name="直線コネクタ 413"/>
        <xdr:cNvCxnSpPr/>
      </xdr:nvCxnSpPr>
      <xdr:spPr>
        <a:xfrm>
          <a:off x="12446000" y="13043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43815</xdr:rowOff>
    </xdr:from>
    <xdr:ext cx="506730" cy="267970"/>
    <xdr:sp macro="" textlink="">
      <xdr:nvSpPr>
        <xdr:cNvPr id="415" name="テキスト ボックス 414"/>
        <xdr:cNvSpPr txBox="1"/>
      </xdr:nvSpPr>
      <xdr:spPr>
        <a:xfrm>
          <a:off x="11938000" y="12902565"/>
          <a:ext cx="506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72390</xdr:rowOff>
    </xdr:from>
    <xdr:to>
      <xdr:col>85</xdr:col>
      <xdr:colOff>66675</xdr:colOff>
      <xdr:row>73</xdr:row>
      <xdr:rowOff>72390</xdr:rowOff>
    </xdr:to>
    <xdr:cxnSp macro="">
      <xdr:nvCxnSpPr>
        <xdr:cNvPr id="416" name="直線コネクタ 415"/>
        <xdr:cNvCxnSpPr/>
      </xdr:nvCxnSpPr>
      <xdr:spPr>
        <a:xfrm>
          <a:off x="12446000" y="12588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102870</xdr:rowOff>
    </xdr:from>
    <xdr:ext cx="506730" cy="269240"/>
    <xdr:sp macro="" textlink="">
      <xdr:nvSpPr>
        <xdr:cNvPr id="417" name="テキスト ボックス 416"/>
        <xdr:cNvSpPr txBox="1"/>
      </xdr:nvSpPr>
      <xdr:spPr>
        <a:xfrm>
          <a:off x="11938000" y="12447270"/>
          <a:ext cx="506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70</xdr:row>
      <xdr:rowOff>132080</xdr:rowOff>
    </xdr:to>
    <xdr:cxnSp macro="">
      <xdr:nvCxnSpPr>
        <xdr:cNvPr id="418" name="直線コネクタ 417"/>
        <xdr:cNvCxnSpPr/>
      </xdr:nvCxnSpPr>
      <xdr:spPr>
        <a:xfrm>
          <a:off x="12446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161925</xdr:rowOff>
    </xdr:from>
    <xdr:ext cx="506730" cy="268605"/>
    <xdr:sp macro="" textlink="">
      <xdr:nvSpPr>
        <xdr:cNvPr id="419" name="テキスト ボックス 418"/>
        <xdr:cNvSpPr txBox="1"/>
      </xdr:nvSpPr>
      <xdr:spPr>
        <a:xfrm>
          <a:off x="11938000" y="11991975"/>
          <a:ext cx="506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84</xdr:row>
      <xdr:rowOff>13335</xdr:rowOff>
    </xdr:to>
    <xdr:sp macro="" textlink="">
      <xdr:nvSpPr>
        <xdr:cNvPr id="420" name="公債費以外グラフ枠"/>
        <xdr:cNvSpPr/>
      </xdr:nvSpPr>
      <xdr:spPr>
        <a:xfrm>
          <a:off x="12446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10795</xdr:rowOff>
    </xdr:from>
    <xdr:to>
      <xdr:col>82</xdr:col>
      <xdr:colOff>107950</xdr:colOff>
      <xdr:row>81</xdr:row>
      <xdr:rowOff>105410</xdr:rowOff>
    </xdr:to>
    <xdr:cxnSp macro="">
      <xdr:nvCxnSpPr>
        <xdr:cNvPr id="421" name="直線コネクタ 420"/>
        <xdr:cNvCxnSpPr/>
      </xdr:nvCxnSpPr>
      <xdr:spPr>
        <a:xfrm flipV="1">
          <a:off x="16510000" y="12869545"/>
          <a:ext cx="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76835</xdr:rowOff>
    </xdr:from>
    <xdr:ext cx="762000" cy="267970"/>
    <xdr:sp macro="" textlink="">
      <xdr:nvSpPr>
        <xdr:cNvPr id="422" name="公債費以外最小値テキスト"/>
        <xdr:cNvSpPr txBox="1"/>
      </xdr:nvSpPr>
      <xdr:spPr>
        <a:xfrm>
          <a:off x="16598900" y="1396428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105410</xdr:rowOff>
    </xdr:from>
    <xdr:to>
      <xdr:col>82</xdr:col>
      <xdr:colOff>196850</xdr:colOff>
      <xdr:row>81</xdr:row>
      <xdr:rowOff>105410</xdr:rowOff>
    </xdr:to>
    <xdr:cxnSp macro="">
      <xdr:nvCxnSpPr>
        <xdr:cNvPr id="423" name="直線コネクタ 422"/>
        <xdr:cNvCxnSpPr/>
      </xdr:nvCxnSpPr>
      <xdr:spPr>
        <a:xfrm>
          <a:off x="16421100" y="1399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100330</xdr:rowOff>
    </xdr:from>
    <xdr:ext cx="762000" cy="267335"/>
    <xdr:sp macro="" textlink="">
      <xdr:nvSpPr>
        <xdr:cNvPr id="424" name="公債費以外最大値テキスト"/>
        <xdr:cNvSpPr txBox="1"/>
      </xdr:nvSpPr>
      <xdr:spPr>
        <a:xfrm>
          <a:off x="16598900" y="1261618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10795</xdr:rowOff>
    </xdr:from>
    <xdr:to>
      <xdr:col>82</xdr:col>
      <xdr:colOff>196850</xdr:colOff>
      <xdr:row>75</xdr:row>
      <xdr:rowOff>10795</xdr:rowOff>
    </xdr:to>
    <xdr:cxnSp macro="">
      <xdr:nvCxnSpPr>
        <xdr:cNvPr id="425" name="直線コネクタ 424"/>
        <xdr:cNvCxnSpPr/>
      </xdr:nvCxnSpPr>
      <xdr:spPr>
        <a:xfrm>
          <a:off x="16421100" y="1286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167640</xdr:rowOff>
    </xdr:from>
    <xdr:to>
      <xdr:col>82</xdr:col>
      <xdr:colOff>107950</xdr:colOff>
      <xdr:row>79</xdr:row>
      <xdr:rowOff>144145</xdr:rowOff>
    </xdr:to>
    <xdr:cxnSp macro="">
      <xdr:nvCxnSpPr>
        <xdr:cNvPr id="426" name="直線コネクタ 425"/>
        <xdr:cNvCxnSpPr/>
      </xdr:nvCxnSpPr>
      <xdr:spPr>
        <a:xfrm flipV="1">
          <a:off x="15671800" y="13369290"/>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50165</xdr:rowOff>
    </xdr:from>
    <xdr:ext cx="762000" cy="269240"/>
    <xdr:sp macro="" textlink="">
      <xdr:nvSpPr>
        <xdr:cNvPr id="427" name="公債費以外平均値テキスト"/>
        <xdr:cNvSpPr txBox="1"/>
      </xdr:nvSpPr>
      <xdr:spPr>
        <a:xfrm>
          <a:off x="16598900" y="1342326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79375</xdr:rowOff>
    </xdr:from>
    <xdr:to>
      <xdr:col>82</xdr:col>
      <xdr:colOff>158750</xdr:colOff>
      <xdr:row>79</xdr:row>
      <xdr:rowOff>6985</xdr:rowOff>
    </xdr:to>
    <xdr:sp macro="" textlink="">
      <xdr:nvSpPr>
        <xdr:cNvPr id="428" name="フローチャート: 判断 427"/>
        <xdr:cNvSpPr/>
      </xdr:nvSpPr>
      <xdr:spPr>
        <a:xfrm>
          <a:off x="16459200" y="134524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144145</xdr:rowOff>
    </xdr:from>
    <xdr:to>
      <xdr:col>78</xdr:col>
      <xdr:colOff>69850</xdr:colOff>
      <xdr:row>80</xdr:row>
      <xdr:rowOff>46355</xdr:rowOff>
    </xdr:to>
    <xdr:cxnSp macro="">
      <xdr:nvCxnSpPr>
        <xdr:cNvPr id="429" name="直線コネクタ 428"/>
        <xdr:cNvCxnSpPr/>
      </xdr:nvCxnSpPr>
      <xdr:spPr>
        <a:xfrm flipV="1">
          <a:off x="14782800" y="136886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62230</xdr:rowOff>
    </xdr:from>
    <xdr:to>
      <xdr:col>78</xdr:col>
      <xdr:colOff>120650</xdr:colOff>
      <xdr:row>79</xdr:row>
      <xdr:rowOff>168275</xdr:rowOff>
    </xdr:to>
    <xdr:sp macro="" textlink="">
      <xdr:nvSpPr>
        <xdr:cNvPr id="430" name="フローチャート: 判断 429"/>
        <xdr:cNvSpPr/>
      </xdr:nvSpPr>
      <xdr:spPr>
        <a:xfrm>
          <a:off x="15621000" y="136067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xdr:rowOff>
    </xdr:from>
    <xdr:ext cx="736600" cy="269240"/>
    <xdr:sp macro="" textlink="">
      <xdr:nvSpPr>
        <xdr:cNvPr id="431" name="テキスト ボックス 430"/>
        <xdr:cNvSpPr txBox="1"/>
      </xdr:nvSpPr>
      <xdr:spPr>
        <a:xfrm>
          <a:off x="15290800" y="1337373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27305</xdr:rowOff>
    </xdr:from>
    <xdr:to>
      <xdr:col>73</xdr:col>
      <xdr:colOff>180975</xdr:colOff>
      <xdr:row>80</xdr:row>
      <xdr:rowOff>46355</xdr:rowOff>
    </xdr:to>
    <xdr:cxnSp macro="">
      <xdr:nvCxnSpPr>
        <xdr:cNvPr id="432" name="直線コネクタ 431"/>
        <xdr:cNvCxnSpPr/>
      </xdr:nvCxnSpPr>
      <xdr:spPr>
        <a:xfrm>
          <a:off x="13893800" y="137433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114935</xdr:rowOff>
    </xdr:from>
    <xdr:to>
      <xdr:col>74</xdr:col>
      <xdr:colOff>31750</xdr:colOff>
      <xdr:row>80</xdr:row>
      <xdr:rowOff>42545</xdr:rowOff>
    </xdr:to>
    <xdr:sp macro="" textlink="">
      <xdr:nvSpPr>
        <xdr:cNvPr id="433" name="フローチャート: 判断 432"/>
        <xdr:cNvSpPr/>
      </xdr:nvSpPr>
      <xdr:spPr>
        <a:xfrm>
          <a:off x="14732000" y="1365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52705</xdr:rowOff>
    </xdr:from>
    <xdr:ext cx="762000" cy="267970"/>
    <xdr:sp macro="" textlink="">
      <xdr:nvSpPr>
        <xdr:cNvPr id="434" name="テキスト ボックス 433"/>
        <xdr:cNvSpPr txBox="1"/>
      </xdr:nvSpPr>
      <xdr:spPr>
        <a:xfrm>
          <a:off x="14401800" y="134258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17780</xdr:rowOff>
    </xdr:from>
    <xdr:to>
      <xdr:col>69</xdr:col>
      <xdr:colOff>92075</xdr:colOff>
      <xdr:row>80</xdr:row>
      <xdr:rowOff>27305</xdr:rowOff>
    </xdr:to>
    <xdr:cxnSp macro="">
      <xdr:nvCxnSpPr>
        <xdr:cNvPr id="435" name="直線コネクタ 434"/>
        <xdr:cNvCxnSpPr/>
      </xdr:nvCxnSpPr>
      <xdr:spPr>
        <a:xfrm>
          <a:off x="13004800" y="13733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81915</xdr:rowOff>
    </xdr:from>
    <xdr:to>
      <xdr:col>69</xdr:col>
      <xdr:colOff>142875</xdr:colOff>
      <xdr:row>80</xdr:row>
      <xdr:rowOff>9525</xdr:rowOff>
    </xdr:to>
    <xdr:sp macro="" textlink="">
      <xdr:nvSpPr>
        <xdr:cNvPr id="436" name="フローチャート: 判断 435"/>
        <xdr:cNvSpPr/>
      </xdr:nvSpPr>
      <xdr:spPr>
        <a:xfrm>
          <a:off x="13843000" y="13626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19685</xdr:rowOff>
    </xdr:from>
    <xdr:ext cx="760730" cy="267970"/>
    <xdr:sp macro="" textlink="">
      <xdr:nvSpPr>
        <xdr:cNvPr id="437" name="テキスト ボックス 436"/>
        <xdr:cNvSpPr txBox="1"/>
      </xdr:nvSpPr>
      <xdr:spPr>
        <a:xfrm>
          <a:off x="13512800" y="1339278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34290</xdr:rowOff>
    </xdr:from>
    <xdr:to>
      <xdr:col>65</xdr:col>
      <xdr:colOff>53975</xdr:colOff>
      <xdr:row>79</xdr:row>
      <xdr:rowOff>139700</xdr:rowOff>
    </xdr:to>
    <xdr:sp macro="" textlink="">
      <xdr:nvSpPr>
        <xdr:cNvPr id="438" name="フローチャート: 判断 437"/>
        <xdr:cNvSpPr/>
      </xdr:nvSpPr>
      <xdr:spPr>
        <a:xfrm>
          <a:off x="12954000" y="135788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150495</xdr:rowOff>
    </xdr:from>
    <xdr:ext cx="762000" cy="269240"/>
    <xdr:sp macro="" textlink="">
      <xdr:nvSpPr>
        <xdr:cNvPr id="439" name="テキスト ボックス 438"/>
        <xdr:cNvSpPr txBox="1"/>
      </xdr:nvSpPr>
      <xdr:spPr>
        <a:xfrm>
          <a:off x="12623800" y="133521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10795</xdr:rowOff>
    </xdr:from>
    <xdr:ext cx="762000" cy="267970"/>
    <xdr:sp macro="" textlink="">
      <xdr:nvSpPr>
        <xdr:cNvPr id="440" name="テキスト ボックス 439"/>
        <xdr:cNvSpPr txBox="1"/>
      </xdr:nvSpPr>
      <xdr:spPr>
        <a:xfrm>
          <a:off x="162941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10795</xdr:rowOff>
    </xdr:from>
    <xdr:ext cx="760730" cy="267970"/>
    <xdr:sp macro="" textlink="">
      <xdr:nvSpPr>
        <xdr:cNvPr id="441" name="テキスト ボックス 440"/>
        <xdr:cNvSpPr txBox="1"/>
      </xdr:nvSpPr>
      <xdr:spPr>
        <a:xfrm>
          <a:off x="15455900" y="14412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10795</xdr:rowOff>
    </xdr:from>
    <xdr:ext cx="760730" cy="267970"/>
    <xdr:sp macro="" textlink="">
      <xdr:nvSpPr>
        <xdr:cNvPr id="442" name="テキスト ボックス 441"/>
        <xdr:cNvSpPr txBox="1"/>
      </xdr:nvSpPr>
      <xdr:spPr>
        <a:xfrm>
          <a:off x="14566900" y="14412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10795</xdr:rowOff>
    </xdr:from>
    <xdr:ext cx="762000" cy="267970"/>
    <xdr:sp macro="" textlink="">
      <xdr:nvSpPr>
        <xdr:cNvPr id="443" name="テキスト ボックス 442"/>
        <xdr:cNvSpPr txBox="1"/>
      </xdr:nvSpPr>
      <xdr:spPr>
        <a:xfrm>
          <a:off x="13677900" y="1441259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10795</xdr:rowOff>
    </xdr:from>
    <xdr:ext cx="760730" cy="267970"/>
    <xdr:sp macro="" textlink="">
      <xdr:nvSpPr>
        <xdr:cNvPr id="444" name="テキスト ボックス 443"/>
        <xdr:cNvSpPr txBox="1"/>
      </xdr:nvSpPr>
      <xdr:spPr>
        <a:xfrm>
          <a:off x="12788900" y="1441259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114935</xdr:rowOff>
    </xdr:from>
    <xdr:to>
      <xdr:col>82</xdr:col>
      <xdr:colOff>158750</xdr:colOff>
      <xdr:row>78</xdr:row>
      <xdr:rowOff>42545</xdr:rowOff>
    </xdr:to>
    <xdr:sp macro="" textlink="">
      <xdr:nvSpPr>
        <xdr:cNvPr id="445" name="楕円 444"/>
        <xdr:cNvSpPr/>
      </xdr:nvSpPr>
      <xdr:spPr>
        <a:xfrm>
          <a:off x="16459200" y="13316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132080</xdr:rowOff>
    </xdr:from>
    <xdr:ext cx="762000" cy="267335"/>
    <xdr:sp macro="" textlink="">
      <xdr:nvSpPr>
        <xdr:cNvPr id="446" name="公債費以外該当値テキスト"/>
        <xdr:cNvSpPr txBox="1"/>
      </xdr:nvSpPr>
      <xdr:spPr>
        <a:xfrm>
          <a:off x="16598900" y="1316228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90805</xdr:rowOff>
    </xdr:from>
    <xdr:to>
      <xdr:col>78</xdr:col>
      <xdr:colOff>120650</xdr:colOff>
      <xdr:row>80</xdr:row>
      <xdr:rowOff>18415</xdr:rowOff>
    </xdr:to>
    <xdr:sp macro="" textlink="">
      <xdr:nvSpPr>
        <xdr:cNvPr id="447" name="楕円 446"/>
        <xdr:cNvSpPr/>
      </xdr:nvSpPr>
      <xdr:spPr>
        <a:xfrm>
          <a:off x="15621000" y="13635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xdr:rowOff>
    </xdr:from>
    <xdr:ext cx="736600" cy="269240"/>
    <xdr:sp macro="" textlink="">
      <xdr:nvSpPr>
        <xdr:cNvPr id="448" name="テキスト ボックス 447"/>
        <xdr:cNvSpPr txBox="1"/>
      </xdr:nvSpPr>
      <xdr:spPr>
        <a:xfrm>
          <a:off x="15290800" y="1371854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171450</xdr:rowOff>
    </xdr:from>
    <xdr:to>
      <xdr:col>74</xdr:col>
      <xdr:colOff>31750</xdr:colOff>
      <xdr:row>80</xdr:row>
      <xdr:rowOff>99060</xdr:rowOff>
    </xdr:to>
    <xdr:sp macro="" textlink="">
      <xdr:nvSpPr>
        <xdr:cNvPr id="449" name="楕円 448"/>
        <xdr:cNvSpPr/>
      </xdr:nvSpPr>
      <xdr:spPr>
        <a:xfrm>
          <a:off x="14732000" y="13716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83185</xdr:rowOff>
    </xdr:from>
    <xdr:ext cx="762000" cy="269240"/>
    <xdr:sp macro="" textlink="">
      <xdr:nvSpPr>
        <xdr:cNvPr id="450" name="テキスト ボックス 449"/>
        <xdr:cNvSpPr txBox="1"/>
      </xdr:nvSpPr>
      <xdr:spPr>
        <a:xfrm>
          <a:off x="14401800" y="1379918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153035</xdr:rowOff>
    </xdr:from>
    <xdr:to>
      <xdr:col>69</xdr:col>
      <xdr:colOff>142875</xdr:colOff>
      <xdr:row>80</xdr:row>
      <xdr:rowOff>80645</xdr:rowOff>
    </xdr:to>
    <xdr:sp macro="" textlink="">
      <xdr:nvSpPr>
        <xdr:cNvPr id="451" name="楕円 450"/>
        <xdr:cNvSpPr/>
      </xdr:nvSpPr>
      <xdr:spPr>
        <a:xfrm>
          <a:off x="13843000" y="13697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64770</xdr:rowOff>
    </xdr:from>
    <xdr:ext cx="760730" cy="267335"/>
    <xdr:sp macro="" textlink="">
      <xdr:nvSpPr>
        <xdr:cNvPr id="452" name="テキスト ボックス 451"/>
        <xdr:cNvSpPr txBox="1"/>
      </xdr:nvSpPr>
      <xdr:spPr>
        <a:xfrm>
          <a:off x="13512800" y="1378077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143510</xdr:rowOff>
    </xdr:from>
    <xdr:to>
      <xdr:col>65</xdr:col>
      <xdr:colOff>53975</xdr:colOff>
      <xdr:row>80</xdr:row>
      <xdr:rowOff>70485</xdr:rowOff>
    </xdr:to>
    <xdr:sp macro="" textlink="">
      <xdr:nvSpPr>
        <xdr:cNvPr id="453" name="楕円 452"/>
        <xdr:cNvSpPr/>
      </xdr:nvSpPr>
      <xdr:spPr>
        <a:xfrm>
          <a:off x="12954000" y="136880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54610</xdr:rowOff>
    </xdr:from>
    <xdr:ext cx="762000" cy="267970"/>
    <xdr:sp macro="" textlink="">
      <xdr:nvSpPr>
        <xdr:cNvPr id="454" name="テキスト ボックス 453"/>
        <xdr:cNvSpPr txBox="1"/>
      </xdr:nvSpPr>
      <xdr:spPr>
        <a:xfrm>
          <a:off x="12623800" y="1377061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118745</xdr:rowOff>
    </xdr:from>
    <xdr:to>
      <xdr:col>34</xdr:col>
      <xdr:colOff>19050</xdr:colOff>
      <xdr:row>64</xdr:row>
      <xdr:rowOff>118745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92075</xdr:rowOff>
    </xdr:from>
    <xdr:to>
      <xdr:col>40</xdr:col>
      <xdr:colOff>280035</xdr:colOff>
      <xdr:row>3</xdr:row>
      <xdr:rowOff>19685</xdr:rowOff>
    </xdr:to>
    <xdr:sp macro="" textlink="">
      <xdr:nvSpPr>
        <xdr:cNvPr id="3" name="表題ボックス"/>
        <xdr:cNvSpPr/>
      </xdr:nvSpPr>
      <xdr:spPr>
        <a:xfrm>
          <a:off x="0" y="92075"/>
          <a:ext cx="12182475" cy="4419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39370</xdr:rowOff>
    </xdr:to>
    <xdr:sp macro="" textlink="">
      <xdr:nvSpPr>
        <xdr:cNvPr id="4" name="団体名称ボックス1"/>
        <xdr:cNvSpPr/>
      </xdr:nvSpPr>
      <xdr:spPr>
        <a:xfrm>
          <a:off x="13896975" y="0"/>
          <a:ext cx="2984500"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13335</xdr:rowOff>
    </xdr:from>
    <xdr:to>
      <xdr:col>43</xdr:col>
      <xdr:colOff>1076325</xdr:colOff>
      <xdr:row>2</xdr:row>
      <xdr:rowOff>26035</xdr:rowOff>
    </xdr:to>
    <xdr:sp macro="" textlink="">
      <xdr:nvSpPr>
        <xdr:cNvPr id="5" name="団体名称ボックス2"/>
        <xdr:cNvSpPr/>
      </xdr:nvSpPr>
      <xdr:spPr>
        <a:xfrm>
          <a:off x="13905865" y="1333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33020</xdr:rowOff>
    </xdr:from>
    <xdr:to>
      <xdr:col>43</xdr:col>
      <xdr:colOff>1056005</xdr:colOff>
      <xdr:row>2</xdr:row>
      <xdr:rowOff>13335</xdr:rowOff>
    </xdr:to>
    <xdr:sp macro="" textlink="">
      <xdr:nvSpPr>
        <xdr:cNvPr id="6" name="団体名称ボックス3"/>
        <xdr:cNvSpPr/>
      </xdr:nvSpPr>
      <xdr:spPr>
        <a:xfrm>
          <a:off x="13918565" y="33020"/>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北海道根室市</a:t>
          </a:r>
        </a:p>
      </xdr:txBody>
    </xdr:sp>
    <xdr:clientData/>
  </xdr:twoCellAnchor>
  <xdr:twoCellAnchor>
    <xdr:from>
      <xdr:col>39</xdr:col>
      <xdr:colOff>1066165</xdr:colOff>
      <xdr:row>0</xdr:row>
      <xdr:rowOff>0</xdr:rowOff>
    </xdr:from>
    <xdr:to>
      <xdr:col>41</xdr:col>
      <xdr:colOff>501650</xdr:colOff>
      <xdr:row>2</xdr:row>
      <xdr:rowOff>39370</xdr:rowOff>
    </xdr:to>
    <xdr:sp macro="" textlink="">
      <xdr:nvSpPr>
        <xdr:cNvPr id="7" name="正方形/長方形 6"/>
        <xdr:cNvSpPr/>
      </xdr:nvSpPr>
      <xdr:spPr>
        <a:xfrm>
          <a:off x="11673205" y="0"/>
          <a:ext cx="2026285" cy="38227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13335</xdr:rowOff>
    </xdr:from>
    <xdr:to>
      <xdr:col>41</xdr:col>
      <xdr:colOff>482600</xdr:colOff>
      <xdr:row>2</xdr:row>
      <xdr:rowOff>26035</xdr:rowOff>
    </xdr:to>
    <xdr:sp macro="" textlink="">
      <xdr:nvSpPr>
        <xdr:cNvPr id="8" name="正方形/長方形 7"/>
        <xdr:cNvSpPr/>
      </xdr:nvSpPr>
      <xdr:spPr>
        <a:xfrm>
          <a:off x="11699875" y="1333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33020</xdr:rowOff>
    </xdr:from>
    <xdr:to>
      <xdr:col>41</xdr:col>
      <xdr:colOff>450850</xdr:colOff>
      <xdr:row>2</xdr:row>
      <xdr:rowOff>13335</xdr:rowOff>
    </xdr:to>
    <xdr:sp macro="" textlink="">
      <xdr:nvSpPr>
        <xdr:cNvPr id="9" name="正方形/長方形 8"/>
        <xdr:cNvSpPr/>
      </xdr:nvSpPr>
      <xdr:spPr>
        <a:xfrm>
          <a:off x="11725275" y="33020"/>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29845</xdr:rowOff>
    </xdr:from>
    <xdr:to>
      <xdr:col>33</xdr:col>
      <xdr:colOff>114300</xdr:colOff>
      <xdr:row>64</xdr:row>
      <xdr:rowOff>115570</xdr:rowOff>
    </xdr:to>
    <xdr:sp macro="" textlink="">
      <xdr:nvSpPr>
        <xdr:cNvPr id="10" name="角丸四角形 9"/>
        <xdr:cNvSpPr/>
      </xdr:nvSpPr>
      <xdr:spPr>
        <a:xfrm>
          <a:off x="2117090" y="12002770"/>
          <a:ext cx="4157980"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69215</xdr:rowOff>
    </xdr:from>
    <xdr:to>
      <xdr:col>21</xdr:col>
      <xdr:colOff>0</xdr:colOff>
      <xdr:row>64</xdr:row>
      <xdr:rowOff>154940</xdr:rowOff>
    </xdr:to>
    <xdr:sp macro="" textlink="">
      <xdr:nvSpPr>
        <xdr:cNvPr id="11" name="正方形/長方形 10"/>
        <xdr:cNvSpPr/>
      </xdr:nvSpPr>
      <xdr:spPr>
        <a:xfrm>
          <a:off x="26771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161290</xdr:rowOff>
    </xdr:from>
    <xdr:to>
      <xdr:col>14</xdr:col>
      <xdr:colOff>38100</xdr:colOff>
      <xdr:row>63</xdr:row>
      <xdr:rowOff>161290</xdr:rowOff>
    </xdr:to>
    <xdr:cxnSp macro="">
      <xdr:nvCxnSpPr>
        <xdr:cNvPr id="12" name="直線コネクタ 11"/>
        <xdr:cNvCxnSpPr/>
      </xdr:nvCxnSpPr>
      <xdr:spPr>
        <a:xfrm>
          <a:off x="2367280" y="12134215"/>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109220</xdr:rowOff>
    </xdr:from>
    <xdr:to>
      <xdr:col>13</xdr:col>
      <xdr:colOff>139700</xdr:colOff>
      <xdr:row>64</xdr:row>
      <xdr:rowOff>36195</xdr:rowOff>
    </xdr:to>
    <xdr:sp macro="" textlink="">
      <xdr:nvSpPr>
        <xdr:cNvPr id="13" name="楕円 12"/>
        <xdr:cNvSpPr/>
      </xdr:nvSpPr>
      <xdr:spPr>
        <a:xfrm>
          <a:off x="2465070" y="1208214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109220</xdr:rowOff>
    </xdr:from>
    <xdr:to>
      <xdr:col>24</xdr:col>
      <xdr:colOff>12700</xdr:colOff>
      <xdr:row>64</xdr:row>
      <xdr:rowOff>36195</xdr:rowOff>
    </xdr:to>
    <xdr:sp macro="" textlink="">
      <xdr:nvSpPr>
        <xdr:cNvPr id="14" name="フローチャート: 判断 13"/>
        <xdr:cNvSpPr/>
      </xdr:nvSpPr>
      <xdr:spPr>
        <a:xfrm>
          <a:off x="4395470" y="12082145"/>
          <a:ext cx="9779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69215</xdr:rowOff>
    </xdr:from>
    <xdr:to>
      <xdr:col>31</xdr:col>
      <xdr:colOff>76200</xdr:colOff>
      <xdr:row>64</xdr:row>
      <xdr:rowOff>154940</xdr:rowOff>
    </xdr:to>
    <xdr:sp macro="" textlink="">
      <xdr:nvSpPr>
        <xdr:cNvPr id="15" name="正方形/長方形 14"/>
        <xdr:cNvSpPr/>
      </xdr:nvSpPr>
      <xdr:spPr>
        <a:xfrm>
          <a:off x="4620260" y="12042140"/>
          <a:ext cx="124333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88900</xdr:rowOff>
    </xdr:to>
    <xdr:sp macro="" textlink="">
      <xdr:nvSpPr>
        <xdr:cNvPr id="16" name="正方形/長方形 15"/>
        <xdr:cNvSpPr/>
      </xdr:nvSpPr>
      <xdr:spPr>
        <a:xfrm>
          <a:off x="2117090" y="1079500"/>
          <a:ext cx="4157980"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29845</xdr:rowOff>
    </xdr:to>
    <xdr:sp macro="" textlink="">
      <xdr:nvSpPr>
        <xdr:cNvPr id="18" name="正方形/長方形 17"/>
        <xdr:cNvSpPr/>
      </xdr:nvSpPr>
      <xdr:spPr>
        <a:xfrm>
          <a:off x="449580" y="1193800"/>
          <a:ext cx="1243330" cy="2552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43180</xdr:rowOff>
    </xdr:from>
    <xdr:to>
      <xdr:col>9</xdr:col>
      <xdr:colOff>12700</xdr:colOff>
      <xdr:row>9</xdr:row>
      <xdr:rowOff>123825</xdr:rowOff>
    </xdr:to>
    <xdr:sp macro="" textlink="">
      <xdr:nvSpPr>
        <xdr:cNvPr id="19" name="正方形/長方形 18"/>
        <xdr:cNvSpPr/>
      </xdr:nvSpPr>
      <xdr:spPr>
        <a:xfrm>
          <a:off x="449580" y="1462405"/>
          <a:ext cx="124333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9580" y="17653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10160</xdr:rowOff>
    </xdr:from>
    <xdr:to>
      <xdr:col>1</xdr:col>
      <xdr:colOff>177800</xdr:colOff>
      <xdr:row>7</xdr:row>
      <xdr:rowOff>10160</xdr:rowOff>
    </xdr:to>
    <xdr:cxnSp macro="">
      <xdr:nvCxnSpPr>
        <xdr:cNvPr id="21" name="直線コネクタ 20"/>
        <xdr:cNvCxnSpPr/>
      </xdr:nvCxnSpPr>
      <xdr:spPr>
        <a:xfrm flipH="1">
          <a:off x="193040" y="12579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876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304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876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304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62230</xdr:rowOff>
    </xdr:to>
    <xdr:sp macro="" textlink="">
      <xdr:nvSpPr>
        <xdr:cNvPr id="26" name="楕円 25"/>
        <xdr:cNvSpPr/>
      </xdr:nvSpPr>
      <xdr:spPr>
        <a:xfrm>
          <a:off x="227965" y="120650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55880</xdr:rowOff>
    </xdr:from>
    <xdr:to>
      <xdr:col>1</xdr:col>
      <xdr:colOff>142875</xdr:colOff>
      <xdr:row>8</xdr:row>
      <xdr:rowOff>161290</xdr:rowOff>
    </xdr:to>
    <xdr:sp macro="" textlink="">
      <xdr:nvSpPr>
        <xdr:cNvPr id="27" name="フローチャート: 判断 26"/>
        <xdr:cNvSpPr/>
      </xdr:nvSpPr>
      <xdr:spPr>
        <a:xfrm>
          <a:off x="227965" y="1475105"/>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121920</xdr:rowOff>
    </xdr:to>
    <xdr:sp macro="" textlink="">
      <xdr:nvSpPr>
        <xdr:cNvPr id="28" name="正方形/長方形 27"/>
        <xdr:cNvSpPr/>
      </xdr:nvSpPr>
      <xdr:spPr>
        <a:xfrm>
          <a:off x="2117090" y="1651000"/>
          <a:ext cx="4157980" cy="229044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0210" cy="285115"/>
    <xdr:sp macro="" textlink="">
      <xdr:nvSpPr>
        <xdr:cNvPr id="29" name="テキスト ボックス 28"/>
        <xdr:cNvSpPr txBox="1"/>
      </xdr:nvSpPr>
      <xdr:spPr>
        <a:xfrm>
          <a:off x="1645920" y="1270635"/>
          <a:ext cx="410210"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121920</xdr:rowOff>
    </xdr:from>
    <xdr:to>
      <xdr:col>33</xdr:col>
      <xdr:colOff>114300</xdr:colOff>
      <xdr:row>22</xdr:row>
      <xdr:rowOff>121920</xdr:rowOff>
    </xdr:to>
    <xdr:cxnSp macro="">
      <xdr:nvCxnSpPr>
        <xdr:cNvPr id="30" name="直線コネクタ 29"/>
        <xdr:cNvCxnSpPr/>
      </xdr:nvCxnSpPr>
      <xdr:spPr>
        <a:xfrm>
          <a:off x="2117090" y="394144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152400</xdr:rowOff>
    </xdr:from>
    <xdr:ext cx="760730" cy="269240"/>
    <xdr:sp macro="" textlink="">
      <xdr:nvSpPr>
        <xdr:cNvPr id="31" name="テキスト ボックス 30"/>
        <xdr:cNvSpPr txBox="1"/>
      </xdr:nvSpPr>
      <xdr:spPr>
        <a:xfrm>
          <a:off x="1357630" y="380047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82550</xdr:rowOff>
    </xdr:from>
    <xdr:to>
      <xdr:col>33</xdr:col>
      <xdr:colOff>114300</xdr:colOff>
      <xdr:row>20</xdr:row>
      <xdr:rowOff>82550</xdr:rowOff>
    </xdr:to>
    <xdr:cxnSp macro="">
      <xdr:nvCxnSpPr>
        <xdr:cNvPr id="32" name="直線コネクタ 31"/>
        <xdr:cNvCxnSpPr/>
      </xdr:nvCxnSpPr>
      <xdr:spPr>
        <a:xfrm>
          <a:off x="2117090" y="35591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113030</xdr:rowOff>
    </xdr:from>
    <xdr:ext cx="760730" cy="268605"/>
    <xdr:sp macro="" textlink="">
      <xdr:nvSpPr>
        <xdr:cNvPr id="33" name="テキスト ボックス 32"/>
        <xdr:cNvSpPr txBox="1"/>
      </xdr:nvSpPr>
      <xdr:spPr>
        <a:xfrm>
          <a:off x="1357630" y="341820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43180</xdr:rowOff>
    </xdr:from>
    <xdr:to>
      <xdr:col>33</xdr:col>
      <xdr:colOff>114300</xdr:colOff>
      <xdr:row>18</xdr:row>
      <xdr:rowOff>43180</xdr:rowOff>
    </xdr:to>
    <xdr:cxnSp macro="">
      <xdr:nvCxnSpPr>
        <xdr:cNvPr id="34" name="直線コネクタ 33"/>
        <xdr:cNvCxnSpPr/>
      </xdr:nvCxnSpPr>
      <xdr:spPr>
        <a:xfrm>
          <a:off x="2117090" y="317690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73025</xdr:rowOff>
    </xdr:from>
    <xdr:ext cx="760730" cy="269240"/>
    <xdr:sp macro="" textlink="">
      <xdr:nvSpPr>
        <xdr:cNvPr id="35" name="テキスト ボックス 34"/>
        <xdr:cNvSpPr txBox="1"/>
      </xdr:nvSpPr>
      <xdr:spPr>
        <a:xfrm>
          <a:off x="1357630" y="30353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17090" y="2794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33655</xdr:rowOff>
    </xdr:from>
    <xdr:ext cx="760730" cy="267335"/>
    <xdr:sp macro="" textlink="">
      <xdr:nvSpPr>
        <xdr:cNvPr id="37" name="テキスト ボックス 36"/>
        <xdr:cNvSpPr txBox="1"/>
      </xdr:nvSpPr>
      <xdr:spPr>
        <a:xfrm>
          <a:off x="1357630" y="265303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17090" y="2413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730" cy="257810"/>
    <xdr:sp macro="" textlink="">
      <xdr:nvSpPr>
        <xdr:cNvPr id="39" name="テキスト ボックス 38"/>
        <xdr:cNvSpPr txBox="1"/>
      </xdr:nvSpPr>
      <xdr:spPr>
        <a:xfrm>
          <a:off x="1357630" y="2271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17090" y="2032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730" cy="259080"/>
    <xdr:sp macro="" textlink="">
      <xdr:nvSpPr>
        <xdr:cNvPr id="41" name="テキスト ボックス 40"/>
        <xdr:cNvSpPr txBox="1"/>
      </xdr:nvSpPr>
      <xdr:spPr>
        <a:xfrm>
          <a:off x="135763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17090" y="16510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92710</xdr:rowOff>
    </xdr:from>
    <xdr:ext cx="760730" cy="260985"/>
    <xdr:sp macro="" textlink="">
      <xdr:nvSpPr>
        <xdr:cNvPr id="43" name="テキスト ボックス 42"/>
        <xdr:cNvSpPr txBox="1"/>
      </xdr:nvSpPr>
      <xdr:spPr>
        <a:xfrm>
          <a:off x="1357630" y="1511935"/>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121920</xdr:rowOff>
    </xdr:to>
    <xdr:sp macro="" textlink="">
      <xdr:nvSpPr>
        <xdr:cNvPr id="44" name="人口1人当たり決算額の推移グラフ枠130"/>
        <xdr:cNvSpPr/>
      </xdr:nvSpPr>
      <xdr:spPr>
        <a:xfrm>
          <a:off x="2117090" y="1651000"/>
          <a:ext cx="4157980" cy="229044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45085</xdr:rowOff>
    </xdr:from>
    <xdr:to>
      <xdr:col>29</xdr:col>
      <xdr:colOff>127000</xdr:colOff>
      <xdr:row>19</xdr:row>
      <xdr:rowOff>156845</xdr:rowOff>
    </xdr:to>
    <xdr:cxnSp macro="">
      <xdr:nvCxnSpPr>
        <xdr:cNvPr id="45" name="直線コネクタ 44"/>
        <xdr:cNvCxnSpPr/>
      </xdr:nvCxnSpPr>
      <xdr:spPr>
        <a:xfrm flipV="1">
          <a:off x="5541010" y="1978660"/>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127635</xdr:rowOff>
    </xdr:from>
    <xdr:ext cx="760730" cy="267970"/>
    <xdr:sp macro="" textlink="">
      <xdr:nvSpPr>
        <xdr:cNvPr id="46" name="人口1人当たり決算額の推移最小値テキスト130"/>
        <xdr:cNvSpPr txBox="1"/>
      </xdr:nvSpPr>
      <xdr:spPr>
        <a:xfrm>
          <a:off x="5626100" y="343281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156845</xdr:rowOff>
    </xdr:from>
    <xdr:to>
      <xdr:col>30</xdr:col>
      <xdr:colOff>25400</xdr:colOff>
      <xdr:row>19</xdr:row>
      <xdr:rowOff>156845</xdr:rowOff>
    </xdr:to>
    <xdr:cxnSp macro="">
      <xdr:nvCxnSpPr>
        <xdr:cNvPr id="47" name="直線コネクタ 46"/>
        <xdr:cNvCxnSpPr/>
      </xdr:nvCxnSpPr>
      <xdr:spPr>
        <a:xfrm>
          <a:off x="5452110" y="34620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132080</xdr:rowOff>
    </xdr:from>
    <xdr:ext cx="760730" cy="257810"/>
    <xdr:sp macro="" textlink="">
      <xdr:nvSpPr>
        <xdr:cNvPr id="48" name="人口1人当たり決算額の推移最大値テキスト130"/>
        <xdr:cNvSpPr txBox="1"/>
      </xdr:nvSpPr>
      <xdr:spPr>
        <a:xfrm>
          <a:off x="5626100" y="1722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45085</xdr:rowOff>
    </xdr:from>
    <xdr:to>
      <xdr:col>30</xdr:col>
      <xdr:colOff>25400</xdr:colOff>
      <xdr:row>11</xdr:row>
      <xdr:rowOff>45085</xdr:rowOff>
    </xdr:to>
    <xdr:cxnSp macro="">
      <xdr:nvCxnSpPr>
        <xdr:cNvPr id="49" name="直線コネクタ 48"/>
        <xdr:cNvCxnSpPr/>
      </xdr:nvCxnSpPr>
      <xdr:spPr>
        <a:xfrm>
          <a:off x="5452110" y="197866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102235</xdr:rowOff>
    </xdr:from>
    <xdr:to>
      <xdr:col>29</xdr:col>
      <xdr:colOff>127000</xdr:colOff>
      <xdr:row>13</xdr:row>
      <xdr:rowOff>36195</xdr:rowOff>
    </xdr:to>
    <xdr:cxnSp macro="">
      <xdr:nvCxnSpPr>
        <xdr:cNvPr id="50" name="直線コネクタ 49"/>
        <xdr:cNvCxnSpPr/>
      </xdr:nvCxnSpPr>
      <xdr:spPr>
        <a:xfrm flipV="1">
          <a:off x="4904740" y="2207260"/>
          <a:ext cx="63627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171450</xdr:rowOff>
    </xdr:from>
    <xdr:ext cx="760730" cy="269240"/>
    <xdr:sp macro="" textlink="">
      <xdr:nvSpPr>
        <xdr:cNvPr id="51" name="人口1人当たり決算額の推移平均値テキスト130"/>
        <xdr:cNvSpPr txBox="1"/>
      </xdr:nvSpPr>
      <xdr:spPr>
        <a:xfrm>
          <a:off x="5626100" y="2790825"/>
          <a:ext cx="7607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23495</xdr:rowOff>
    </xdr:from>
    <xdr:to>
      <xdr:col>29</xdr:col>
      <xdr:colOff>177800</xdr:colOff>
      <xdr:row>16</xdr:row>
      <xdr:rowOff>128905</xdr:rowOff>
    </xdr:to>
    <xdr:sp macro="" textlink="">
      <xdr:nvSpPr>
        <xdr:cNvPr id="52" name="フローチャート: 判断 51"/>
        <xdr:cNvSpPr/>
      </xdr:nvSpPr>
      <xdr:spPr>
        <a:xfrm>
          <a:off x="5490210" y="2814320"/>
          <a:ext cx="10160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36195</xdr:rowOff>
    </xdr:from>
    <xdr:to>
      <xdr:col>26</xdr:col>
      <xdr:colOff>50800</xdr:colOff>
      <xdr:row>14</xdr:row>
      <xdr:rowOff>3810</xdr:rowOff>
    </xdr:to>
    <xdr:cxnSp macro="">
      <xdr:nvCxnSpPr>
        <xdr:cNvPr id="53" name="直線コネクタ 52"/>
        <xdr:cNvCxnSpPr/>
      </xdr:nvCxnSpPr>
      <xdr:spPr>
        <a:xfrm flipV="1">
          <a:off x="4221480" y="2312670"/>
          <a:ext cx="683260" cy="139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78740</xdr:rowOff>
    </xdr:from>
    <xdr:to>
      <xdr:col>26</xdr:col>
      <xdr:colOff>101600</xdr:colOff>
      <xdr:row>17</xdr:row>
      <xdr:rowOff>6350</xdr:rowOff>
    </xdr:to>
    <xdr:sp macro="" textlink="">
      <xdr:nvSpPr>
        <xdr:cNvPr id="54" name="フローチャート: 判断 53"/>
        <xdr:cNvSpPr/>
      </xdr:nvSpPr>
      <xdr:spPr>
        <a:xfrm>
          <a:off x="4853940" y="286956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168275</xdr:rowOff>
    </xdr:from>
    <xdr:ext cx="735330" cy="267335"/>
    <xdr:sp macro="" textlink="">
      <xdr:nvSpPr>
        <xdr:cNvPr id="55" name="テキスト ボックス 54"/>
        <xdr:cNvSpPr txBox="1"/>
      </xdr:nvSpPr>
      <xdr:spPr>
        <a:xfrm>
          <a:off x="4531360" y="2959100"/>
          <a:ext cx="7353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3810</xdr:rowOff>
    </xdr:from>
    <xdr:to>
      <xdr:col>22</xdr:col>
      <xdr:colOff>114300</xdr:colOff>
      <xdr:row>14</xdr:row>
      <xdr:rowOff>58420</xdr:rowOff>
    </xdr:to>
    <xdr:cxnSp macro="">
      <xdr:nvCxnSpPr>
        <xdr:cNvPr id="56" name="直線コネクタ 55"/>
        <xdr:cNvCxnSpPr/>
      </xdr:nvCxnSpPr>
      <xdr:spPr>
        <a:xfrm flipV="1">
          <a:off x="3538220" y="2451735"/>
          <a:ext cx="68326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118110</xdr:rowOff>
    </xdr:from>
    <xdr:to>
      <xdr:col>22</xdr:col>
      <xdr:colOff>165100</xdr:colOff>
      <xdr:row>17</xdr:row>
      <xdr:rowOff>45720</xdr:rowOff>
    </xdr:to>
    <xdr:sp macro="" textlink="">
      <xdr:nvSpPr>
        <xdr:cNvPr id="57" name="フローチャート: 判断 56"/>
        <xdr:cNvSpPr/>
      </xdr:nvSpPr>
      <xdr:spPr>
        <a:xfrm>
          <a:off x="4170680" y="29089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29845</xdr:rowOff>
    </xdr:from>
    <xdr:ext cx="760730" cy="267335"/>
    <xdr:sp macro="" textlink="">
      <xdr:nvSpPr>
        <xdr:cNvPr id="58" name="テキスト ボックス 57"/>
        <xdr:cNvSpPr txBox="1"/>
      </xdr:nvSpPr>
      <xdr:spPr>
        <a:xfrm>
          <a:off x="3848100" y="299212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58420</xdr:rowOff>
    </xdr:from>
    <xdr:to>
      <xdr:col>18</xdr:col>
      <xdr:colOff>177800</xdr:colOff>
      <xdr:row>14</xdr:row>
      <xdr:rowOff>63500</xdr:rowOff>
    </xdr:to>
    <xdr:cxnSp macro="">
      <xdr:nvCxnSpPr>
        <xdr:cNvPr id="59" name="直線コネクタ 58"/>
        <xdr:cNvCxnSpPr/>
      </xdr:nvCxnSpPr>
      <xdr:spPr>
        <a:xfrm flipV="1">
          <a:off x="2851150" y="2506345"/>
          <a:ext cx="68707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139065</xdr:rowOff>
    </xdr:from>
    <xdr:to>
      <xdr:col>19</xdr:col>
      <xdr:colOff>38100</xdr:colOff>
      <xdr:row>17</xdr:row>
      <xdr:rowOff>66675</xdr:rowOff>
    </xdr:to>
    <xdr:sp macro="" textlink="">
      <xdr:nvSpPr>
        <xdr:cNvPr id="60" name="フローチャート: 判断 59"/>
        <xdr:cNvSpPr/>
      </xdr:nvSpPr>
      <xdr:spPr>
        <a:xfrm>
          <a:off x="3487420" y="2929890"/>
          <a:ext cx="9779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50800</xdr:rowOff>
    </xdr:from>
    <xdr:ext cx="760730" cy="269240"/>
    <xdr:sp macro="" textlink="">
      <xdr:nvSpPr>
        <xdr:cNvPr id="61" name="テキスト ボックス 60"/>
        <xdr:cNvSpPr txBox="1"/>
      </xdr:nvSpPr>
      <xdr:spPr>
        <a:xfrm>
          <a:off x="3164840" y="301307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81280</xdr:rowOff>
    </xdr:to>
    <xdr:sp macro="" textlink="">
      <xdr:nvSpPr>
        <xdr:cNvPr id="62" name="フローチャート: 判断 61"/>
        <xdr:cNvSpPr/>
      </xdr:nvSpPr>
      <xdr:spPr>
        <a:xfrm>
          <a:off x="2800350" y="29444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60730" cy="267335"/>
    <xdr:sp macro="" textlink="">
      <xdr:nvSpPr>
        <xdr:cNvPr id="63" name="テキスト ボックス 62"/>
        <xdr:cNvSpPr txBox="1"/>
      </xdr:nvSpPr>
      <xdr:spPr>
        <a:xfrm>
          <a:off x="2477770" y="3027680"/>
          <a:ext cx="7607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146050</xdr:rowOff>
    </xdr:from>
    <xdr:ext cx="762000" cy="268605"/>
    <xdr:sp macro="" textlink="">
      <xdr:nvSpPr>
        <xdr:cNvPr id="64" name="テキスト ボックス 63"/>
        <xdr:cNvSpPr txBox="1"/>
      </xdr:nvSpPr>
      <xdr:spPr>
        <a:xfrm>
          <a:off x="536702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146050</xdr:rowOff>
    </xdr:from>
    <xdr:ext cx="762000" cy="268605"/>
    <xdr:sp macro="" textlink="">
      <xdr:nvSpPr>
        <xdr:cNvPr id="65" name="テキスト ボックス 64"/>
        <xdr:cNvSpPr txBox="1"/>
      </xdr:nvSpPr>
      <xdr:spPr>
        <a:xfrm>
          <a:off x="473075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146050</xdr:rowOff>
    </xdr:from>
    <xdr:ext cx="762000" cy="268605"/>
    <xdr:sp macro="" textlink="">
      <xdr:nvSpPr>
        <xdr:cNvPr id="66" name="テキスト ボックス 65"/>
        <xdr:cNvSpPr txBox="1"/>
      </xdr:nvSpPr>
      <xdr:spPr>
        <a:xfrm>
          <a:off x="404749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146050</xdr:rowOff>
    </xdr:from>
    <xdr:ext cx="762000" cy="268605"/>
    <xdr:sp macro="" textlink="">
      <xdr:nvSpPr>
        <xdr:cNvPr id="67" name="テキスト ボックス 66"/>
        <xdr:cNvSpPr txBox="1"/>
      </xdr:nvSpPr>
      <xdr:spPr>
        <a:xfrm>
          <a:off x="336042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146050</xdr:rowOff>
    </xdr:from>
    <xdr:ext cx="762000" cy="268605"/>
    <xdr:sp macro="" textlink="">
      <xdr:nvSpPr>
        <xdr:cNvPr id="68" name="テキスト ボックス 67"/>
        <xdr:cNvSpPr txBox="1"/>
      </xdr:nvSpPr>
      <xdr:spPr>
        <a:xfrm>
          <a:off x="2677160" y="396557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52070</xdr:rowOff>
    </xdr:from>
    <xdr:to>
      <xdr:col>29</xdr:col>
      <xdr:colOff>177800</xdr:colOff>
      <xdr:row>12</xdr:row>
      <xdr:rowOff>153035</xdr:rowOff>
    </xdr:to>
    <xdr:sp macro="" textlink="">
      <xdr:nvSpPr>
        <xdr:cNvPr id="69" name="楕円 68"/>
        <xdr:cNvSpPr/>
      </xdr:nvSpPr>
      <xdr:spPr>
        <a:xfrm>
          <a:off x="5490210" y="2157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67945</xdr:rowOff>
    </xdr:from>
    <xdr:ext cx="760730" cy="258445"/>
    <xdr:sp macro="" textlink="">
      <xdr:nvSpPr>
        <xdr:cNvPr id="70" name="人口1人当たり決算額の推移該当値テキスト130"/>
        <xdr:cNvSpPr txBox="1"/>
      </xdr:nvSpPr>
      <xdr:spPr>
        <a:xfrm>
          <a:off x="5626100" y="20015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166,189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156845</xdr:rowOff>
    </xdr:from>
    <xdr:to>
      <xdr:col>26</xdr:col>
      <xdr:colOff>101600</xdr:colOff>
      <xdr:row>13</xdr:row>
      <xdr:rowOff>86995</xdr:rowOff>
    </xdr:to>
    <xdr:sp macro="" textlink="">
      <xdr:nvSpPr>
        <xdr:cNvPr id="71" name="楕円 70"/>
        <xdr:cNvSpPr/>
      </xdr:nvSpPr>
      <xdr:spPr>
        <a:xfrm>
          <a:off x="4853940" y="226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97790</xdr:rowOff>
    </xdr:from>
    <xdr:ext cx="735330" cy="257810"/>
    <xdr:sp macro="" textlink="">
      <xdr:nvSpPr>
        <xdr:cNvPr id="72" name="テキスト ボックス 71"/>
        <xdr:cNvSpPr txBox="1"/>
      </xdr:nvSpPr>
      <xdr:spPr>
        <a:xfrm>
          <a:off x="4531360" y="20313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124460</xdr:rowOff>
    </xdr:from>
    <xdr:to>
      <xdr:col>22</xdr:col>
      <xdr:colOff>165100</xdr:colOff>
      <xdr:row>14</xdr:row>
      <xdr:rowOff>54610</xdr:rowOff>
    </xdr:to>
    <xdr:sp macro="" textlink="">
      <xdr:nvSpPr>
        <xdr:cNvPr id="73" name="楕円 72"/>
        <xdr:cNvSpPr/>
      </xdr:nvSpPr>
      <xdr:spPr>
        <a:xfrm>
          <a:off x="4170680" y="24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64770</xdr:rowOff>
    </xdr:from>
    <xdr:ext cx="760730" cy="257810"/>
    <xdr:sp macro="" textlink="">
      <xdr:nvSpPr>
        <xdr:cNvPr id="74" name="テキスト ボックス 73"/>
        <xdr:cNvSpPr txBox="1"/>
      </xdr:nvSpPr>
      <xdr:spPr>
        <a:xfrm>
          <a:off x="3848100" y="21697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7620</xdr:rowOff>
    </xdr:from>
    <xdr:to>
      <xdr:col>19</xdr:col>
      <xdr:colOff>38100</xdr:colOff>
      <xdr:row>14</xdr:row>
      <xdr:rowOff>109220</xdr:rowOff>
    </xdr:to>
    <xdr:sp macro="" textlink="">
      <xdr:nvSpPr>
        <xdr:cNvPr id="75" name="楕円 74"/>
        <xdr:cNvSpPr/>
      </xdr:nvSpPr>
      <xdr:spPr>
        <a:xfrm>
          <a:off x="3487420" y="2455545"/>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119380</xdr:rowOff>
    </xdr:from>
    <xdr:ext cx="760730" cy="259080"/>
    <xdr:sp macro="" textlink="">
      <xdr:nvSpPr>
        <xdr:cNvPr id="76" name="テキスト ボックス 75"/>
        <xdr:cNvSpPr txBox="1"/>
      </xdr:nvSpPr>
      <xdr:spPr>
        <a:xfrm>
          <a:off x="3164840" y="22244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12065</xdr:rowOff>
    </xdr:from>
    <xdr:to>
      <xdr:col>15</xdr:col>
      <xdr:colOff>101600</xdr:colOff>
      <xdr:row>14</xdr:row>
      <xdr:rowOff>113665</xdr:rowOff>
    </xdr:to>
    <xdr:sp macro="" textlink="">
      <xdr:nvSpPr>
        <xdr:cNvPr id="77" name="楕円 76"/>
        <xdr:cNvSpPr/>
      </xdr:nvSpPr>
      <xdr:spPr>
        <a:xfrm>
          <a:off x="280035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123825</xdr:rowOff>
    </xdr:from>
    <xdr:ext cx="760730" cy="257810"/>
    <xdr:sp macro="" textlink="">
      <xdr:nvSpPr>
        <xdr:cNvPr id="78" name="テキスト ボックス 77"/>
        <xdr:cNvSpPr txBox="1"/>
      </xdr:nvSpPr>
      <xdr:spPr>
        <a:xfrm>
          <a:off x="2477770" y="22288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142,285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99060</xdr:rowOff>
    </xdr:to>
    <xdr:sp macro="" textlink="">
      <xdr:nvSpPr>
        <xdr:cNvPr id="79" name="正方形/長方形 78"/>
        <xdr:cNvSpPr/>
      </xdr:nvSpPr>
      <xdr:spPr>
        <a:xfrm>
          <a:off x="2117090" y="5080000"/>
          <a:ext cx="4157980" cy="25781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49580" y="51943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49580" y="54610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49580" y="57658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4" name="直線コネクタ 83"/>
        <xdr:cNvCxnSpPr/>
      </xdr:nvCxnSpPr>
      <xdr:spPr>
        <a:xfrm flipH="1">
          <a:off x="19304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876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304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876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304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72390</xdr:rowOff>
    </xdr:to>
    <xdr:sp macro="" textlink="">
      <xdr:nvSpPr>
        <xdr:cNvPr id="89" name="楕円 88"/>
        <xdr:cNvSpPr/>
      </xdr:nvSpPr>
      <xdr:spPr>
        <a:xfrm>
          <a:off x="227965" y="520700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796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17090" y="5650865"/>
          <a:ext cx="415798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33020</xdr:rowOff>
    </xdr:from>
    <xdr:ext cx="410210" cy="278130"/>
    <xdr:sp macro="" textlink="">
      <xdr:nvSpPr>
        <xdr:cNvPr id="92" name="テキスト ボックス 91"/>
        <xdr:cNvSpPr txBox="1"/>
      </xdr:nvSpPr>
      <xdr:spPr>
        <a:xfrm>
          <a:off x="1645920" y="5271770"/>
          <a:ext cx="410210" cy="2781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17090" y="7937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92075</xdr:rowOff>
    </xdr:from>
    <xdr:to>
      <xdr:col>33</xdr:col>
      <xdr:colOff>114300</xdr:colOff>
      <xdr:row>38</xdr:row>
      <xdr:rowOff>92075</xdr:rowOff>
    </xdr:to>
    <xdr:cxnSp macro="">
      <xdr:nvCxnSpPr>
        <xdr:cNvPr id="94" name="直線コネクタ 93"/>
        <xdr:cNvCxnSpPr/>
      </xdr:nvCxnSpPr>
      <xdr:spPr>
        <a:xfrm>
          <a:off x="2117090" y="7559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730" cy="266065"/>
    <xdr:sp macro="" textlink="">
      <xdr:nvSpPr>
        <xdr:cNvPr id="95" name="テキスト ボックス 94"/>
        <xdr:cNvSpPr txBox="1"/>
      </xdr:nvSpPr>
      <xdr:spPr>
        <a:xfrm>
          <a:off x="1357630" y="7413625"/>
          <a:ext cx="7607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17090" y="7175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730" cy="259715"/>
    <xdr:sp macro="" textlink="">
      <xdr:nvSpPr>
        <xdr:cNvPr id="97" name="テキスト ボックス 96"/>
        <xdr:cNvSpPr txBox="1"/>
      </xdr:nvSpPr>
      <xdr:spPr>
        <a:xfrm>
          <a:off x="1357630"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17090" y="6794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730" cy="256540"/>
    <xdr:sp macro="" textlink="">
      <xdr:nvSpPr>
        <xdr:cNvPr id="99" name="テキスト ボックス 98"/>
        <xdr:cNvSpPr txBox="1"/>
      </xdr:nvSpPr>
      <xdr:spPr>
        <a:xfrm>
          <a:off x="1357630" y="66522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17090" y="64141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730" cy="259715"/>
    <xdr:sp macro="" textlink="">
      <xdr:nvSpPr>
        <xdr:cNvPr id="101" name="テキスト ボックス 100"/>
        <xdr:cNvSpPr txBox="1"/>
      </xdr:nvSpPr>
      <xdr:spPr>
        <a:xfrm>
          <a:off x="1357630"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17090" y="6031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730" cy="259080"/>
    <xdr:sp macro="" textlink="">
      <xdr:nvSpPr>
        <xdr:cNvPr id="103" name="テキスト ボックス 102"/>
        <xdr:cNvSpPr txBox="1"/>
      </xdr:nvSpPr>
      <xdr:spPr>
        <a:xfrm>
          <a:off x="1357630"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17090" y="5650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7810"/>
    <xdr:sp macro="" textlink="">
      <xdr:nvSpPr>
        <xdr:cNvPr id="105" name="テキスト ボックス 104"/>
        <xdr:cNvSpPr txBox="1"/>
      </xdr:nvSpPr>
      <xdr:spPr>
        <a:xfrm>
          <a:off x="1357630"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17090" y="5650865"/>
          <a:ext cx="415798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126365</xdr:rowOff>
    </xdr:from>
    <xdr:to>
      <xdr:col>29</xdr:col>
      <xdr:colOff>127000</xdr:colOff>
      <xdr:row>38</xdr:row>
      <xdr:rowOff>145415</xdr:rowOff>
    </xdr:to>
    <xdr:cxnSp macro="">
      <xdr:nvCxnSpPr>
        <xdr:cNvPr id="107" name="直線コネクタ 106"/>
        <xdr:cNvCxnSpPr/>
      </xdr:nvCxnSpPr>
      <xdr:spPr>
        <a:xfrm flipV="1">
          <a:off x="5541010" y="6050915"/>
          <a:ext cx="0" cy="1562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60730" cy="260985"/>
    <xdr:sp macro="" textlink="">
      <xdr:nvSpPr>
        <xdr:cNvPr id="108" name="人口1人当たり決算額の推移最小値テキスト445"/>
        <xdr:cNvSpPr txBox="1"/>
      </xdr:nvSpPr>
      <xdr:spPr>
        <a:xfrm>
          <a:off x="5626100" y="7583805"/>
          <a:ext cx="760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145415</xdr:rowOff>
    </xdr:from>
    <xdr:to>
      <xdr:col>30</xdr:col>
      <xdr:colOff>25400</xdr:colOff>
      <xdr:row>38</xdr:row>
      <xdr:rowOff>145415</xdr:rowOff>
    </xdr:to>
    <xdr:cxnSp macro="">
      <xdr:nvCxnSpPr>
        <xdr:cNvPr id="109" name="直線コネクタ 108"/>
        <xdr:cNvCxnSpPr/>
      </xdr:nvCxnSpPr>
      <xdr:spPr>
        <a:xfrm>
          <a:off x="5452110" y="76130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41910</xdr:rowOff>
    </xdr:from>
    <xdr:ext cx="760730" cy="257175"/>
    <xdr:sp macro="" textlink="">
      <xdr:nvSpPr>
        <xdr:cNvPr id="110" name="人口1人当たり決算額の推移最大値テキスト445"/>
        <xdr:cNvSpPr txBox="1"/>
      </xdr:nvSpPr>
      <xdr:spPr>
        <a:xfrm>
          <a:off x="5626100" y="579501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126365</xdr:rowOff>
    </xdr:from>
    <xdr:to>
      <xdr:col>30</xdr:col>
      <xdr:colOff>25400</xdr:colOff>
      <xdr:row>33</xdr:row>
      <xdr:rowOff>126365</xdr:rowOff>
    </xdr:to>
    <xdr:cxnSp macro="">
      <xdr:nvCxnSpPr>
        <xdr:cNvPr id="111" name="直線コネクタ 110"/>
        <xdr:cNvCxnSpPr/>
      </xdr:nvCxnSpPr>
      <xdr:spPr>
        <a:xfrm>
          <a:off x="5452110" y="60509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329565</xdr:rowOff>
    </xdr:from>
    <xdr:to>
      <xdr:col>29</xdr:col>
      <xdr:colOff>127000</xdr:colOff>
      <xdr:row>37</xdr:row>
      <xdr:rowOff>332105</xdr:rowOff>
    </xdr:to>
    <xdr:cxnSp macro="">
      <xdr:nvCxnSpPr>
        <xdr:cNvPr id="112" name="直線コネクタ 111"/>
        <xdr:cNvCxnSpPr/>
      </xdr:nvCxnSpPr>
      <xdr:spPr>
        <a:xfrm flipV="1">
          <a:off x="4904740" y="7454265"/>
          <a:ext cx="63627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60730" cy="265430"/>
    <xdr:sp macro="" textlink="">
      <xdr:nvSpPr>
        <xdr:cNvPr id="113" name="人口1人当たり決算額の推移平均値テキスト445"/>
        <xdr:cNvSpPr txBox="1"/>
      </xdr:nvSpPr>
      <xdr:spPr>
        <a:xfrm>
          <a:off x="5626100" y="7439660"/>
          <a:ext cx="7607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38735</xdr:rowOff>
    </xdr:to>
    <xdr:sp macro="" textlink="">
      <xdr:nvSpPr>
        <xdr:cNvPr id="114" name="フローチャート: 判断 113"/>
        <xdr:cNvSpPr/>
      </xdr:nvSpPr>
      <xdr:spPr>
        <a:xfrm>
          <a:off x="5490210" y="740283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325120</xdr:rowOff>
    </xdr:from>
    <xdr:to>
      <xdr:col>26</xdr:col>
      <xdr:colOff>50800</xdr:colOff>
      <xdr:row>37</xdr:row>
      <xdr:rowOff>332105</xdr:rowOff>
    </xdr:to>
    <xdr:cxnSp macro="">
      <xdr:nvCxnSpPr>
        <xdr:cNvPr id="115" name="直線コネクタ 114"/>
        <xdr:cNvCxnSpPr/>
      </xdr:nvCxnSpPr>
      <xdr:spPr>
        <a:xfrm>
          <a:off x="4221480" y="744982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286385</xdr:rowOff>
    </xdr:from>
    <xdr:to>
      <xdr:col>26</xdr:col>
      <xdr:colOff>101600</xdr:colOff>
      <xdr:row>38</xdr:row>
      <xdr:rowOff>46355</xdr:rowOff>
    </xdr:to>
    <xdr:sp macro="" textlink="">
      <xdr:nvSpPr>
        <xdr:cNvPr id="116" name="フローチャート: 判断 115"/>
        <xdr:cNvSpPr/>
      </xdr:nvSpPr>
      <xdr:spPr>
        <a:xfrm>
          <a:off x="4853940" y="741108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30480</xdr:rowOff>
    </xdr:from>
    <xdr:ext cx="735330" cy="263525"/>
    <xdr:sp macro="" textlink="">
      <xdr:nvSpPr>
        <xdr:cNvPr id="117" name="テキスト ボックス 116"/>
        <xdr:cNvSpPr txBox="1"/>
      </xdr:nvSpPr>
      <xdr:spPr>
        <a:xfrm>
          <a:off x="4531360" y="7498080"/>
          <a:ext cx="7353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325120</xdr:rowOff>
    </xdr:from>
    <xdr:to>
      <xdr:col>22</xdr:col>
      <xdr:colOff>114300</xdr:colOff>
      <xdr:row>37</xdr:row>
      <xdr:rowOff>341630</xdr:rowOff>
    </xdr:to>
    <xdr:cxnSp macro="">
      <xdr:nvCxnSpPr>
        <xdr:cNvPr id="118" name="直線コネクタ 117"/>
        <xdr:cNvCxnSpPr/>
      </xdr:nvCxnSpPr>
      <xdr:spPr>
        <a:xfrm flipV="1">
          <a:off x="3538220" y="7449820"/>
          <a:ext cx="6832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283845</xdr:rowOff>
    </xdr:from>
    <xdr:to>
      <xdr:col>22</xdr:col>
      <xdr:colOff>165100</xdr:colOff>
      <xdr:row>38</xdr:row>
      <xdr:rowOff>43815</xdr:rowOff>
    </xdr:to>
    <xdr:sp macro="" textlink="">
      <xdr:nvSpPr>
        <xdr:cNvPr id="119" name="フローチャート: 判断 118"/>
        <xdr:cNvSpPr/>
      </xdr:nvSpPr>
      <xdr:spPr>
        <a:xfrm>
          <a:off x="4170680" y="740854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27305</xdr:rowOff>
    </xdr:from>
    <xdr:ext cx="760730" cy="262255"/>
    <xdr:sp macro="" textlink="">
      <xdr:nvSpPr>
        <xdr:cNvPr id="120" name="テキスト ボックス 119"/>
        <xdr:cNvSpPr txBox="1"/>
      </xdr:nvSpPr>
      <xdr:spPr>
        <a:xfrm>
          <a:off x="3848100" y="7494905"/>
          <a:ext cx="7607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339090</xdr:rowOff>
    </xdr:from>
    <xdr:to>
      <xdr:col>18</xdr:col>
      <xdr:colOff>177800</xdr:colOff>
      <xdr:row>37</xdr:row>
      <xdr:rowOff>341630</xdr:rowOff>
    </xdr:to>
    <xdr:cxnSp macro="">
      <xdr:nvCxnSpPr>
        <xdr:cNvPr id="121" name="直線コネクタ 120"/>
        <xdr:cNvCxnSpPr/>
      </xdr:nvCxnSpPr>
      <xdr:spPr>
        <a:xfrm>
          <a:off x="2851150" y="7463790"/>
          <a:ext cx="68707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282575</xdr:rowOff>
    </xdr:from>
    <xdr:to>
      <xdr:col>19</xdr:col>
      <xdr:colOff>38100</xdr:colOff>
      <xdr:row>38</xdr:row>
      <xdr:rowOff>43180</xdr:rowOff>
    </xdr:to>
    <xdr:sp macro="" textlink="">
      <xdr:nvSpPr>
        <xdr:cNvPr id="122" name="フローチャート: 判断 121"/>
        <xdr:cNvSpPr/>
      </xdr:nvSpPr>
      <xdr:spPr>
        <a:xfrm>
          <a:off x="3487420" y="7407275"/>
          <a:ext cx="9779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50800</xdr:rowOff>
    </xdr:from>
    <xdr:ext cx="760730" cy="258445"/>
    <xdr:sp macro="" textlink="">
      <xdr:nvSpPr>
        <xdr:cNvPr id="123" name="テキスト ボックス 122"/>
        <xdr:cNvSpPr txBox="1"/>
      </xdr:nvSpPr>
      <xdr:spPr>
        <a:xfrm>
          <a:off x="3164840" y="71755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279400</xdr:rowOff>
    </xdr:from>
    <xdr:to>
      <xdr:col>15</xdr:col>
      <xdr:colOff>101600</xdr:colOff>
      <xdr:row>38</xdr:row>
      <xdr:rowOff>39370</xdr:rowOff>
    </xdr:to>
    <xdr:sp macro="" textlink="">
      <xdr:nvSpPr>
        <xdr:cNvPr id="124" name="フローチャート: 判断 123"/>
        <xdr:cNvSpPr/>
      </xdr:nvSpPr>
      <xdr:spPr>
        <a:xfrm>
          <a:off x="2800350" y="740410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0730" cy="259715"/>
    <xdr:sp macro="" textlink="">
      <xdr:nvSpPr>
        <xdr:cNvPr id="125" name="テキスト ボックス 124"/>
        <xdr:cNvSpPr txBox="1"/>
      </xdr:nvSpPr>
      <xdr:spPr>
        <a:xfrm>
          <a:off x="2477770" y="71729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8605"/>
    <xdr:sp macro="" textlink="">
      <xdr:nvSpPr>
        <xdr:cNvPr id="126" name="テキスト ボックス 125"/>
        <xdr:cNvSpPr txBox="1"/>
      </xdr:nvSpPr>
      <xdr:spPr>
        <a:xfrm>
          <a:off x="536702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68605"/>
    <xdr:sp macro="" textlink="">
      <xdr:nvSpPr>
        <xdr:cNvPr id="127" name="テキスト ボックス 126"/>
        <xdr:cNvSpPr txBox="1"/>
      </xdr:nvSpPr>
      <xdr:spPr>
        <a:xfrm>
          <a:off x="473075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8605"/>
    <xdr:sp macro="" textlink="">
      <xdr:nvSpPr>
        <xdr:cNvPr id="128" name="テキスト ボックス 127"/>
        <xdr:cNvSpPr txBox="1"/>
      </xdr:nvSpPr>
      <xdr:spPr>
        <a:xfrm>
          <a:off x="404749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8605"/>
    <xdr:sp macro="" textlink="">
      <xdr:nvSpPr>
        <xdr:cNvPr id="129" name="テキスト ボックス 128"/>
        <xdr:cNvSpPr txBox="1"/>
      </xdr:nvSpPr>
      <xdr:spPr>
        <a:xfrm>
          <a:off x="336042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68605"/>
    <xdr:sp macro="" textlink="">
      <xdr:nvSpPr>
        <xdr:cNvPr id="130" name="テキスト ボックス 129"/>
        <xdr:cNvSpPr txBox="1"/>
      </xdr:nvSpPr>
      <xdr:spPr>
        <a:xfrm>
          <a:off x="267716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278130</xdr:rowOff>
    </xdr:from>
    <xdr:to>
      <xdr:col>29</xdr:col>
      <xdr:colOff>177800</xdr:colOff>
      <xdr:row>38</xdr:row>
      <xdr:rowOff>38735</xdr:rowOff>
    </xdr:to>
    <xdr:sp macro="" textlink="">
      <xdr:nvSpPr>
        <xdr:cNvPr id="131" name="楕円 130"/>
        <xdr:cNvSpPr/>
      </xdr:nvSpPr>
      <xdr:spPr>
        <a:xfrm>
          <a:off x="5490210" y="740283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123825</xdr:rowOff>
    </xdr:from>
    <xdr:ext cx="760730" cy="259715"/>
    <xdr:sp macro="" textlink="">
      <xdr:nvSpPr>
        <xdr:cNvPr id="132" name="人口1人当たり決算額の推移該当値テキスト445"/>
        <xdr:cNvSpPr txBox="1"/>
      </xdr:nvSpPr>
      <xdr:spPr>
        <a:xfrm>
          <a:off x="5626100" y="724852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281305</xdr:rowOff>
    </xdr:from>
    <xdr:to>
      <xdr:col>26</xdr:col>
      <xdr:colOff>101600</xdr:colOff>
      <xdr:row>38</xdr:row>
      <xdr:rowOff>41910</xdr:rowOff>
    </xdr:to>
    <xdr:sp macro="" textlink="">
      <xdr:nvSpPr>
        <xdr:cNvPr id="133" name="楕円 132"/>
        <xdr:cNvSpPr/>
      </xdr:nvSpPr>
      <xdr:spPr>
        <a:xfrm>
          <a:off x="4853940" y="740600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49530</xdr:rowOff>
    </xdr:from>
    <xdr:ext cx="735330" cy="259715"/>
    <xdr:sp macro="" textlink="">
      <xdr:nvSpPr>
        <xdr:cNvPr id="134" name="テキスト ボックス 133"/>
        <xdr:cNvSpPr txBox="1"/>
      </xdr:nvSpPr>
      <xdr:spPr>
        <a:xfrm>
          <a:off x="4531360" y="717423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26,219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274320</xdr:rowOff>
    </xdr:from>
    <xdr:to>
      <xdr:col>22</xdr:col>
      <xdr:colOff>165100</xdr:colOff>
      <xdr:row>38</xdr:row>
      <xdr:rowOff>34290</xdr:rowOff>
    </xdr:to>
    <xdr:sp macro="" textlink="">
      <xdr:nvSpPr>
        <xdr:cNvPr id="135" name="楕円 134"/>
        <xdr:cNvSpPr/>
      </xdr:nvSpPr>
      <xdr:spPr>
        <a:xfrm>
          <a:off x="4170680" y="739902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43180</xdr:rowOff>
    </xdr:from>
    <xdr:ext cx="760730" cy="256540"/>
    <xdr:sp macro="" textlink="">
      <xdr:nvSpPr>
        <xdr:cNvPr id="136" name="テキスト ボックス 135"/>
        <xdr:cNvSpPr txBox="1"/>
      </xdr:nvSpPr>
      <xdr:spPr>
        <a:xfrm>
          <a:off x="3848100" y="71678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290195</xdr:rowOff>
    </xdr:from>
    <xdr:to>
      <xdr:col>19</xdr:col>
      <xdr:colOff>38100</xdr:colOff>
      <xdr:row>38</xdr:row>
      <xdr:rowOff>50800</xdr:rowOff>
    </xdr:to>
    <xdr:sp macro="" textlink="">
      <xdr:nvSpPr>
        <xdr:cNvPr id="137" name="楕円 136"/>
        <xdr:cNvSpPr/>
      </xdr:nvSpPr>
      <xdr:spPr>
        <a:xfrm>
          <a:off x="3487420" y="7414895"/>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34925</xdr:rowOff>
    </xdr:from>
    <xdr:ext cx="760730" cy="264160"/>
    <xdr:sp macro="" textlink="">
      <xdr:nvSpPr>
        <xdr:cNvPr id="138" name="テキスト ボックス 137"/>
        <xdr:cNvSpPr txBox="1"/>
      </xdr:nvSpPr>
      <xdr:spPr>
        <a:xfrm>
          <a:off x="3164840" y="7502525"/>
          <a:ext cx="7607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287655</xdr:rowOff>
    </xdr:from>
    <xdr:to>
      <xdr:col>15</xdr:col>
      <xdr:colOff>101600</xdr:colOff>
      <xdr:row>38</xdr:row>
      <xdr:rowOff>48260</xdr:rowOff>
    </xdr:to>
    <xdr:sp macro="" textlink="">
      <xdr:nvSpPr>
        <xdr:cNvPr id="139" name="楕円 138"/>
        <xdr:cNvSpPr/>
      </xdr:nvSpPr>
      <xdr:spPr>
        <a:xfrm>
          <a:off x="2800350" y="741235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33020</xdr:rowOff>
    </xdr:from>
    <xdr:ext cx="760730" cy="263525"/>
    <xdr:sp macro="" textlink="">
      <xdr:nvSpPr>
        <xdr:cNvPr id="140" name="テキスト ボックス 139"/>
        <xdr:cNvSpPr txBox="1"/>
      </xdr:nvSpPr>
      <xdr:spPr>
        <a:xfrm>
          <a:off x="2477770" y="7500620"/>
          <a:ext cx="7607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5052"/>
          <a:ext cx="417103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24,231
23,886
506.25
46,024,885
44,894,752
1,129,406
9,547,117
16,610,934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xdr:cNvSpPr txBox="1"/>
      </xdr:nvSpPr>
      <xdr:spPr>
        <a:xfrm>
          <a:off x="68707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7335"/>
    <xdr:sp macro="" textlink="">
      <xdr:nvSpPr>
        <xdr:cNvPr id="31" name="テキスト ボックス 30"/>
        <xdr:cNvSpPr txBox="1"/>
      </xdr:nvSpPr>
      <xdr:spPr>
        <a:xfrm>
          <a:off x="687070" y="3495040"/>
          <a:ext cx="82315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8615" cy="233045"/>
    <xdr:sp macro="" textlink="">
      <xdr:nvSpPr>
        <xdr:cNvPr id="40" name="テキスト ボックス 39"/>
        <xdr:cNvSpPr txBox="1"/>
      </xdr:nvSpPr>
      <xdr:spPr>
        <a:xfrm>
          <a:off x="71247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116205</xdr:rowOff>
    </xdr:from>
    <xdr:ext cx="530225" cy="269240"/>
    <xdr:sp macro="" textlink="">
      <xdr:nvSpPr>
        <xdr:cNvPr id="42" name="テキスト ボックス 41"/>
        <xdr:cNvSpPr txBox="1"/>
      </xdr:nvSpPr>
      <xdr:spPr>
        <a:xfrm>
          <a:off x="226695" y="6974205"/>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46355</xdr:rowOff>
    </xdr:from>
    <xdr:to>
      <xdr:col>28</xdr:col>
      <xdr:colOff>114300</xdr:colOff>
      <xdr:row>39</xdr:row>
      <xdr:rowOff>46355</xdr:rowOff>
    </xdr:to>
    <xdr:cxnSp macro="">
      <xdr:nvCxnSpPr>
        <xdr:cNvPr id="43" name="直線コネクタ 42"/>
        <xdr:cNvCxnSpPr/>
      </xdr:nvCxnSpPr>
      <xdr:spPr>
        <a:xfrm>
          <a:off x="74676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76835</xdr:rowOff>
    </xdr:from>
    <xdr:ext cx="530225" cy="267970"/>
    <xdr:sp macro="" textlink="">
      <xdr:nvSpPr>
        <xdr:cNvPr id="44" name="テキスト ボックス 43"/>
        <xdr:cNvSpPr txBox="1"/>
      </xdr:nvSpPr>
      <xdr:spPr>
        <a:xfrm>
          <a:off x="226695" y="659193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xdr:cNvCxnSpPr/>
      </xdr:nvCxnSpPr>
      <xdr:spPr>
        <a:xfrm>
          <a:off x="74676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36830</xdr:rowOff>
    </xdr:from>
    <xdr:ext cx="530225" cy="269240"/>
    <xdr:sp macro="" textlink="">
      <xdr:nvSpPr>
        <xdr:cNvPr id="46" name="テキスト ボックス 45"/>
        <xdr:cNvSpPr txBox="1"/>
      </xdr:nvSpPr>
      <xdr:spPr>
        <a:xfrm>
          <a:off x="226695" y="620903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145415</xdr:rowOff>
    </xdr:from>
    <xdr:to>
      <xdr:col>28</xdr:col>
      <xdr:colOff>114300</xdr:colOff>
      <xdr:row>34</xdr:row>
      <xdr:rowOff>145415</xdr:rowOff>
    </xdr:to>
    <xdr:cxnSp macro="">
      <xdr:nvCxnSpPr>
        <xdr:cNvPr id="47" name="直線コネクタ 46"/>
        <xdr:cNvCxnSpPr/>
      </xdr:nvCxnSpPr>
      <xdr:spPr>
        <a:xfrm>
          <a:off x="74676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5630" cy="269240"/>
    <xdr:sp macro="" textlink="">
      <xdr:nvSpPr>
        <xdr:cNvPr id="48" name="テキスト ボックス 47"/>
        <xdr:cNvSpPr txBox="1"/>
      </xdr:nvSpPr>
      <xdr:spPr>
        <a:xfrm>
          <a:off x="166370" y="5829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105410</xdr:rowOff>
    </xdr:from>
    <xdr:to>
      <xdr:col>28</xdr:col>
      <xdr:colOff>114300</xdr:colOff>
      <xdr:row>32</xdr:row>
      <xdr:rowOff>105410</xdr:rowOff>
    </xdr:to>
    <xdr:cxnSp macro="">
      <xdr:nvCxnSpPr>
        <xdr:cNvPr id="49" name="直線コネクタ 48"/>
        <xdr:cNvCxnSpPr/>
      </xdr:nvCxnSpPr>
      <xdr:spPr>
        <a:xfrm>
          <a:off x="74676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135890</xdr:rowOff>
    </xdr:from>
    <xdr:ext cx="595630" cy="267335"/>
    <xdr:sp macro="" textlink="">
      <xdr:nvSpPr>
        <xdr:cNvPr id="50" name="テキスト ボックス 49"/>
        <xdr:cNvSpPr txBox="1"/>
      </xdr:nvSpPr>
      <xdr:spPr>
        <a:xfrm>
          <a:off x="166370" y="5450840"/>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66040</xdr:rowOff>
    </xdr:from>
    <xdr:to>
      <xdr:col>28</xdr:col>
      <xdr:colOff>114300</xdr:colOff>
      <xdr:row>30</xdr:row>
      <xdr:rowOff>66040</xdr:rowOff>
    </xdr:to>
    <xdr:cxnSp macro="">
      <xdr:nvCxnSpPr>
        <xdr:cNvPr id="51" name="直線コネクタ 50"/>
        <xdr:cNvCxnSpPr/>
      </xdr:nvCxnSpPr>
      <xdr:spPr>
        <a:xfrm>
          <a:off x="74676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95885</xdr:rowOff>
    </xdr:from>
    <xdr:ext cx="595630" cy="268605"/>
    <xdr:sp macro="" textlink="">
      <xdr:nvSpPr>
        <xdr:cNvPr id="52" name="テキスト ボックス 51"/>
        <xdr:cNvSpPr txBox="1"/>
      </xdr:nvSpPr>
      <xdr:spPr>
        <a:xfrm>
          <a:off x="166370" y="5067935"/>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56515</xdr:rowOff>
    </xdr:from>
    <xdr:ext cx="595630" cy="267970"/>
    <xdr:sp macro="" textlink="">
      <xdr:nvSpPr>
        <xdr:cNvPr id="54" name="テキスト ボックス 53"/>
        <xdr:cNvSpPr txBox="1"/>
      </xdr:nvSpPr>
      <xdr:spPr>
        <a:xfrm>
          <a:off x="166370" y="4685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5" name="人件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39</xdr:row>
      <xdr:rowOff>55880</xdr:rowOff>
    </xdr:to>
    <xdr:cxnSp macro="">
      <xdr:nvCxnSpPr>
        <xdr:cNvPr id="56" name="直線コネクタ 55"/>
        <xdr:cNvCxnSpPr/>
      </xdr:nvCxnSpPr>
      <xdr:spPr>
        <a:xfrm flipV="1">
          <a:off x="4542155" y="515112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59690</xdr:rowOff>
    </xdr:from>
    <xdr:ext cx="533400" cy="268605"/>
    <xdr:sp macro="" textlink="">
      <xdr:nvSpPr>
        <xdr:cNvPr id="57" name="人件費最小値テキスト"/>
        <xdr:cNvSpPr txBox="1"/>
      </xdr:nvSpPr>
      <xdr:spPr>
        <a:xfrm>
          <a:off x="4594860" y="674624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55880</xdr:rowOff>
    </xdr:from>
    <xdr:to>
      <xdr:col>24</xdr:col>
      <xdr:colOff>152400</xdr:colOff>
      <xdr:row>39</xdr:row>
      <xdr:rowOff>55880</xdr:rowOff>
    </xdr:to>
    <xdr:cxnSp macro="">
      <xdr:nvCxnSpPr>
        <xdr:cNvPr id="58" name="直線コネクタ 57"/>
        <xdr:cNvCxnSpPr/>
      </xdr:nvCxnSpPr>
      <xdr:spPr>
        <a:xfrm>
          <a:off x="4458970" y="6742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129540</xdr:rowOff>
    </xdr:from>
    <xdr:ext cx="597535" cy="268605"/>
    <xdr:sp macro="" textlink="">
      <xdr:nvSpPr>
        <xdr:cNvPr id="59" name="人件費最大値テキスト"/>
        <xdr:cNvSpPr txBox="1"/>
      </xdr:nvSpPr>
      <xdr:spPr>
        <a:xfrm>
          <a:off x="4594860" y="493014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xdr:cNvCxnSpPr/>
      </xdr:nvCxnSpPr>
      <xdr:spPr>
        <a:xfrm>
          <a:off x="4458970" y="5151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171450</xdr:rowOff>
    </xdr:from>
    <xdr:to>
      <xdr:col>24</xdr:col>
      <xdr:colOff>63500</xdr:colOff>
      <xdr:row>33</xdr:row>
      <xdr:rowOff>99695</xdr:rowOff>
    </xdr:to>
    <xdr:cxnSp macro="">
      <xdr:nvCxnSpPr>
        <xdr:cNvPr id="61" name="直線コネクタ 60"/>
        <xdr:cNvCxnSpPr/>
      </xdr:nvCxnSpPr>
      <xdr:spPr>
        <a:xfrm flipV="1">
          <a:off x="3724910" y="5657850"/>
          <a:ext cx="81915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94615</xdr:rowOff>
    </xdr:from>
    <xdr:ext cx="597535" cy="268605"/>
    <xdr:sp macro="" textlink="">
      <xdr:nvSpPr>
        <xdr:cNvPr id="62" name="人件費平均値テキスト"/>
        <xdr:cNvSpPr txBox="1"/>
      </xdr:nvSpPr>
      <xdr:spPr>
        <a:xfrm>
          <a:off x="4594860" y="6095365"/>
          <a:ext cx="59753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117475</xdr:rowOff>
    </xdr:from>
    <xdr:to>
      <xdr:col>24</xdr:col>
      <xdr:colOff>114300</xdr:colOff>
      <xdr:row>36</xdr:row>
      <xdr:rowOff>45085</xdr:rowOff>
    </xdr:to>
    <xdr:sp macro="" textlink="">
      <xdr:nvSpPr>
        <xdr:cNvPr id="63" name="フローチャート: 判断 62"/>
        <xdr:cNvSpPr/>
      </xdr:nvSpPr>
      <xdr:spPr>
        <a:xfrm>
          <a:off x="4493260" y="6118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99695</xdr:rowOff>
    </xdr:from>
    <xdr:to>
      <xdr:col>19</xdr:col>
      <xdr:colOff>177800</xdr:colOff>
      <xdr:row>34</xdr:row>
      <xdr:rowOff>78740</xdr:rowOff>
    </xdr:to>
    <xdr:cxnSp macro="">
      <xdr:nvCxnSpPr>
        <xdr:cNvPr id="64" name="直線コネクタ 63"/>
        <xdr:cNvCxnSpPr/>
      </xdr:nvCxnSpPr>
      <xdr:spPr>
        <a:xfrm flipV="1">
          <a:off x="2851150" y="5757545"/>
          <a:ext cx="87376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171450</xdr:rowOff>
    </xdr:from>
    <xdr:to>
      <xdr:col>20</xdr:col>
      <xdr:colOff>38100</xdr:colOff>
      <xdr:row>36</xdr:row>
      <xdr:rowOff>102870</xdr:rowOff>
    </xdr:to>
    <xdr:sp macro="" textlink="">
      <xdr:nvSpPr>
        <xdr:cNvPr id="65" name="フローチャート: 判断 64"/>
        <xdr:cNvSpPr/>
      </xdr:nvSpPr>
      <xdr:spPr>
        <a:xfrm>
          <a:off x="3674110" y="617220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93345</xdr:rowOff>
    </xdr:from>
    <xdr:ext cx="598805" cy="268605"/>
    <xdr:sp macro="" textlink="">
      <xdr:nvSpPr>
        <xdr:cNvPr id="66" name="テキスト ボックス 65"/>
        <xdr:cNvSpPr txBox="1"/>
      </xdr:nvSpPr>
      <xdr:spPr>
        <a:xfrm>
          <a:off x="3429000" y="626554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78740</xdr:rowOff>
    </xdr:from>
    <xdr:to>
      <xdr:col>15</xdr:col>
      <xdr:colOff>50800</xdr:colOff>
      <xdr:row>34</xdr:row>
      <xdr:rowOff>140970</xdr:rowOff>
    </xdr:to>
    <xdr:cxnSp macro="">
      <xdr:nvCxnSpPr>
        <xdr:cNvPr id="67" name="直線コネクタ 66"/>
        <xdr:cNvCxnSpPr/>
      </xdr:nvCxnSpPr>
      <xdr:spPr>
        <a:xfrm flipV="1">
          <a:off x="1981200" y="5908040"/>
          <a:ext cx="869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123825</xdr:rowOff>
    </xdr:from>
    <xdr:to>
      <xdr:col>15</xdr:col>
      <xdr:colOff>101600</xdr:colOff>
      <xdr:row>37</xdr:row>
      <xdr:rowOff>52070</xdr:rowOff>
    </xdr:to>
    <xdr:sp macro="" textlink="">
      <xdr:nvSpPr>
        <xdr:cNvPr id="68" name="フローチャート: 判断 67"/>
        <xdr:cNvSpPr/>
      </xdr:nvSpPr>
      <xdr:spPr>
        <a:xfrm>
          <a:off x="2800350" y="6296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42545</xdr:rowOff>
    </xdr:from>
    <xdr:ext cx="533400" cy="267970"/>
    <xdr:sp macro="" textlink="">
      <xdr:nvSpPr>
        <xdr:cNvPr id="69" name="テキスト ボックス 68"/>
        <xdr:cNvSpPr txBox="1"/>
      </xdr:nvSpPr>
      <xdr:spPr>
        <a:xfrm>
          <a:off x="2591435" y="638619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140970</xdr:rowOff>
    </xdr:from>
    <xdr:to>
      <xdr:col>10</xdr:col>
      <xdr:colOff>114300</xdr:colOff>
      <xdr:row>34</xdr:row>
      <xdr:rowOff>149225</xdr:rowOff>
    </xdr:to>
    <xdr:cxnSp macro="">
      <xdr:nvCxnSpPr>
        <xdr:cNvPr id="70" name="直線コネクタ 69"/>
        <xdr:cNvCxnSpPr/>
      </xdr:nvCxnSpPr>
      <xdr:spPr>
        <a:xfrm flipV="1">
          <a:off x="1111250" y="597027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53975</xdr:rowOff>
    </xdr:to>
    <xdr:sp macro="" textlink="">
      <xdr:nvSpPr>
        <xdr:cNvPr id="71" name="フローチャート: 判断 70"/>
        <xdr:cNvSpPr/>
      </xdr:nvSpPr>
      <xdr:spPr>
        <a:xfrm>
          <a:off x="1930400" y="6298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45085</xdr:rowOff>
    </xdr:from>
    <xdr:ext cx="533400" cy="267970"/>
    <xdr:sp macro="" textlink="">
      <xdr:nvSpPr>
        <xdr:cNvPr id="72" name="テキスト ボックス 71"/>
        <xdr:cNvSpPr txBox="1"/>
      </xdr:nvSpPr>
      <xdr:spPr>
        <a:xfrm>
          <a:off x="1717675" y="638873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137795</xdr:rowOff>
    </xdr:from>
    <xdr:to>
      <xdr:col>6</xdr:col>
      <xdr:colOff>38100</xdr:colOff>
      <xdr:row>37</xdr:row>
      <xdr:rowOff>65405</xdr:rowOff>
    </xdr:to>
    <xdr:sp macro="" textlink="">
      <xdr:nvSpPr>
        <xdr:cNvPr id="73" name="フローチャート: 判断 72"/>
        <xdr:cNvSpPr/>
      </xdr:nvSpPr>
      <xdr:spPr>
        <a:xfrm>
          <a:off x="1060450" y="630999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55880</xdr:rowOff>
    </xdr:from>
    <xdr:ext cx="533400" cy="267970"/>
    <xdr:sp macro="" textlink="">
      <xdr:nvSpPr>
        <xdr:cNvPr id="74" name="テキスト ボックス 73"/>
        <xdr:cNvSpPr txBox="1"/>
      </xdr:nvSpPr>
      <xdr:spPr>
        <a:xfrm>
          <a:off x="847725" y="639953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5" name="テキスト ボックス 74"/>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0730" cy="269240"/>
    <xdr:sp macro="" textlink="">
      <xdr:nvSpPr>
        <xdr:cNvPr id="76" name="テキスト ボックス 75"/>
        <xdr:cNvSpPr txBox="1"/>
      </xdr:nvSpPr>
      <xdr:spPr>
        <a:xfrm>
          <a:off x="353822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0730" cy="269240"/>
    <xdr:sp macro="" textlink="">
      <xdr:nvSpPr>
        <xdr:cNvPr id="77" name="テキスト ボックス 76"/>
        <xdr:cNvSpPr txBox="1"/>
      </xdr:nvSpPr>
      <xdr:spPr>
        <a:xfrm>
          <a:off x="26644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0730" cy="269240"/>
    <xdr:sp macro="" textlink="">
      <xdr:nvSpPr>
        <xdr:cNvPr id="78" name="テキスト ボックス 77"/>
        <xdr:cNvSpPr txBox="1"/>
      </xdr:nvSpPr>
      <xdr:spPr>
        <a:xfrm>
          <a:off x="179451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0730" cy="269240"/>
    <xdr:sp macro="" textlink="">
      <xdr:nvSpPr>
        <xdr:cNvPr id="79" name="テキスト ボックス 78"/>
        <xdr:cNvSpPr txBox="1"/>
      </xdr:nvSpPr>
      <xdr:spPr>
        <a:xfrm>
          <a:off x="9245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120650</xdr:rowOff>
    </xdr:from>
    <xdr:to>
      <xdr:col>24</xdr:col>
      <xdr:colOff>114300</xdr:colOff>
      <xdr:row>33</xdr:row>
      <xdr:rowOff>47625</xdr:rowOff>
    </xdr:to>
    <xdr:sp macro="" textlink="">
      <xdr:nvSpPr>
        <xdr:cNvPr id="80" name="楕円 79"/>
        <xdr:cNvSpPr/>
      </xdr:nvSpPr>
      <xdr:spPr>
        <a:xfrm>
          <a:off x="4493260" y="56070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144145</xdr:rowOff>
    </xdr:from>
    <xdr:ext cx="597535" cy="267970"/>
    <xdr:sp macro="" textlink="">
      <xdr:nvSpPr>
        <xdr:cNvPr id="81" name="人件費該当値テキスト"/>
        <xdr:cNvSpPr txBox="1"/>
      </xdr:nvSpPr>
      <xdr:spPr>
        <a:xfrm>
          <a:off x="4594860" y="545909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144,882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46990</xdr:rowOff>
    </xdr:from>
    <xdr:to>
      <xdr:col>20</xdr:col>
      <xdr:colOff>38100</xdr:colOff>
      <xdr:row>33</xdr:row>
      <xdr:rowOff>152400</xdr:rowOff>
    </xdr:to>
    <xdr:sp macro="" textlink="">
      <xdr:nvSpPr>
        <xdr:cNvPr id="82" name="楕円 81"/>
        <xdr:cNvSpPr/>
      </xdr:nvSpPr>
      <xdr:spPr>
        <a:xfrm>
          <a:off x="3674110" y="570484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169545</xdr:rowOff>
    </xdr:from>
    <xdr:ext cx="598805" cy="267335"/>
    <xdr:sp macro="" textlink="">
      <xdr:nvSpPr>
        <xdr:cNvPr id="83" name="テキスト ボックス 82"/>
        <xdr:cNvSpPr txBox="1"/>
      </xdr:nvSpPr>
      <xdr:spPr>
        <a:xfrm>
          <a:off x="3429000" y="548449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25400</xdr:rowOff>
    </xdr:from>
    <xdr:to>
      <xdr:col>15</xdr:col>
      <xdr:colOff>101600</xdr:colOff>
      <xdr:row>34</xdr:row>
      <xdr:rowOff>130810</xdr:rowOff>
    </xdr:to>
    <xdr:sp macro="" textlink="">
      <xdr:nvSpPr>
        <xdr:cNvPr id="84" name="楕円 83"/>
        <xdr:cNvSpPr/>
      </xdr:nvSpPr>
      <xdr:spPr>
        <a:xfrm>
          <a:off x="2800350" y="58547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148590</xdr:rowOff>
    </xdr:from>
    <xdr:ext cx="598805" cy="269240"/>
    <xdr:sp macro="" textlink="">
      <xdr:nvSpPr>
        <xdr:cNvPr id="85" name="テキスト ボックス 84"/>
        <xdr:cNvSpPr txBox="1"/>
      </xdr:nvSpPr>
      <xdr:spPr>
        <a:xfrm>
          <a:off x="2559050" y="563499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88265</xdr:rowOff>
    </xdr:from>
    <xdr:to>
      <xdr:col>10</xdr:col>
      <xdr:colOff>165100</xdr:colOff>
      <xdr:row>35</xdr:row>
      <xdr:rowOff>15875</xdr:rowOff>
    </xdr:to>
    <xdr:sp macro="" textlink="">
      <xdr:nvSpPr>
        <xdr:cNvPr id="86" name="楕円 85"/>
        <xdr:cNvSpPr/>
      </xdr:nvSpPr>
      <xdr:spPr>
        <a:xfrm>
          <a:off x="1930400" y="5917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33020</xdr:rowOff>
    </xdr:from>
    <xdr:ext cx="598805" cy="267335"/>
    <xdr:sp macro="" textlink="">
      <xdr:nvSpPr>
        <xdr:cNvPr id="87" name="テキスト ボックス 86"/>
        <xdr:cNvSpPr txBox="1"/>
      </xdr:nvSpPr>
      <xdr:spPr>
        <a:xfrm>
          <a:off x="1685290" y="569087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95885</xdr:rowOff>
    </xdr:from>
    <xdr:to>
      <xdr:col>6</xdr:col>
      <xdr:colOff>38100</xdr:colOff>
      <xdr:row>35</xdr:row>
      <xdr:rowOff>23495</xdr:rowOff>
    </xdr:to>
    <xdr:sp macro="" textlink="">
      <xdr:nvSpPr>
        <xdr:cNvPr id="88" name="楕円 87"/>
        <xdr:cNvSpPr/>
      </xdr:nvSpPr>
      <xdr:spPr>
        <a:xfrm>
          <a:off x="1060450" y="592518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41275</xdr:rowOff>
    </xdr:from>
    <xdr:ext cx="598805" cy="267970"/>
    <xdr:sp macro="" textlink="">
      <xdr:nvSpPr>
        <xdr:cNvPr id="89" name="テキスト ボックス 88"/>
        <xdr:cNvSpPr txBox="1"/>
      </xdr:nvSpPr>
      <xdr:spPr>
        <a:xfrm>
          <a:off x="815340" y="569912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0" name="正方形/長方形 89"/>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1" name="正方形/長方形 90"/>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2" name="正方形/長方形 91"/>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3" name="正方形/長方形 92"/>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4" name="正方形/長方形 93"/>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5" name="正方形/長方形 94"/>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6" name="正方形/長方形 95"/>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7" name="正方形/長方形 96"/>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8615" cy="233045"/>
    <xdr:sp macro="" textlink="">
      <xdr:nvSpPr>
        <xdr:cNvPr id="98" name="テキスト ボックス 97"/>
        <xdr:cNvSpPr txBox="1"/>
      </xdr:nvSpPr>
      <xdr:spPr>
        <a:xfrm>
          <a:off x="71247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99" name="直線コネクタ 98"/>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145415</xdr:rowOff>
    </xdr:from>
    <xdr:to>
      <xdr:col>28</xdr:col>
      <xdr:colOff>114300</xdr:colOff>
      <xdr:row>58</xdr:row>
      <xdr:rowOff>145415</xdr:rowOff>
    </xdr:to>
    <xdr:cxnSp macro="">
      <xdr:nvCxnSpPr>
        <xdr:cNvPr id="100" name="直線コネクタ 99"/>
        <xdr:cNvCxnSpPr/>
      </xdr:nvCxnSpPr>
      <xdr:spPr>
        <a:xfrm>
          <a:off x="746760" y="10089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171450</xdr:rowOff>
    </xdr:from>
    <xdr:ext cx="248920" cy="269240"/>
    <xdr:sp macro="" textlink="">
      <xdr:nvSpPr>
        <xdr:cNvPr id="101" name="テキスト ボックス 100"/>
        <xdr:cNvSpPr txBox="1"/>
      </xdr:nvSpPr>
      <xdr:spPr>
        <a:xfrm>
          <a:off x="505460" y="9944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26035</xdr:rowOff>
    </xdr:from>
    <xdr:to>
      <xdr:col>28</xdr:col>
      <xdr:colOff>114300</xdr:colOff>
      <xdr:row>56</xdr:row>
      <xdr:rowOff>26035</xdr:rowOff>
    </xdr:to>
    <xdr:cxnSp macro="">
      <xdr:nvCxnSpPr>
        <xdr:cNvPr id="102" name="直線コネクタ 101"/>
        <xdr:cNvCxnSpPr/>
      </xdr:nvCxnSpPr>
      <xdr:spPr>
        <a:xfrm>
          <a:off x="746760" y="9627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56515</xdr:rowOff>
    </xdr:from>
    <xdr:ext cx="595630" cy="267970"/>
    <xdr:sp macro="" textlink="">
      <xdr:nvSpPr>
        <xdr:cNvPr id="103" name="テキスト ボックス 102"/>
        <xdr:cNvSpPr txBox="1"/>
      </xdr:nvSpPr>
      <xdr:spPr>
        <a:xfrm>
          <a:off x="166370" y="94862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86360</xdr:rowOff>
    </xdr:from>
    <xdr:to>
      <xdr:col>28</xdr:col>
      <xdr:colOff>114300</xdr:colOff>
      <xdr:row>53</xdr:row>
      <xdr:rowOff>86360</xdr:rowOff>
    </xdr:to>
    <xdr:cxnSp macro="">
      <xdr:nvCxnSpPr>
        <xdr:cNvPr id="104" name="直線コネクタ 103"/>
        <xdr:cNvCxnSpPr/>
      </xdr:nvCxnSpPr>
      <xdr:spPr>
        <a:xfrm>
          <a:off x="746760" y="9173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116205</xdr:rowOff>
    </xdr:from>
    <xdr:ext cx="595630" cy="269240"/>
    <xdr:sp macro="" textlink="">
      <xdr:nvSpPr>
        <xdr:cNvPr id="105" name="テキスト ボックス 104"/>
        <xdr:cNvSpPr txBox="1"/>
      </xdr:nvSpPr>
      <xdr:spPr>
        <a:xfrm>
          <a:off x="166370" y="90316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145415</xdr:rowOff>
    </xdr:from>
    <xdr:to>
      <xdr:col>28</xdr:col>
      <xdr:colOff>114300</xdr:colOff>
      <xdr:row>50</xdr:row>
      <xdr:rowOff>145415</xdr:rowOff>
    </xdr:to>
    <xdr:cxnSp macro="">
      <xdr:nvCxnSpPr>
        <xdr:cNvPr id="106" name="直線コネクタ 105"/>
        <xdr:cNvCxnSpPr/>
      </xdr:nvCxnSpPr>
      <xdr:spPr>
        <a:xfrm>
          <a:off x="746760" y="8717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171450</xdr:rowOff>
    </xdr:from>
    <xdr:ext cx="595630" cy="269240"/>
    <xdr:sp macro="" textlink="">
      <xdr:nvSpPr>
        <xdr:cNvPr id="107" name="テキスト ボックス 106"/>
        <xdr:cNvSpPr txBox="1"/>
      </xdr:nvSpPr>
      <xdr:spPr>
        <a:xfrm>
          <a:off x="166370" y="85725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08" name="直線コネクタ 107"/>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5630" cy="267970"/>
    <xdr:sp macro="" textlink="">
      <xdr:nvSpPr>
        <xdr:cNvPr id="109" name="テキスト ボックス 108"/>
        <xdr:cNvSpPr txBox="1"/>
      </xdr:nvSpPr>
      <xdr:spPr>
        <a:xfrm>
          <a:off x="166370" y="8114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0" name="物件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xdr:rowOff>
    </xdr:from>
    <xdr:to>
      <xdr:col>24</xdr:col>
      <xdr:colOff>62865</xdr:colOff>
      <xdr:row>58</xdr:row>
      <xdr:rowOff>20320</xdr:rowOff>
    </xdr:to>
    <xdr:cxnSp macro="">
      <xdr:nvCxnSpPr>
        <xdr:cNvPr id="111" name="直線コネクタ 110"/>
        <xdr:cNvCxnSpPr/>
      </xdr:nvCxnSpPr>
      <xdr:spPr>
        <a:xfrm flipV="1">
          <a:off x="4542155" y="875030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24130</xdr:rowOff>
    </xdr:from>
    <xdr:ext cx="533400" cy="268605"/>
    <xdr:sp macro="" textlink="">
      <xdr:nvSpPr>
        <xdr:cNvPr id="112" name="物件費最小値テキスト"/>
        <xdr:cNvSpPr txBox="1"/>
      </xdr:nvSpPr>
      <xdr:spPr>
        <a:xfrm>
          <a:off x="4594860" y="996823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20320</xdr:rowOff>
    </xdr:from>
    <xdr:to>
      <xdr:col>24</xdr:col>
      <xdr:colOff>152400</xdr:colOff>
      <xdr:row>58</xdr:row>
      <xdr:rowOff>20320</xdr:rowOff>
    </xdr:to>
    <xdr:cxnSp macro="">
      <xdr:nvCxnSpPr>
        <xdr:cNvPr id="113" name="直線コネクタ 112"/>
        <xdr:cNvCxnSpPr/>
      </xdr:nvCxnSpPr>
      <xdr:spPr>
        <a:xfrm>
          <a:off x="4458970" y="9964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128270</xdr:rowOff>
    </xdr:from>
    <xdr:ext cx="597535" cy="268605"/>
    <xdr:sp macro="" textlink="">
      <xdr:nvSpPr>
        <xdr:cNvPr id="114" name="物件費最大値テキスト"/>
        <xdr:cNvSpPr txBox="1"/>
      </xdr:nvSpPr>
      <xdr:spPr>
        <a:xfrm>
          <a:off x="4594860" y="852932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6350</xdr:rowOff>
    </xdr:from>
    <xdr:to>
      <xdr:col>24</xdr:col>
      <xdr:colOff>152400</xdr:colOff>
      <xdr:row>51</xdr:row>
      <xdr:rowOff>6350</xdr:rowOff>
    </xdr:to>
    <xdr:cxnSp macro="">
      <xdr:nvCxnSpPr>
        <xdr:cNvPr id="115" name="直線コネクタ 114"/>
        <xdr:cNvCxnSpPr/>
      </xdr:nvCxnSpPr>
      <xdr:spPr>
        <a:xfrm>
          <a:off x="4458970" y="8750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10795</xdr:rowOff>
    </xdr:from>
    <xdr:to>
      <xdr:col>24</xdr:col>
      <xdr:colOff>63500</xdr:colOff>
      <xdr:row>56</xdr:row>
      <xdr:rowOff>72390</xdr:rowOff>
    </xdr:to>
    <xdr:cxnSp macro="">
      <xdr:nvCxnSpPr>
        <xdr:cNvPr id="116" name="直線コネクタ 115"/>
        <xdr:cNvCxnSpPr/>
      </xdr:nvCxnSpPr>
      <xdr:spPr>
        <a:xfrm flipV="1">
          <a:off x="3724910" y="9611995"/>
          <a:ext cx="8191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17780</xdr:rowOff>
    </xdr:from>
    <xdr:ext cx="533400" cy="267970"/>
    <xdr:sp macro="" textlink="">
      <xdr:nvSpPr>
        <xdr:cNvPr id="117" name="物件費平均値テキスト"/>
        <xdr:cNvSpPr txBox="1"/>
      </xdr:nvSpPr>
      <xdr:spPr>
        <a:xfrm>
          <a:off x="4594860" y="9790430"/>
          <a:ext cx="5334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146050</xdr:rowOff>
    </xdr:to>
    <xdr:sp macro="" textlink="">
      <xdr:nvSpPr>
        <xdr:cNvPr id="118" name="フローチャート: 判断 117"/>
        <xdr:cNvSpPr/>
      </xdr:nvSpPr>
      <xdr:spPr>
        <a:xfrm>
          <a:off x="4493260" y="98132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72390</xdr:rowOff>
    </xdr:from>
    <xdr:to>
      <xdr:col>19</xdr:col>
      <xdr:colOff>177800</xdr:colOff>
      <xdr:row>57</xdr:row>
      <xdr:rowOff>46990</xdr:rowOff>
    </xdr:to>
    <xdr:cxnSp macro="">
      <xdr:nvCxnSpPr>
        <xdr:cNvPr id="119" name="直線コネクタ 118"/>
        <xdr:cNvCxnSpPr/>
      </xdr:nvCxnSpPr>
      <xdr:spPr>
        <a:xfrm flipV="1">
          <a:off x="2851150" y="9673590"/>
          <a:ext cx="87376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54610</xdr:rowOff>
    </xdr:from>
    <xdr:to>
      <xdr:col>20</xdr:col>
      <xdr:colOff>38100</xdr:colOff>
      <xdr:row>57</xdr:row>
      <xdr:rowOff>160020</xdr:rowOff>
    </xdr:to>
    <xdr:sp macro="" textlink="">
      <xdr:nvSpPr>
        <xdr:cNvPr id="120" name="フローチャート: 判断 119"/>
        <xdr:cNvSpPr/>
      </xdr:nvSpPr>
      <xdr:spPr>
        <a:xfrm>
          <a:off x="3674110" y="98272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151130</xdr:rowOff>
    </xdr:from>
    <xdr:ext cx="533400" cy="269240"/>
    <xdr:sp macro="" textlink="">
      <xdr:nvSpPr>
        <xdr:cNvPr id="121" name="テキスト ボックス 120"/>
        <xdr:cNvSpPr txBox="1"/>
      </xdr:nvSpPr>
      <xdr:spPr>
        <a:xfrm>
          <a:off x="3461385" y="992378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46990</xdr:rowOff>
    </xdr:from>
    <xdr:to>
      <xdr:col>15</xdr:col>
      <xdr:colOff>50800</xdr:colOff>
      <xdr:row>57</xdr:row>
      <xdr:rowOff>79375</xdr:rowOff>
    </xdr:to>
    <xdr:cxnSp macro="">
      <xdr:nvCxnSpPr>
        <xdr:cNvPr id="122" name="直線コネクタ 121"/>
        <xdr:cNvCxnSpPr/>
      </xdr:nvCxnSpPr>
      <xdr:spPr>
        <a:xfrm flipV="1">
          <a:off x="1981200" y="9819640"/>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62230</xdr:rowOff>
    </xdr:from>
    <xdr:to>
      <xdr:col>15</xdr:col>
      <xdr:colOff>101600</xdr:colOff>
      <xdr:row>57</xdr:row>
      <xdr:rowOff>168275</xdr:rowOff>
    </xdr:to>
    <xdr:sp macro="" textlink="">
      <xdr:nvSpPr>
        <xdr:cNvPr id="123" name="フローチャート: 判断 122"/>
        <xdr:cNvSpPr/>
      </xdr:nvSpPr>
      <xdr:spPr>
        <a:xfrm>
          <a:off x="2800350" y="9834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159385</xdr:rowOff>
    </xdr:from>
    <xdr:ext cx="533400" cy="267970"/>
    <xdr:sp macro="" textlink="">
      <xdr:nvSpPr>
        <xdr:cNvPr id="124" name="テキスト ボックス 123"/>
        <xdr:cNvSpPr txBox="1"/>
      </xdr:nvSpPr>
      <xdr:spPr>
        <a:xfrm>
          <a:off x="2591435" y="993203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79375</xdr:rowOff>
    </xdr:from>
    <xdr:to>
      <xdr:col>10</xdr:col>
      <xdr:colOff>114300</xdr:colOff>
      <xdr:row>57</xdr:row>
      <xdr:rowOff>95250</xdr:rowOff>
    </xdr:to>
    <xdr:cxnSp macro="">
      <xdr:nvCxnSpPr>
        <xdr:cNvPr id="125" name="直線コネクタ 124"/>
        <xdr:cNvCxnSpPr/>
      </xdr:nvCxnSpPr>
      <xdr:spPr>
        <a:xfrm flipV="1">
          <a:off x="1111250" y="985202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78105</xdr:rowOff>
    </xdr:from>
    <xdr:to>
      <xdr:col>10</xdr:col>
      <xdr:colOff>165100</xdr:colOff>
      <xdr:row>58</xdr:row>
      <xdr:rowOff>5080</xdr:rowOff>
    </xdr:to>
    <xdr:sp macro="" textlink="">
      <xdr:nvSpPr>
        <xdr:cNvPr id="126" name="フローチャート: 判断 125"/>
        <xdr:cNvSpPr/>
      </xdr:nvSpPr>
      <xdr:spPr>
        <a:xfrm>
          <a:off x="1930400" y="98507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171450</xdr:rowOff>
    </xdr:from>
    <xdr:ext cx="533400" cy="269240"/>
    <xdr:sp macro="" textlink="">
      <xdr:nvSpPr>
        <xdr:cNvPr id="127" name="テキスト ボックス 126"/>
        <xdr:cNvSpPr txBox="1"/>
      </xdr:nvSpPr>
      <xdr:spPr>
        <a:xfrm>
          <a:off x="1717675" y="994410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86995</xdr:rowOff>
    </xdr:from>
    <xdr:to>
      <xdr:col>6</xdr:col>
      <xdr:colOff>38100</xdr:colOff>
      <xdr:row>58</xdr:row>
      <xdr:rowOff>14605</xdr:rowOff>
    </xdr:to>
    <xdr:sp macro="" textlink="">
      <xdr:nvSpPr>
        <xdr:cNvPr id="128" name="フローチャート: 判断 127"/>
        <xdr:cNvSpPr/>
      </xdr:nvSpPr>
      <xdr:spPr>
        <a:xfrm>
          <a:off x="1060450" y="98596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33400" cy="269240"/>
    <xdr:sp macro="" textlink="">
      <xdr:nvSpPr>
        <xdr:cNvPr id="129" name="テキスト ボックス 128"/>
        <xdr:cNvSpPr txBox="1"/>
      </xdr:nvSpPr>
      <xdr:spPr>
        <a:xfrm>
          <a:off x="847725" y="994918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0" name="テキスト ボックス 129"/>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0730" cy="269240"/>
    <xdr:sp macro="" textlink="">
      <xdr:nvSpPr>
        <xdr:cNvPr id="131" name="テキスト ボックス 130"/>
        <xdr:cNvSpPr txBox="1"/>
      </xdr:nvSpPr>
      <xdr:spPr>
        <a:xfrm>
          <a:off x="353822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0730" cy="269240"/>
    <xdr:sp macro="" textlink="">
      <xdr:nvSpPr>
        <xdr:cNvPr id="132" name="テキスト ボックス 131"/>
        <xdr:cNvSpPr txBox="1"/>
      </xdr:nvSpPr>
      <xdr:spPr>
        <a:xfrm>
          <a:off x="26644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0730" cy="269240"/>
    <xdr:sp macro="" textlink="">
      <xdr:nvSpPr>
        <xdr:cNvPr id="133" name="テキスト ボックス 132"/>
        <xdr:cNvSpPr txBox="1"/>
      </xdr:nvSpPr>
      <xdr:spPr>
        <a:xfrm>
          <a:off x="179451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0730" cy="269240"/>
    <xdr:sp macro="" textlink="">
      <xdr:nvSpPr>
        <xdr:cNvPr id="134" name="テキスト ボックス 133"/>
        <xdr:cNvSpPr txBox="1"/>
      </xdr:nvSpPr>
      <xdr:spPr>
        <a:xfrm>
          <a:off x="9245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135890</xdr:rowOff>
    </xdr:from>
    <xdr:to>
      <xdr:col>24</xdr:col>
      <xdr:colOff>114300</xdr:colOff>
      <xdr:row>56</xdr:row>
      <xdr:rowOff>63500</xdr:rowOff>
    </xdr:to>
    <xdr:sp macro="" textlink="">
      <xdr:nvSpPr>
        <xdr:cNvPr id="135" name="楕円 134"/>
        <xdr:cNvSpPr/>
      </xdr:nvSpPr>
      <xdr:spPr>
        <a:xfrm>
          <a:off x="4493260" y="9565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159385</xdr:rowOff>
    </xdr:from>
    <xdr:ext cx="597535" cy="267970"/>
    <xdr:sp macro="" textlink="">
      <xdr:nvSpPr>
        <xdr:cNvPr id="136" name="物件費該当値テキスト"/>
        <xdr:cNvSpPr txBox="1"/>
      </xdr:nvSpPr>
      <xdr:spPr>
        <a:xfrm>
          <a:off x="4594860" y="941768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19685</xdr:rowOff>
    </xdr:from>
    <xdr:to>
      <xdr:col>20</xdr:col>
      <xdr:colOff>38100</xdr:colOff>
      <xdr:row>56</xdr:row>
      <xdr:rowOff>125095</xdr:rowOff>
    </xdr:to>
    <xdr:sp macro="" textlink="">
      <xdr:nvSpPr>
        <xdr:cNvPr id="137" name="楕円 136"/>
        <xdr:cNvSpPr/>
      </xdr:nvSpPr>
      <xdr:spPr>
        <a:xfrm>
          <a:off x="3674110" y="962088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142240</xdr:rowOff>
    </xdr:from>
    <xdr:ext cx="598805" cy="269240"/>
    <xdr:sp macro="" textlink="">
      <xdr:nvSpPr>
        <xdr:cNvPr id="138" name="テキスト ボックス 137"/>
        <xdr:cNvSpPr txBox="1"/>
      </xdr:nvSpPr>
      <xdr:spPr>
        <a:xfrm>
          <a:off x="3429000" y="940054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171450</xdr:rowOff>
    </xdr:from>
    <xdr:to>
      <xdr:col>15</xdr:col>
      <xdr:colOff>101600</xdr:colOff>
      <xdr:row>57</xdr:row>
      <xdr:rowOff>99695</xdr:rowOff>
    </xdr:to>
    <xdr:sp macro="" textlink="">
      <xdr:nvSpPr>
        <xdr:cNvPr id="139" name="楕円 138"/>
        <xdr:cNvSpPr/>
      </xdr:nvSpPr>
      <xdr:spPr>
        <a:xfrm>
          <a:off x="2800350" y="9772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116840</xdr:rowOff>
    </xdr:from>
    <xdr:ext cx="598805" cy="269240"/>
    <xdr:sp macro="" textlink="">
      <xdr:nvSpPr>
        <xdr:cNvPr id="140" name="テキスト ボックス 139"/>
        <xdr:cNvSpPr txBox="1"/>
      </xdr:nvSpPr>
      <xdr:spPr>
        <a:xfrm>
          <a:off x="2559050" y="954659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26035</xdr:rowOff>
    </xdr:from>
    <xdr:to>
      <xdr:col>10</xdr:col>
      <xdr:colOff>165100</xdr:colOff>
      <xdr:row>57</xdr:row>
      <xdr:rowOff>132080</xdr:rowOff>
    </xdr:to>
    <xdr:sp macro="" textlink="">
      <xdr:nvSpPr>
        <xdr:cNvPr id="141" name="楕円 140"/>
        <xdr:cNvSpPr/>
      </xdr:nvSpPr>
      <xdr:spPr>
        <a:xfrm>
          <a:off x="1930400" y="979868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149225</xdr:rowOff>
    </xdr:from>
    <xdr:ext cx="598805" cy="269240"/>
    <xdr:sp macro="" textlink="">
      <xdr:nvSpPr>
        <xdr:cNvPr id="142" name="テキスト ボックス 141"/>
        <xdr:cNvSpPr txBox="1"/>
      </xdr:nvSpPr>
      <xdr:spPr>
        <a:xfrm>
          <a:off x="1685290" y="957897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43180</xdr:rowOff>
    </xdr:from>
    <xdr:to>
      <xdr:col>6</xdr:col>
      <xdr:colOff>38100</xdr:colOff>
      <xdr:row>57</xdr:row>
      <xdr:rowOff>148590</xdr:rowOff>
    </xdr:to>
    <xdr:sp macro="" textlink="">
      <xdr:nvSpPr>
        <xdr:cNvPr id="143" name="楕円 142"/>
        <xdr:cNvSpPr/>
      </xdr:nvSpPr>
      <xdr:spPr>
        <a:xfrm>
          <a:off x="1060450" y="981583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165100</xdr:rowOff>
    </xdr:from>
    <xdr:ext cx="533400" cy="268605"/>
    <xdr:sp macro="" textlink="">
      <xdr:nvSpPr>
        <xdr:cNvPr id="144" name="テキスト ボックス 143"/>
        <xdr:cNvSpPr txBox="1"/>
      </xdr:nvSpPr>
      <xdr:spPr>
        <a:xfrm>
          <a:off x="847725" y="959485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45" name="正方形/長方形 144"/>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46" name="正方形/長方形 145"/>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47" name="正方形/長方形 146"/>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48" name="正方形/長方形 147"/>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49" name="正方形/長方形 148"/>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0" name="正方形/長方形 149"/>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1" name="正方形/長方形 150"/>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2" name="正方形/長方形 151"/>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8615" cy="233045"/>
    <xdr:sp macro="" textlink="">
      <xdr:nvSpPr>
        <xdr:cNvPr id="153" name="テキスト ボックス 152"/>
        <xdr:cNvSpPr txBox="1"/>
      </xdr:nvSpPr>
      <xdr:spPr>
        <a:xfrm>
          <a:off x="71247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4" name="直線コネクタ 153"/>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102870</xdr:rowOff>
    </xdr:from>
    <xdr:to>
      <xdr:col>28</xdr:col>
      <xdr:colOff>114300</xdr:colOff>
      <xdr:row>79</xdr:row>
      <xdr:rowOff>102870</xdr:rowOff>
    </xdr:to>
    <xdr:cxnSp macro="">
      <xdr:nvCxnSpPr>
        <xdr:cNvPr id="155" name="直線コネクタ 154"/>
        <xdr:cNvCxnSpPr/>
      </xdr:nvCxnSpPr>
      <xdr:spPr>
        <a:xfrm>
          <a:off x="74676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133350</xdr:rowOff>
    </xdr:from>
    <xdr:ext cx="248920" cy="267335"/>
    <xdr:sp macro="" textlink="">
      <xdr:nvSpPr>
        <xdr:cNvPr id="156" name="テキスト ボックス 155"/>
        <xdr:cNvSpPr txBox="1"/>
      </xdr:nvSpPr>
      <xdr:spPr>
        <a:xfrm>
          <a:off x="505460" y="1350645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119380</xdr:rowOff>
    </xdr:from>
    <xdr:to>
      <xdr:col>28</xdr:col>
      <xdr:colOff>114300</xdr:colOff>
      <xdr:row>77</xdr:row>
      <xdr:rowOff>119380</xdr:rowOff>
    </xdr:to>
    <xdr:cxnSp macro="">
      <xdr:nvCxnSpPr>
        <xdr:cNvPr id="157" name="直線コネクタ 156"/>
        <xdr:cNvCxnSpPr/>
      </xdr:nvCxnSpPr>
      <xdr:spPr>
        <a:xfrm>
          <a:off x="74676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149860</xdr:rowOff>
    </xdr:from>
    <xdr:ext cx="530225" cy="269240"/>
    <xdr:sp macro="" textlink="">
      <xdr:nvSpPr>
        <xdr:cNvPr id="158" name="テキスト ボックス 157"/>
        <xdr:cNvSpPr txBox="1"/>
      </xdr:nvSpPr>
      <xdr:spPr>
        <a:xfrm>
          <a:off x="226695" y="1318006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136525</xdr:rowOff>
    </xdr:from>
    <xdr:to>
      <xdr:col>28</xdr:col>
      <xdr:colOff>114300</xdr:colOff>
      <xdr:row>75</xdr:row>
      <xdr:rowOff>136525</xdr:rowOff>
    </xdr:to>
    <xdr:cxnSp macro="">
      <xdr:nvCxnSpPr>
        <xdr:cNvPr id="159" name="直線コネクタ 158"/>
        <xdr:cNvCxnSpPr/>
      </xdr:nvCxnSpPr>
      <xdr:spPr>
        <a:xfrm>
          <a:off x="746760" y="12995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167005</xdr:rowOff>
    </xdr:from>
    <xdr:ext cx="530225" cy="267335"/>
    <xdr:sp macro="" textlink="">
      <xdr:nvSpPr>
        <xdr:cNvPr id="160" name="テキスト ボックス 159"/>
        <xdr:cNvSpPr txBox="1"/>
      </xdr:nvSpPr>
      <xdr:spPr>
        <a:xfrm>
          <a:off x="226695" y="12854305"/>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153670</xdr:rowOff>
    </xdr:from>
    <xdr:to>
      <xdr:col>28</xdr:col>
      <xdr:colOff>114300</xdr:colOff>
      <xdr:row>73</xdr:row>
      <xdr:rowOff>153670</xdr:rowOff>
    </xdr:to>
    <xdr:cxnSp macro="">
      <xdr:nvCxnSpPr>
        <xdr:cNvPr id="161" name="直線コネクタ 160"/>
        <xdr:cNvCxnSpPr/>
      </xdr:nvCxnSpPr>
      <xdr:spPr>
        <a:xfrm>
          <a:off x="74676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0225" cy="267970"/>
    <xdr:sp macro="" textlink="">
      <xdr:nvSpPr>
        <xdr:cNvPr id="162" name="テキスト ボックス 161"/>
        <xdr:cNvSpPr txBox="1"/>
      </xdr:nvSpPr>
      <xdr:spPr>
        <a:xfrm>
          <a:off x="226695" y="12522200"/>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170815</xdr:rowOff>
    </xdr:from>
    <xdr:to>
      <xdr:col>28</xdr:col>
      <xdr:colOff>114300</xdr:colOff>
      <xdr:row>71</xdr:row>
      <xdr:rowOff>170815</xdr:rowOff>
    </xdr:to>
    <xdr:cxnSp macro="">
      <xdr:nvCxnSpPr>
        <xdr:cNvPr id="163" name="直線コネクタ 162"/>
        <xdr:cNvCxnSpPr/>
      </xdr:nvCxnSpPr>
      <xdr:spPr>
        <a:xfrm>
          <a:off x="74676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0225" cy="269240"/>
    <xdr:sp macro="" textlink="">
      <xdr:nvSpPr>
        <xdr:cNvPr id="164" name="テキスト ボックス 163"/>
        <xdr:cNvSpPr txBox="1"/>
      </xdr:nvSpPr>
      <xdr:spPr>
        <a:xfrm>
          <a:off x="226695" y="1219581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5" name="直線コネクタ 164"/>
        <xdr:cNvCxnSpPr/>
      </xdr:nvCxnSpPr>
      <xdr:spPr>
        <a:xfrm>
          <a:off x="74676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39370</xdr:rowOff>
    </xdr:from>
    <xdr:ext cx="595630" cy="269240"/>
    <xdr:sp macro="" textlink="">
      <xdr:nvSpPr>
        <xdr:cNvPr id="166" name="テキスト ボックス 165"/>
        <xdr:cNvSpPr txBox="1"/>
      </xdr:nvSpPr>
      <xdr:spPr>
        <a:xfrm>
          <a:off x="166370" y="11869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7" name="直線コネクタ 166"/>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5630" cy="267970"/>
    <xdr:sp macro="" textlink="">
      <xdr:nvSpPr>
        <xdr:cNvPr id="168" name="テキスト ボックス 167"/>
        <xdr:cNvSpPr txBox="1"/>
      </xdr:nvSpPr>
      <xdr:spPr>
        <a:xfrm>
          <a:off x="16637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69" name="維持補修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27940</xdr:rowOff>
    </xdr:from>
    <xdr:to>
      <xdr:col>24</xdr:col>
      <xdr:colOff>62865</xdr:colOff>
      <xdr:row>79</xdr:row>
      <xdr:rowOff>88900</xdr:rowOff>
    </xdr:to>
    <xdr:cxnSp macro="">
      <xdr:nvCxnSpPr>
        <xdr:cNvPr id="170" name="直線コネクタ 169"/>
        <xdr:cNvCxnSpPr/>
      </xdr:nvCxnSpPr>
      <xdr:spPr>
        <a:xfrm flipV="1">
          <a:off x="4542155" y="1220089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92710</xdr:rowOff>
    </xdr:from>
    <xdr:ext cx="377190" cy="268605"/>
    <xdr:sp macro="" textlink="">
      <xdr:nvSpPr>
        <xdr:cNvPr id="171" name="維持補修費最小値テキスト"/>
        <xdr:cNvSpPr txBox="1"/>
      </xdr:nvSpPr>
      <xdr:spPr>
        <a:xfrm>
          <a:off x="4594860" y="13637260"/>
          <a:ext cx="3771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88900</xdr:rowOff>
    </xdr:from>
    <xdr:to>
      <xdr:col>24</xdr:col>
      <xdr:colOff>152400</xdr:colOff>
      <xdr:row>79</xdr:row>
      <xdr:rowOff>88900</xdr:rowOff>
    </xdr:to>
    <xdr:cxnSp macro="">
      <xdr:nvCxnSpPr>
        <xdr:cNvPr id="172" name="直線コネクタ 171"/>
        <xdr:cNvCxnSpPr/>
      </xdr:nvCxnSpPr>
      <xdr:spPr>
        <a:xfrm>
          <a:off x="4458970" y="13633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151130</xdr:rowOff>
    </xdr:from>
    <xdr:ext cx="533400" cy="269240"/>
    <xdr:sp macro="" textlink="">
      <xdr:nvSpPr>
        <xdr:cNvPr id="173" name="維持補修費最大値テキスト"/>
        <xdr:cNvSpPr txBox="1"/>
      </xdr:nvSpPr>
      <xdr:spPr>
        <a:xfrm>
          <a:off x="4594860" y="1198118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27940</xdr:rowOff>
    </xdr:from>
    <xdr:to>
      <xdr:col>24</xdr:col>
      <xdr:colOff>152400</xdr:colOff>
      <xdr:row>71</xdr:row>
      <xdr:rowOff>27940</xdr:rowOff>
    </xdr:to>
    <xdr:cxnSp macro="">
      <xdr:nvCxnSpPr>
        <xdr:cNvPr id="174" name="直線コネクタ 173"/>
        <xdr:cNvCxnSpPr/>
      </xdr:nvCxnSpPr>
      <xdr:spPr>
        <a:xfrm>
          <a:off x="4458970" y="122008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118110</xdr:rowOff>
    </xdr:from>
    <xdr:to>
      <xdr:col>24</xdr:col>
      <xdr:colOff>63500</xdr:colOff>
      <xdr:row>78</xdr:row>
      <xdr:rowOff>127635</xdr:rowOff>
    </xdr:to>
    <xdr:cxnSp macro="">
      <xdr:nvCxnSpPr>
        <xdr:cNvPr id="175" name="直線コネクタ 174"/>
        <xdr:cNvCxnSpPr/>
      </xdr:nvCxnSpPr>
      <xdr:spPr>
        <a:xfrm flipV="1">
          <a:off x="3724910" y="13491210"/>
          <a:ext cx="8191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66675</xdr:rowOff>
    </xdr:from>
    <xdr:ext cx="533400" cy="267335"/>
    <xdr:sp macro="" textlink="">
      <xdr:nvSpPr>
        <xdr:cNvPr id="176" name="維持補修費平均値テキスト"/>
        <xdr:cNvSpPr txBox="1"/>
      </xdr:nvSpPr>
      <xdr:spPr>
        <a:xfrm>
          <a:off x="4594860" y="13268325"/>
          <a:ext cx="5334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43180</xdr:rowOff>
    </xdr:from>
    <xdr:to>
      <xdr:col>24</xdr:col>
      <xdr:colOff>114300</xdr:colOff>
      <xdr:row>78</xdr:row>
      <xdr:rowOff>148590</xdr:rowOff>
    </xdr:to>
    <xdr:sp macro="" textlink="">
      <xdr:nvSpPr>
        <xdr:cNvPr id="177" name="フローチャート: 判断 176"/>
        <xdr:cNvSpPr/>
      </xdr:nvSpPr>
      <xdr:spPr>
        <a:xfrm>
          <a:off x="4493260" y="134162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127635</xdr:rowOff>
    </xdr:from>
    <xdr:to>
      <xdr:col>19</xdr:col>
      <xdr:colOff>177800</xdr:colOff>
      <xdr:row>78</xdr:row>
      <xdr:rowOff>146685</xdr:rowOff>
    </xdr:to>
    <xdr:cxnSp macro="">
      <xdr:nvCxnSpPr>
        <xdr:cNvPr id="178" name="直線コネクタ 177"/>
        <xdr:cNvCxnSpPr/>
      </xdr:nvCxnSpPr>
      <xdr:spPr>
        <a:xfrm flipV="1">
          <a:off x="2851150" y="13500735"/>
          <a:ext cx="8737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67310</xdr:rowOff>
    </xdr:from>
    <xdr:to>
      <xdr:col>20</xdr:col>
      <xdr:colOff>38100</xdr:colOff>
      <xdr:row>78</xdr:row>
      <xdr:rowOff>171450</xdr:rowOff>
    </xdr:to>
    <xdr:sp macro="" textlink="">
      <xdr:nvSpPr>
        <xdr:cNvPr id="179" name="フローチャート: 判断 178"/>
        <xdr:cNvSpPr/>
      </xdr:nvSpPr>
      <xdr:spPr>
        <a:xfrm>
          <a:off x="3674110" y="1344041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12065</xdr:rowOff>
    </xdr:from>
    <xdr:ext cx="469900" cy="269240"/>
    <xdr:sp macro="" textlink="">
      <xdr:nvSpPr>
        <xdr:cNvPr id="180" name="テキスト ボックス 179"/>
        <xdr:cNvSpPr txBox="1"/>
      </xdr:nvSpPr>
      <xdr:spPr>
        <a:xfrm>
          <a:off x="3493770" y="1321371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127000</xdr:rowOff>
    </xdr:from>
    <xdr:to>
      <xdr:col>15</xdr:col>
      <xdr:colOff>50800</xdr:colOff>
      <xdr:row>78</xdr:row>
      <xdr:rowOff>146685</xdr:rowOff>
    </xdr:to>
    <xdr:cxnSp macro="">
      <xdr:nvCxnSpPr>
        <xdr:cNvPr id="181" name="直線コネクタ 180"/>
        <xdr:cNvCxnSpPr/>
      </xdr:nvCxnSpPr>
      <xdr:spPr>
        <a:xfrm>
          <a:off x="1981200" y="13500100"/>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114935</xdr:rowOff>
    </xdr:from>
    <xdr:to>
      <xdr:col>15</xdr:col>
      <xdr:colOff>101600</xdr:colOff>
      <xdr:row>79</xdr:row>
      <xdr:rowOff>42545</xdr:rowOff>
    </xdr:to>
    <xdr:sp macro="" textlink="">
      <xdr:nvSpPr>
        <xdr:cNvPr id="182" name="フローチャート: 判断 181"/>
        <xdr:cNvSpPr/>
      </xdr:nvSpPr>
      <xdr:spPr>
        <a:xfrm>
          <a:off x="2800350" y="13488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33020</xdr:rowOff>
    </xdr:from>
    <xdr:ext cx="469900" cy="267335"/>
    <xdr:sp macro="" textlink="">
      <xdr:nvSpPr>
        <xdr:cNvPr id="183" name="テキスト ボックス 182"/>
        <xdr:cNvSpPr txBox="1"/>
      </xdr:nvSpPr>
      <xdr:spPr>
        <a:xfrm>
          <a:off x="2620010" y="1357757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127000</xdr:rowOff>
    </xdr:from>
    <xdr:to>
      <xdr:col>10</xdr:col>
      <xdr:colOff>114300</xdr:colOff>
      <xdr:row>78</xdr:row>
      <xdr:rowOff>147955</xdr:rowOff>
    </xdr:to>
    <xdr:cxnSp macro="">
      <xdr:nvCxnSpPr>
        <xdr:cNvPr id="184" name="直線コネクタ 183"/>
        <xdr:cNvCxnSpPr/>
      </xdr:nvCxnSpPr>
      <xdr:spPr>
        <a:xfrm flipV="1">
          <a:off x="1111250" y="13500100"/>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98425</xdr:rowOff>
    </xdr:from>
    <xdr:to>
      <xdr:col>10</xdr:col>
      <xdr:colOff>165100</xdr:colOff>
      <xdr:row>79</xdr:row>
      <xdr:rowOff>25400</xdr:rowOff>
    </xdr:to>
    <xdr:sp macro="" textlink="">
      <xdr:nvSpPr>
        <xdr:cNvPr id="185" name="フローチャート: 判断 184"/>
        <xdr:cNvSpPr/>
      </xdr:nvSpPr>
      <xdr:spPr>
        <a:xfrm>
          <a:off x="1930400" y="13471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16510</xdr:rowOff>
    </xdr:from>
    <xdr:ext cx="469900" cy="269240"/>
    <xdr:sp macro="" textlink="">
      <xdr:nvSpPr>
        <xdr:cNvPr id="186" name="テキスト ボックス 185"/>
        <xdr:cNvSpPr txBox="1"/>
      </xdr:nvSpPr>
      <xdr:spPr>
        <a:xfrm>
          <a:off x="1750060" y="1356106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92075</xdr:rowOff>
    </xdr:from>
    <xdr:to>
      <xdr:col>6</xdr:col>
      <xdr:colOff>38100</xdr:colOff>
      <xdr:row>79</xdr:row>
      <xdr:rowOff>19685</xdr:rowOff>
    </xdr:to>
    <xdr:sp macro="" textlink="">
      <xdr:nvSpPr>
        <xdr:cNvPr id="187" name="フローチャート: 判断 186"/>
        <xdr:cNvSpPr/>
      </xdr:nvSpPr>
      <xdr:spPr>
        <a:xfrm>
          <a:off x="1060450" y="134651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36830</xdr:rowOff>
    </xdr:from>
    <xdr:ext cx="469900" cy="269240"/>
    <xdr:sp macro="" textlink="">
      <xdr:nvSpPr>
        <xdr:cNvPr id="188" name="テキスト ボックス 187"/>
        <xdr:cNvSpPr txBox="1"/>
      </xdr:nvSpPr>
      <xdr:spPr>
        <a:xfrm>
          <a:off x="880110" y="1323848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89" name="テキスト ボックス 188"/>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0730" cy="269240"/>
    <xdr:sp macro="" textlink="">
      <xdr:nvSpPr>
        <xdr:cNvPr id="190" name="テキスト ボックス 189"/>
        <xdr:cNvSpPr txBox="1"/>
      </xdr:nvSpPr>
      <xdr:spPr>
        <a:xfrm>
          <a:off x="353822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0730" cy="269240"/>
    <xdr:sp macro="" textlink="">
      <xdr:nvSpPr>
        <xdr:cNvPr id="191" name="テキスト ボックス 190"/>
        <xdr:cNvSpPr txBox="1"/>
      </xdr:nvSpPr>
      <xdr:spPr>
        <a:xfrm>
          <a:off x="26644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0730" cy="269240"/>
    <xdr:sp macro="" textlink="">
      <xdr:nvSpPr>
        <xdr:cNvPr id="192" name="テキスト ボックス 191"/>
        <xdr:cNvSpPr txBox="1"/>
      </xdr:nvSpPr>
      <xdr:spPr>
        <a:xfrm>
          <a:off x="17945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0730" cy="269240"/>
    <xdr:sp macro="" textlink="">
      <xdr:nvSpPr>
        <xdr:cNvPr id="193" name="テキスト ボックス 192"/>
        <xdr:cNvSpPr txBox="1"/>
      </xdr:nvSpPr>
      <xdr:spPr>
        <a:xfrm>
          <a:off x="9245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65405</xdr:rowOff>
    </xdr:from>
    <xdr:to>
      <xdr:col>24</xdr:col>
      <xdr:colOff>114300</xdr:colOff>
      <xdr:row>78</xdr:row>
      <xdr:rowOff>170815</xdr:rowOff>
    </xdr:to>
    <xdr:sp macro="" textlink="">
      <xdr:nvSpPr>
        <xdr:cNvPr id="194" name="楕円 193"/>
        <xdr:cNvSpPr/>
      </xdr:nvSpPr>
      <xdr:spPr>
        <a:xfrm>
          <a:off x="4493260" y="134385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43180</xdr:rowOff>
    </xdr:from>
    <xdr:ext cx="468630" cy="267970"/>
    <xdr:sp macro="" textlink="">
      <xdr:nvSpPr>
        <xdr:cNvPr id="195" name="維持補修費該当値テキスト"/>
        <xdr:cNvSpPr txBox="1"/>
      </xdr:nvSpPr>
      <xdr:spPr>
        <a:xfrm>
          <a:off x="4594860" y="13416280"/>
          <a:ext cx="468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75565</xdr:rowOff>
    </xdr:from>
    <xdr:to>
      <xdr:col>20</xdr:col>
      <xdr:colOff>38100</xdr:colOff>
      <xdr:row>79</xdr:row>
      <xdr:rowOff>2540</xdr:rowOff>
    </xdr:to>
    <xdr:sp macro="" textlink="">
      <xdr:nvSpPr>
        <xdr:cNvPr id="196" name="楕円 195"/>
        <xdr:cNvSpPr/>
      </xdr:nvSpPr>
      <xdr:spPr>
        <a:xfrm>
          <a:off x="3674110" y="1344866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171450</xdr:rowOff>
    </xdr:from>
    <xdr:ext cx="469900" cy="269240"/>
    <xdr:sp macro="" textlink="">
      <xdr:nvSpPr>
        <xdr:cNvPr id="197" name="テキスト ボックス 196"/>
        <xdr:cNvSpPr txBox="1"/>
      </xdr:nvSpPr>
      <xdr:spPr>
        <a:xfrm>
          <a:off x="3493770" y="1354455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93345</xdr:rowOff>
    </xdr:from>
    <xdr:to>
      <xdr:col>15</xdr:col>
      <xdr:colOff>101600</xdr:colOff>
      <xdr:row>79</xdr:row>
      <xdr:rowOff>20955</xdr:rowOff>
    </xdr:to>
    <xdr:sp macro="" textlink="">
      <xdr:nvSpPr>
        <xdr:cNvPr id="198" name="楕円 197"/>
        <xdr:cNvSpPr/>
      </xdr:nvSpPr>
      <xdr:spPr>
        <a:xfrm>
          <a:off x="2800350" y="13466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38100</xdr:rowOff>
    </xdr:from>
    <xdr:ext cx="469900" cy="269240"/>
    <xdr:sp macro="" textlink="">
      <xdr:nvSpPr>
        <xdr:cNvPr id="199" name="テキスト ボックス 198"/>
        <xdr:cNvSpPr txBox="1"/>
      </xdr:nvSpPr>
      <xdr:spPr>
        <a:xfrm>
          <a:off x="2620010" y="1323975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74930</xdr:rowOff>
    </xdr:from>
    <xdr:to>
      <xdr:col>10</xdr:col>
      <xdr:colOff>165100</xdr:colOff>
      <xdr:row>79</xdr:row>
      <xdr:rowOff>1905</xdr:rowOff>
    </xdr:to>
    <xdr:sp macro="" textlink="">
      <xdr:nvSpPr>
        <xdr:cNvPr id="200" name="楕円 199"/>
        <xdr:cNvSpPr/>
      </xdr:nvSpPr>
      <xdr:spPr>
        <a:xfrm>
          <a:off x="1930400" y="134480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19050</xdr:rowOff>
    </xdr:from>
    <xdr:ext cx="469900" cy="267970"/>
    <xdr:sp macro="" textlink="">
      <xdr:nvSpPr>
        <xdr:cNvPr id="201" name="テキスト ボックス 200"/>
        <xdr:cNvSpPr txBox="1"/>
      </xdr:nvSpPr>
      <xdr:spPr>
        <a:xfrm>
          <a:off x="1750060" y="1322070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94615</xdr:rowOff>
    </xdr:from>
    <xdr:to>
      <xdr:col>6</xdr:col>
      <xdr:colOff>38100</xdr:colOff>
      <xdr:row>79</xdr:row>
      <xdr:rowOff>22225</xdr:rowOff>
    </xdr:to>
    <xdr:sp macro="" textlink="">
      <xdr:nvSpPr>
        <xdr:cNvPr id="202" name="楕円 201"/>
        <xdr:cNvSpPr/>
      </xdr:nvSpPr>
      <xdr:spPr>
        <a:xfrm>
          <a:off x="1060450" y="13467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13335</xdr:rowOff>
    </xdr:from>
    <xdr:ext cx="469900" cy="269240"/>
    <xdr:sp macro="" textlink="">
      <xdr:nvSpPr>
        <xdr:cNvPr id="203" name="テキスト ボックス 202"/>
        <xdr:cNvSpPr txBox="1"/>
      </xdr:nvSpPr>
      <xdr:spPr>
        <a:xfrm>
          <a:off x="880110" y="1355788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4" name="正方形/長方形 203"/>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5" name="正方形/長方形 204"/>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06" name="正方形/長方形 205"/>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07" name="正方形/長方形 206"/>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08" name="正方形/長方形 207"/>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09" name="正方形/長方形 208"/>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0" name="正方形/長方形 209"/>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1" name="正方形/長方形 210"/>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8615" cy="233045"/>
    <xdr:sp macro="" textlink="">
      <xdr:nvSpPr>
        <xdr:cNvPr id="212" name="テキスト ボックス 211"/>
        <xdr:cNvSpPr txBox="1"/>
      </xdr:nvSpPr>
      <xdr:spPr>
        <a:xfrm>
          <a:off x="71247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7810"/>
    <xdr:sp macro="" textlink="">
      <xdr:nvSpPr>
        <xdr:cNvPr id="214" name="テキスト ボックス 213"/>
        <xdr:cNvSpPr txBox="1"/>
      </xdr:nvSpPr>
      <xdr:spPr>
        <a:xfrm>
          <a:off x="505460" y="17256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0225" cy="259080"/>
    <xdr:sp macro="" textlink="">
      <xdr:nvSpPr>
        <xdr:cNvPr id="216" name="テキスト ボックス 215"/>
        <xdr:cNvSpPr txBox="1"/>
      </xdr:nvSpPr>
      <xdr:spPr>
        <a:xfrm>
          <a:off x="22669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8" name="テキスト ボックス 217"/>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20" name="テキスト ボックス 219"/>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3" name="直線コネクタ 222"/>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5630" cy="267970"/>
    <xdr:sp macro="" textlink="">
      <xdr:nvSpPr>
        <xdr:cNvPr id="224" name="テキスト ボックス 223"/>
        <xdr:cNvSpPr txBox="1"/>
      </xdr:nvSpPr>
      <xdr:spPr>
        <a:xfrm>
          <a:off x="166370" y="15354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5" name="直線コネクタ 224"/>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5630" cy="267970"/>
    <xdr:sp macro="" textlink="">
      <xdr:nvSpPr>
        <xdr:cNvPr id="226" name="テキスト ボックス 225"/>
        <xdr:cNvSpPr txBox="1"/>
      </xdr:nvSpPr>
      <xdr:spPr>
        <a:xfrm>
          <a:off x="16637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7" name="扶助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91440</xdr:rowOff>
    </xdr:from>
    <xdr:to>
      <xdr:col>24</xdr:col>
      <xdr:colOff>62865</xdr:colOff>
      <xdr:row>99</xdr:row>
      <xdr:rowOff>635</xdr:rowOff>
    </xdr:to>
    <xdr:cxnSp macro="">
      <xdr:nvCxnSpPr>
        <xdr:cNvPr id="228" name="直線コネクタ 227"/>
        <xdr:cNvCxnSpPr/>
      </xdr:nvCxnSpPr>
      <xdr:spPr>
        <a:xfrm flipV="1">
          <a:off x="454215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4445</xdr:rowOff>
    </xdr:from>
    <xdr:ext cx="533400" cy="259080"/>
    <xdr:sp macro="" textlink="">
      <xdr:nvSpPr>
        <xdr:cNvPr id="229" name="扶助費最小値テキスト"/>
        <xdr:cNvSpPr txBox="1"/>
      </xdr:nvSpPr>
      <xdr:spPr>
        <a:xfrm>
          <a:off x="4594860" y="16977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xdr:rowOff>
    </xdr:from>
    <xdr:to>
      <xdr:col>24</xdr:col>
      <xdr:colOff>152400</xdr:colOff>
      <xdr:row>99</xdr:row>
      <xdr:rowOff>635</xdr:rowOff>
    </xdr:to>
    <xdr:cxnSp macro="">
      <xdr:nvCxnSpPr>
        <xdr:cNvPr id="230" name="直線コネクタ 229"/>
        <xdr:cNvCxnSpPr/>
      </xdr:nvCxnSpPr>
      <xdr:spPr>
        <a:xfrm>
          <a:off x="4458970" y="16974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39370</xdr:rowOff>
    </xdr:from>
    <xdr:ext cx="597535" cy="264160"/>
    <xdr:sp macro="" textlink="">
      <xdr:nvSpPr>
        <xdr:cNvPr id="231" name="扶助費最大値テキスト"/>
        <xdr:cNvSpPr txBox="1"/>
      </xdr:nvSpPr>
      <xdr:spPr>
        <a:xfrm>
          <a:off x="4594860" y="1546987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91440</xdr:rowOff>
    </xdr:from>
    <xdr:to>
      <xdr:col>24</xdr:col>
      <xdr:colOff>152400</xdr:colOff>
      <xdr:row>91</xdr:row>
      <xdr:rowOff>91440</xdr:rowOff>
    </xdr:to>
    <xdr:cxnSp macro="">
      <xdr:nvCxnSpPr>
        <xdr:cNvPr id="232" name="直線コネクタ 231"/>
        <xdr:cNvCxnSpPr/>
      </xdr:nvCxnSpPr>
      <xdr:spPr>
        <a:xfrm>
          <a:off x="4458970" y="15693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1270</xdr:rowOff>
    </xdr:from>
    <xdr:to>
      <xdr:col>24</xdr:col>
      <xdr:colOff>63500</xdr:colOff>
      <xdr:row>96</xdr:row>
      <xdr:rowOff>165100</xdr:rowOff>
    </xdr:to>
    <xdr:cxnSp macro="">
      <xdr:nvCxnSpPr>
        <xdr:cNvPr id="233" name="直線コネクタ 232"/>
        <xdr:cNvCxnSpPr/>
      </xdr:nvCxnSpPr>
      <xdr:spPr>
        <a:xfrm flipV="1">
          <a:off x="3724910" y="16460470"/>
          <a:ext cx="81915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125095</xdr:rowOff>
    </xdr:from>
    <xdr:ext cx="597535" cy="258445"/>
    <xdr:sp macro="" textlink="">
      <xdr:nvSpPr>
        <xdr:cNvPr id="234" name="扶助費平均値テキスト"/>
        <xdr:cNvSpPr txBox="1"/>
      </xdr:nvSpPr>
      <xdr:spPr>
        <a:xfrm>
          <a:off x="4594860" y="1624139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102235</xdr:rowOff>
    </xdr:from>
    <xdr:to>
      <xdr:col>24</xdr:col>
      <xdr:colOff>114300</xdr:colOff>
      <xdr:row>96</xdr:row>
      <xdr:rowOff>32385</xdr:rowOff>
    </xdr:to>
    <xdr:sp macro="" textlink="">
      <xdr:nvSpPr>
        <xdr:cNvPr id="235" name="フローチャート: 判断 234"/>
        <xdr:cNvSpPr/>
      </xdr:nvSpPr>
      <xdr:spPr>
        <a:xfrm>
          <a:off x="449326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165100</xdr:rowOff>
    </xdr:from>
    <xdr:to>
      <xdr:col>19</xdr:col>
      <xdr:colOff>177800</xdr:colOff>
      <xdr:row>97</xdr:row>
      <xdr:rowOff>26670</xdr:rowOff>
    </xdr:to>
    <xdr:cxnSp macro="">
      <xdr:nvCxnSpPr>
        <xdr:cNvPr id="236" name="直線コネクタ 235"/>
        <xdr:cNvCxnSpPr/>
      </xdr:nvCxnSpPr>
      <xdr:spPr>
        <a:xfrm flipV="1">
          <a:off x="2851150" y="16624300"/>
          <a:ext cx="873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107950</xdr:rowOff>
    </xdr:from>
    <xdr:to>
      <xdr:col>20</xdr:col>
      <xdr:colOff>38100</xdr:colOff>
      <xdr:row>97</xdr:row>
      <xdr:rowOff>38100</xdr:rowOff>
    </xdr:to>
    <xdr:sp macro="" textlink="">
      <xdr:nvSpPr>
        <xdr:cNvPr id="237" name="フローチャート: 判断 236"/>
        <xdr:cNvSpPr/>
      </xdr:nvSpPr>
      <xdr:spPr>
        <a:xfrm>
          <a:off x="3674110" y="165671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54610</xdr:rowOff>
    </xdr:from>
    <xdr:ext cx="598805" cy="257810"/>
    <xdr:sp macro="" textlink="">
      <xdr:nvSpPr>
        <xdr:cNvPr id="238" name="テキスト ボックス 237"/>
        <xdr:cNvSpPr txBox="1"/>
      </xdr:nvSpPr>
      <xdr:spPr>
        <a:xfrm>
          <a:off x="3429000" y="163423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26670</xdr:rowOff>
    </xdr:from>
    <xdr:to>
      <xdr:col>15</xdr:col>
      <xdr:colOff>50800</xdr:colOff>
      <xdr:row>97</xdr:row>
      <xdr:rowOff>78105</xdr:rowOff>
    </xdr:to>
    <xdr:cxnSp macro="">
      <xdr:nvCxnSpPr>
        <xdr:cNvPr id="239" name="直線コネクタ 238"/>
        <xdr:cNvCxnSpPr/>
      </xdr:nvCxnSpPr>
      <xdr:spPr>
        <a:xfrm flipV="1">
          <a:off x="1981200" y="16657320"/>
          <a:ext cx="8699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107950</xdr:rowOff>
    </xdr:from>
    <xdr:to>
      <xdr:col>15</xdr:col>
      <xdr:colOff>101600</xdr:colOff>
      <xdr:row>97</xdr:row>
      <xdr:rowOff>38100</xdr:rowOff>
    </xdr:to>
    <xdr:sp macro="" textlink="">
      <xdr:nvSpPr>
        <xdr:cNvPr id="240" name="フローチャート: 判断 239"/>
        <xdr:cNvSpPr/>
      </xdr:nvSpPr>
      <xdr:spPr>
        <a:xfrm>
          <a:off x="280035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54610</xdr:rowOff>
    </xdr:from>
    <xdr:ext cx="598805" cy="257810"/>
    <xdr:sp macro="" textlink="">
      <xdr:nvSpPr>
        <xdr:cNvPr id="241" name="テキスト ボックス 240"/>
        <xdr:cNvSpPr txBox="1"/>
      </xdr:nvSpPr>
      <xdr:spPr>
        <a:xfrm>
          <a:off x="2559050" y="163423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69215</xdr:rowOff>
    </xdr:from>
    <xdr:to>
      <xdr:col>10</xdr:col>
      <xdr:colOff>114300</xdr:colOff>
      <xdr:row>97</xdr:row>
      <xdr:rowOff>78105</xdr:rowOff>
    </xdr:to>
    <xdr:cxnSp macro="">
      <xdr:nvCxnSpPr>
        <xdr:cNvPr id="242" name="直線コネクタ 241"/>
        <xdr:cNvCxnSpPr/>
      </xdr:nvCxnSpPr>
      <xdr:spPr>
        <a:xfrm>
          <a:off x="1111250" y="16699865"/>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139700</xdr:rowOff>
    </xdr:from>
    <xdr:to>
      <xdr:col>10</xdr:col>
      <xdr:colOff>165100</xdr:colOff>
      <xdr:row>97</xdr:row>
      <xdr:rowOff>69850</xdr:rowOff>
    </xdr:to>
    <xdr:sp macro="" textlink="">
      <xdr:nvSpPr>
        <xdr:cNvPr id="243" name="フローチャート: 判断 242"/>
        <xdr:cNvSpPr/>
      </xdr:nvSpPr>
      <xdr:spPr>
        <a:xfrm>
          <a:off x="19304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33400" cy="257810"/>
    <xdr:sp macro="" textlink="">
      <xdr:nvSpPr>
        <xdr:cNvPr id="244" name="テキスト ボックス 243"/>
        <xdr:cNvSpPr txBox="1"/>
      </xdr:nvSpPr>
      <xdr:spPr>
        <a:xfrm>
          <a:off x="1717675" y="16374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145415</xdr:rowOff>
    </xdr:from>
    <xdr:to>
      <xdr:col>6</xdr:col>
      <xdr:colOff>38100</xdr:colOff>
      <xdr:row>97</xdr:row>
      <xdr:rowOff>75565</xdr:rowOff>
    </xdr:to>
    <xdr:sp macro="" textlink="">
      <xdr:nvSpPr>
        <xdr:cNvPr id="245" name="フローチャート: 判断 244"/>
        <xdr:cNvSpPr/>
      </xdr:nvSpPr>
      <xdr:spPr>
        <a:xfrm>
          <a:off x="1060450" y="166046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92710</xdr:rowOff>
    </xdr:from>
    <xdr:ext cx="533400" cy="259080"/>
    <xdr:sp macro="" textlink="">
      <xdr:nvSpPr>
        <xdr:cNvPr id="246" name="テキスト ボックス 245"/>
        <xdr:cNvSpPr txBox="1"/>
      </xdr:nvSpPr>
      <xdr:spPr>
        <a:xfrm>
          <a:off x="847725" y="16380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730" cy="259080"/>
    <xdr:sp macro="" textlink="">
      <xdr:nvSpPr>
        <xdr:cNvPr id="248" name="テキスト ボックス 247"/>
        <xdr:cNvSpPr txBox="1"/>
      </xdr:nvSpPr>
      <xdr:spPr>
        <a:xfrm>
          <a:off x="3538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9" name="テキスト ボックス 248"/>
        <xdr:cNvSpPr txBox="1"/>
      </xdr:nvSpPr>
      <xdr:spPr>
        <a:xfrm>
          <a:off x="26644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730" cy="259080"/>
    <xdr:sp macro="" textlink="">
      <xdr:nvSpPr>
        <xdr:cNvPr id="250" name="テキスト ボックス 249"/>
        <xdr:cNvSpPr txBox="1"/>
      </xdr:nvSpPr>
      <xdr:spPr>
        <a:xfrm>
          <a:off x="17945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730" cy="259080"/>
    <xdr:sp macro="" textlink="">
      <xdr:nvSpPr>
        <xdr:cNvPr id="251" name="テキスト ボックス 250"/>
        <xdr:cNvSpPr txBox="1"/>
      </xdr:nvSpPr>
      <xdr:spPr>
        <a:xfrm>
          <a:off x="9245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121920</xdr:rowOff>
    </xdr:from>
    <xdr:to>
      <xdr:col>24</xdr:col>
      <xdr:colOff>114300</xdr:colOff>
      <xdr:row>96</xdr:row>
      <xdr:rowOff>52070</xdr:rowOff>
    </xdr:to>
    <xdr:sp macro="" textlink="">
      <xdr:nvSpPr>
        <xdr:cNvPr id="252" name="楕円 251"/>
        <xdr:cNvSpPr/>
      </xdr:nvSpPr>
      <xdr:spPr>
        <a:xfrm>
          <a:off x="449326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100330</xdr:rowOff>
    </xdr:from>
    <xdr:ext cx="597535" cy="257810"/>
    <xdr:sp macro="" textlink="">
      <xdr:nvSpPr>
        <xdr:cNvPr id="253" name="扶助費該当値テキスト"/>
        <xdr:cNvSpPr txBox="1"/>
      </xdr:nvSpPr>
      <xdr:spPr>
        <a:xfrm>
          <a:off x="4594860" y="163880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114300</xdr:rowOff>
    </xdr:from>
    <xdr:to>
      <xdr:col>20</xdr:col>
      <xdr:colOff>38100</xdr:colOff>
      <xdr:row>97</xdr:row>
      <xdr:rowOff>44450</xdr:rowOff>
    </xdr:to>
    <xdr:sp macro="" textlink="">
      <xdr:nvSpPr>
        <xdr:cNvPr id="254" name="楕円 253"/>
        <xdr:cNvSpPr/>
      </xdr:nvSpPr>
      <xdr:spPr>
        <a:xfrm>
          <a:off x="3674110" y="165735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35560</xdr:rowOff>
    </xdr:from>
    <xdr:ext cx="598805" cy="259080"/>
    <xdr:sp macro="" textlink="">
      <xdr:nvSpPr>
        <xdr:cNvPr id="255" name="テキスト ボックス 254"/>
        <xdr:cNvSpPr txBox="1"/>
      </xdr:nvSpPr>
      <xdr:spPr>
        <a:xfrm>
          <a:off x="3429000" y="1666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147320</xdr:rowOff>
    </xdr:from>
    <xdr:to>
      <xdr:col>15</xdr:col>
      <xdr:colOff>101600</xdr:colOff>
      <xdr:row>97</xdr:row>
      <xdr:rowOff>77470</xdr:rowOff>
    </xdr:to>
    <xdr:sp macro="" textlink="">
      <xdr:nvSpPr>
        <xdr:cNvPr id="256" name="楕円 255"/>
        <xdr:cNvSpPr/>
      </xdr:nvSpPr>
      <xdr:spPr>
        <a:xfrm>
          <a:off x="280035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68580</xdr:rowOff>
    </xdr:from>
    <xdr:ext cx="533400" cy="259080"/>
    <xdr:sp macro="" textlink="">
      <xdr:nvSpPr>
        <xdr:cNvPr id="257" name="テキスト ボックス 256"/>
        <xdr:cNvSpPr txBox="1"/>
      </xdr:nvSpPr>
      <xdr:spPr>
        <a:xfrm>
          <a:off x="2591435" y="16699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27305</xdr:rowOff>
    </xdr:from>
    <xdr:to>
      <xdr:col>10</xdr:col>
      <xdr:colOff>165100</xdr:colOff>
      <xdr:row>97</xdr:row>
      <xdr:rowOff>128905</xdr:rowOff>
    </xdr:to>
    <xdr:sp macro="" textlink="">
      <xdr:nvSpPr>
        <xdr:cNvPr id="258" name="楕円 257"/>
        <xdr:cNvSpPr/>
      </xdr:nvSpPr>
      <xdr:spPr>
        <a:xfrm>
          <a:off x="19304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120650</xdr:rowOff>
    </xdr:from>
    <xdr:ext cx="533400" cy="257810"/>
    <xdr:sp macro="" textlink="">
      <xdr:nvSpPr>
        <xdr:cNvPr id="259" name="テキスト ボックス 258"/>
        <xdr:cNvSpPr txBox="1"/>
      </xdr:nvSpPr>
      <xdr:spPr>
        <a:xfrm>
          <a:off x="1717675" y="16751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18415</xdr:rowOff>
    </xdr:from>
    <xdr:to>
      <xdr:col>6</xdr:col>
      <xdr:colOff>38100</xdr:colOff>
      <xdr:row>97</xdr:row>
      <xdr:rowOff>120650</xdr:rowOff>
    </xdr:to>
    <xdr:sp macro="" textlink="">
      <xdr:nvSpPr>
        <xdr:cNvPr id="260" name="楕円 259"/>
        <xdr:cNvSpPr/>
      </xdr:nvSpPr>
      <xdr:spPr>
        <a:xfrm>
          <a:off x="1060450" y="166490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111125</xdr:rowOff>
    </xdr:from>
    <xdr:ext cx="533400" cy="257810"/>
    <xdr:sp macro="" textlink="">
      <xdr:nvSpPr>
        <xdr:cNvPr id="261" name="テキスト ボックス 260"/>
        <xdr:cNvSpPr txBox="1"/>
      </xdr:nvSpPr>
      <xdr:spPr>
        <a:xfrm>
          <a:off x="847725" y="16741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2" name="正方形/長方形 261"/>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3" name="正方形/長方形 262"/>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4" name="正方形/長方形 263"/>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5" name="正方形/長方形 264"/>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66" name="正方形/長方形 265"/>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67" name="正方形/長方形 266"/>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68" name="正方形/長方形 267"/>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69" name="正方形/長方形 268"/>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8615" cy="233045"/>
    <xdr:sp macro="" textlink="">
      <xdr:nvSpPr>
        <xdr:cNvPr id="270" name="テキスト ボックス 269"/>
        <xdr:cNvSpPr txBox="1"/>
      </xdr:nvSpPr>
      <xdr:spPr>
        <a:xfrm>
          <a:off x="643636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1" name="直線コネクタ 270"/>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102870</xdr:rowOff>
    </xdr:from>
    <xdr:to>
      <xdr:col>59</xdr:col>
      <xdr:colOff>50800</xdr:colOff>
      <xdr:row>39</xdr:row>
      <xdr:rowOff>102870</xdr:rowOff>
    </xdr:to>
    <xdr:cxnSp macro="">
      <xdr:nvCxnSpPr>
        <xdr:cNvPr id="272" name="直線コネクタ 271"/>
        <xdr:cNvCxnSpPr/>
      </xdr:nvCxnSpPr>
      <xdr:spPr>
        <a:xfrm>
          <a:off x="6474460" y="678942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133350</xdr:rowOff>
    </xdr:from>
    <xdr:ext cx="248920" cy="267335"/>
    <xdr:sp macro="" textlink="">
      <xdr:nvSpPr>
        <xdr:cNvPr id="273" name="テキスト ボックス 272"/>
        <xdr:cNvSpPr txBox="1"/>
      </xdr:nvSpPr>
      <xdr:spPr>
        <a:xfrm>
          <a:off x="6229350" y="664845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119380</xdr:rowOff>
    </xdr:from>
    <xdr:to>
      <xdr:col>59</xdr:col>
      <xdr:colOff>50800</xdr:colOff>
      <xdr:row>37</xdr:row>
      <xdr:rowOff>119380</xdr:rowOff>
    </xdr:to>
    <xdr:cxnSp macro="">
      <xdr:nvCxnSpPr>
        <xdr:cNvPr id="274" name="直線コネクタ 273"/>
        <xdr:cNvCxnSpPr/>
      </xdr:nvCxnSpPr>
      <xdr:spPr>
        <a:xfrm>
          <a:off x="6474460" y="64630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149860</xdr:rowOff>
    </xdr:from>
    <xdr:ext cx="595630" cy="269240"/>
    <xdr:sp macro="" textlink="">
      <xdr:nvSpPr>
        <xdr:cNvPr id="275" name="テキスト ボックス 274"/>
        <xdr:cNvSpPr txBox="1"/>
      </xdr:nvSpPr>
      <xdr:spPr>
        <a:xfrm>
          <a:off x="5890260" y="632206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136525</xdr:rowOff>
    </xdr:from>
    <xdr:to>
      <xdr:col>59</xdr:col>
      <xdr:colOff>50800</xdr:colOff>
      <xdr:row>35</xdr:row>
      <xdr:rowOff>136525</xdr:rowOff>
    </xdr:to>
    <xdr:cxnSp macro="">
      <xdr:nvCxnSpPr>
        <xdr:cNvPr id="276" name="直線コネクタ 275"/>
        <xdr:cNvCxnSpPr/>
      </xdr:nvCxnSpPr>
      <xdr:spPr>
        <a:xfrm>
          <a:off x="6474460" y="613727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167005</xdr:rowOff>
    </xdr:from>
    <xdr:ext cx="595630" cy="267335"/>
    <xdr:sp macro="" textlink="">
      <xdr:nvSpPr>
        <xdr:cNvPr id="277" name="テキスト ボックス 276"/>
        <xdr:cNvSpPr txBox="1"/>
      </xdr:nvSpPr>
      <xdr:spPr>
        <a:xfrm>
          <a:off x="5890260" y="599630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153670</xdr:rowOff>
    </xdr:from>
    <xdr:to>
      <xdr:col>59</xdr:col>
      <xdr:colOff>50800</xdr:colOff>
      <xdr:row>33</xdr:row>
      <xdr:rowOff>153670</xdr:rowOff>
    </xdr:to>
    <xdr:cxnSp macro="">
      <xdr:nvCxnSpPr>
        <xdr:cNvPr id="278" name="直線コネクタ 277"/>
        <xdr:cNvCxnSpPr/>
      </xdr:nvCxnSpPr>
      <xdr:spPr>
        <a:xfrm>
          <a:off x="6474460" y="581152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5630" cy="267970"/>
    <xdr:sp macro="" textlink="">
      <xdr:nvSpPr>
        <xdr:cNvPr id="279" name="テキスト ボックス 278"/>
        <xdr:cNvSpPr txBox="1"/>
      </xdr:nvSpPr>
      <xdr:spPr>
        <a:xfrm>
          <a:off x="5890260" y="5664200"/>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170815</xdr:rowOff>
    </xdr:from>
    <xdr:to>
      <xdr:col>59</xdr:col>
      <xdr:colOff>50800</xdr:colOff>
      <xdr:row>31</xdr:row>
      <xdr:rowOff>170815</xdr:rowOff>
    </xdr:to>
    <xdr:cxnSp macro="">
      <xdr:nvCxnSpPr>
        <xdr:cNvPr id="280" name="直線コネクタ 279"/>
        <xdr:cNvCxnSpPr/>
      </xdr:nvCxnSpPr>
      <xdr:spPr>
        <a:xfrm>
          <a:off x="6474460" y="54857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22860</xdr:rowOff>
    </xdr:from>
    <xdr:ext cx="595630" cy="269240"/>
    <xdr:sp macro="" textlink="">
      <xdr:nvSpPr>
        <xdr:cNvPr id="281" name="テキスト ボックス 280"/>
        <xdr:cNvSpPr txBox="1"/>
      </xdr:nvSpPr>
      <xdr:spPr>
        <a:xfrm>
          <a:off x="5890260" y="5337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2" name="直線コネクタ 281"/>
        <xdr:cNvCxnSpPr/>
      </xdr:nvCxnSpPr>
      <xdr:spPr>
        <a:xfrm>
          <a:off x="6474460" y="515302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39370</xdr:rowOff>
    </xdr:from>
    <xdr:ext cx="595630" cy="269240"/>
    <xdr:sp macro="" textlink="">
      <xdr:nvSpPr>
        <xdr:cNvPr id="283" name="テキスト ボックス 282"/>
        <xdr:cNvSpPr txBox="1"/>
      </xdr:nvSpPr>
      <xdr:spPr>
        <a:xfrm>
          <a:off x="5890260" y="5011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4" name="直線コネクタ 283"/>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56515</xdr:rowOff>
    </xdr:from>
    <xdr:ext cx="595630" cy="267970"/>
    <xdr:sp macro="" textlink="">
      <xdr:nvSpPr>
        <xdr:cNvPr id="285" name="テキスト ボックス 284"/>
        <xdr:cNvSpPr txBox="1"/>
      </xdr:nvSpPr>
      <xdr:spPr>
        <a:xfrm>
          <a:off x="5890260" y="4685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6" name="補助費等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32</xdr:row>
      <xdr:rowOff>38100</xdr:rowOff>
    </xdr:from>
    <xdr:to>
      <xdr:col>54</xdr:col>
      <xdr:colOff>186690</xdr:colOff>
      <xdr:row>38</xdr:row>
      <xdr:rowOff>160020</xdr:rowOff>
    </xdr:to>
    <xdr:cxnSp macro="">
      <xdr:nvCxnSpPr>
        <xdr:cNvPr id="287" name="直線コネクタ 286"/>
        <xdr:cNvCxnSpPr/>
      </xdr:nvCxnSpPr>
      <xdr:spPr>
        <a:xfrm flipV="1">
          <a:off x="10267950" y="55245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163830</xdr:rowOff>
    </xdr:from>
    <xdr:ext cx="533400" cy="268605"/>
    <xdr:sp macro="" textlink="">
      <xdr:nvSpPr>
        <xdr:cNvPr id="288" name="補助費等最小値テキスト"/>
        <xdr:cNvSpPr txBox="1"/>
      </xdr:nvSpPr>
      <xdr:spPr>
        <a:xfrm>
          <a:off x="10318750" y="667893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160020</xdr:rowOff>
    </xdr:from>
    <xdr:to>
      <xdr:col>55</xdr:col>
      <xdr:colOff>88900</xdr:colOff>
      <xdr:row>38</xdr:row>
      <xdr:rowOff>160020</xdr:rowOff>
    </xdr:to>
    <xdr:cxnSp macro="">
      <xdr:nvCxnSpPr>
        <xdr:cNvPr id="289" name="直線コネクタ 288"/>
        <xdr:cNvCxnSpPr/>
      </xdr:nvCxnSpPr>
      <xdr:spPr>
        <a:xfrm>
          <a:off x="10182860" y="6675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160655</xdr:rowOff>
    </xdr:from>
    <xdr:ext cx="597535" cy="268605"/>
    <xdr:sp macro="" textlink="">
      <xdr:nvSpPr>
        <xdr:cNvPr id="290" name="補助費等最大値テキスト"/>
        <xdr:cNvSpPr txBox="1"/>
      </xdr:nvSpPr>
      <xdr:spPr>
        <a:xfrm>
          <a:off x="10318750" y="530415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38100</xdr:rowOff>
    </xdr:from>
    <xdr:to>
      <xdr:col>55</xdr:col>
      <xdr:colOff>88900</xdr:colOff>
      <xdr:row>32</xdr:row>
      <xdr:rowOff>38100</xdr:rowOff>
    </xdr:to>
    <xdr:cxnSp macro="">
      <xdr:nvCxnSpPr>
        <xdr:cNvPr id="291" name="直線コネクタ 290"/>
        <xdr:cNvCxnSpPr/>
      </xdr:nvCxnSpPr>
      <xdr:spPr>
        <a:xfrm>
          <a:off x="10182860" y="552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50165</xdr:rowOff>
    </xdr:from>
    <xdr:to>
      <xdr:col>55</xdr:col>
      <xdr:colOff>0</xdr:colOff>
      <xdr:row>32</xdr:row>
      <xdr:rowOff>38100</xdr:rowOff>
    </xdr:to>
    <xdr:cxnSp macro="">
      <xdr:nvCxnSpPr>
        <xdr:cNvPr id="292" name="直線コネクタ 291"/>
        <xdr:cNvCxnSpPr/>
      </xdr:nvCxnSpPr>
      <xdr:spPr>
        <a:xfrm>
          <a:off x="9448800" y="5365115"/>
          <a:ext cx="81915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7535" cy="267970"/>
    <xdr:sp macro="" textlink="">
      <xdr:nvSpPr>
        <xdr:cNvPr id="293" name="補助費等平均値テキスト"/>
        <xdr:cNvSpPr txBox="1"/>
      </xdr:nvSpPr>
      <xdr:spPr>
        <a:xfrm>
          <a:off x="10318750" y="6384290"/>
          <a:ext cx="5975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62230</xdr:rowOff>
    </xdr:from>
    <xdr:to>
      <xdr:col>55</xdr:col>
      <xdr:colOff>50800</xdr:colOff>
      <xdr:row>37</xdr:row>
      <xdr:rowOff>168275</xdr:rowOff>
    </xdr:to>
    <xdr:sp macro="" textlink="">
      <xdr:nvSpPr>
        <xdr:cNvPr id="294" name="フローチャート: 判断 293"/>
        <xdr:cNvSpPr/>
      </xdr:nvSpPr>
      <xdr:spPr>
        <a:xfrm>
          <a:off x="10220960" y="640588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50165</xdr:rowOff>
    </xdr:from>
    <xdr:to>
      <xdr:col>50</xdr:col>
      <xdr:colOff>114300</xdr:colOff>
      <xdr:row>35</xdr:row>
      <xdr:rowOff>42545</xdr:rowOff>
    </xdr:to>
    <xdr:cxnSp macro="">
      <xdr:nvCxnSpPr>
        <xdr:cNvPr id="295" name="直線コネクタ 294"/>
        <xdr:cNvCxnSpPr/>
      </xdr:nvCxnSpPr>
      <xdr:spPr>
        <a:xfrm flipV="1">
          <a:off x="8578850" y="5365115"/>
          <a:ext cx="869950" cy="678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83820</xdr:rowOff>
    </xdr:from>
    <xdr:to>
      <xdr:col>50</xdr:col>
      <xdr:colOff>165100</xdr:colOff>
      <xdr:row>36</xdr:row>
      <xdr:rowOff>11430</xdr:rowOff>
    </xdr:to>
    <xdr:sp macro="" textlink="">
      <xdr:nvSpPr>
        <xdr:cNvPr id="296" name="フローチャート: 判断 295"/>
        <xdr:cNvSpPr/>
      </xdr:nvSpPr>
      <xdr:spPr>
        <a:xfrm>
          <a:off x="9398000" y="6084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1905</xdr:rowOff>
    </xdr:from>
    <xdr:ext cx="598805" cy="269240"/>
    <xdr:sp macro="" textlink="">
      <xdr:nvSpPr>
        <xdr:cNvPr id="297" name="テキスト ボックス 296"/>
        <xdr:cNvSpPr txBox="1"/>
      </xdr:nvSpPr>
      <xdr:spPr>
        <a:xfrm>
          <a:off x="9152890" y="617410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42545</xdr:rowOff>
    </xdr:from>
    <xdr:to>
      <xdr:col>45</xdr:col>
      <xdr:colOff>177800</xdr:colOff>
      <xdr:row>36</xdr:row>
      <xdr:rowOff>26670</xdr:rowOff>
    </xdr:to>
    <xdr:cxnSp macro="">
      <xdr:nvCxnSpPr>
        <xdr:cNvPr id="298" name="直線コネクタ 297"/>
        <xdr:cNvCxnSpPr/>
      </xdr:nvCxnSpPr>
      <xdr:spPr>
        <a:xfrm flipV="1">
          <a:off x="7705090" y="6043295"/>
          <a:ext cx="87376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148590</xdr:rowOff>
    </xdr:from>
    <xdr:to>
      <xdr:col>46</xdr:col>
      <xdr:colOff>38100</xdr:colOff>
      <xdr:row>38</xdr:row>
      <xdr:rowOff>76200</xdr:rowOff>
    </xdr:to>
    <xdr:sp macro="" textlink="">
      <xdr:nvSpPr>
        <xdr:cNvPr id="299" name="フローチャート: 判断 298"/>
        <xdr:cNvSpPr/>
      </xdr:nvSpPr>
      <xdr:spPr>
        <a:xfrm>
          <a:off x="8528050" y="649224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66675</xdr:rowOff>
    </xdr:from>
    <xdr:ext cx="533400" cy="267335"/>
    <xdr:sp macro="" textlink="">
      <xdr:nvSpPr>
        <xdr:cNvPr id="300" name="テキスト ボックス 299"/>
        <xdr:cNvSpPr txBox="1"/>
      </xdr:nvSpPr>
      <xdr:spPr>
        <a:xfrm>
          <a:off x="8315325" y="658177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26670</xdr:rowOff>
    </xdr:from>
    <xdr:to>
      <xdr:col>41</xdr:col>
      <xdr:colOff>50800</xdr:colOff>
      <xdr:row>36</xdr:row>
      <xdr:rowOff>75565</xdr:rowOff>
    </xdr:to>
    <xdr:cxnSp macro="">
      <xdr:nvCxnSpPr>
        <xdr:cNvPr id="301" name="直線コネクタ 300"/>
        <xdr:cNvCxnSpPr/>
      </xdr:nvCxnSpPr>
      <xdr:spPr>
        <a:xfrm flipV="1">
          <a:off x="6835140" y="6198870"/>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168910</xdr:rowOff>
    </xdr:from>
    <xdr:to>
      <xdr:col>41</xdr:col>
      <xdr:colOff>101600</xdr:colOff>
      <xdr:row>38</xdr:row>
      <xdr:rowOff>95885</xdr:rowOff>
    </xdr:to>
    <xdr:sp macro="" textlink="">
      <xdr:nvSpPr>
        <xdr:cNvPr id="302" name="フローチャート: 判断 301"/>
        <xdr:cNvSpPr/>
      </xdr:nvSpPr>
      <xdr:spPr>
        <a:xfrm>
          <a:off x="7654290" y="65125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86995</xdr:rowOff>
    </xdr:from>
    <xdr:ext cx="533400" cy="267970"/>
    <xdr:sp macro="" textlink="">
      <xdr:nvSpPr>
        <xdr:cNvPr id="303" name="テキスト ボックス 302"/>
        <xdr:cNvSpPr txBox="1"/>
      </xdr:nvSpPr>
      <xdr:spPr>
        <a:xfrm>
          <a:off x="7445375" y="660209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171450</xdr:rowOff>
    </xdr:from>
    <xdr:to>
      <xdr:col>36</xdr:col>
      <xdr:colOff>165100</xdr:colOff>
      <xdr:row>38</xdr:row>
      <xdr:rowOff>100330</xdr:rowOff>
    </xdr:to>
    <xdr:sp macro="" textlink="">
      <xdr:nvSpPr>
        <xdr:cNvPr id="304" name="フローチャート: 判断 303"/>
        <xdr:cNvSpPr/>
      </xdr:nvSpPr>
      <xdr:spPr>
        <a:xfrm>
          <a:off x="6784340" y="65151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90805</xdr:rowOff>
    </xdr:from>
    <xdr:ext cx="533400" cy="267970"/>
    <xdr:sp macro="" textlink="">
      <xdr:nvSpPr>
        <xdr:cNvPr id="305" name="テキスト ボックス 304"/>
        <xdr:cNvSpPr txBox="1"/>
      </xdr:nvSpPr>
      <xdr:spPr>
        <a:xfrm>
          <a:off x="6571615" y="660590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6" name="テキスト ボックス 305"/>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0730" cy="269240"/>
    <xdr:sp macro="" textlink="">
      <xdr:nvSpPr>
        <xdr:cNvPr id="307" name="テキスト ボックス 306"/>
        <xdr:cNvSpPr txBox="1"/>
      </xdr:nvSpPr>
      <xdr:spPr>
        <a:xfrm>
          <a:off x="926211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0730" cy="269240"/>
    <xdr:sp macro="" textlink="">
      <xdr:nvSpPr>
        <xdr:cNvPr id="308" name="テキスト ボックス 307"/>
        <xdr:cNvSpPr txBox="1"/>
      </xdr:nvSpPr>
      <xdr:spPr>
        <a:xfrm>
          <a:off x="83921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0730" cy="269240"/>
    <xdr:sp macro="" textlink="">
      <xdr:nvSpPr>
        <xdr:cNvPr id="309" name="テキスト ボックス 308"/>
        <xdr:cNvSpPr txBox="1"/>
      </xdr:nvSpPr>
      <xdr:spPr>
        <a:xfrm>
          <a:off x="75184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0730" cy="269240"/>
    <xdr:sp macro="" textlink="">
      <xdr:nvSpPr>
        <xdr:cNvPr id="310" name="テキスト ボックス 309"/>
        <xdr:cNvSpPr txBox="1"/>
      </xdr:nvSpPr>
      <xdr:spPr>
        <a:xfrm>
          <a:off x="664845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163195</xdr:rowOff>
    </xdr:from>
    <xdr:to>
      <xdr:col>55</xdr:col>
      <xdr:colOff>50800</xdr:colOff>
      <xdr:row>32</xdr:row>
      <xdr:rowOff>90805</xdr:rowOff>
    </xdr:to>
    <xdr:sp macro="" textlink="">
      <xdr:nvSpPr>
        <xdr:cNvPr id="311" name="楕円 310"/>
        <xdr:cNvSpPr/>
      </xdr:nvSpPr>
      <xdr:spPr>
        <a:xfrm>
          <a:off x="10220960" y="547814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114935</xdr:rowOff>
    </xdr:from>
    <xdr:ext cx="597535" cy="269240"/>
    <xdr:sp macro="" textlink="">
      <xdr:nvSpPr>
        <xdr:cNvPr id="312" name="補助費等該当値テキスト"/>
        <xdr:cNvSpPr txBox="1"/>
      </xdr:nvSpPr>
      <xdr:spPr>
        <a:xfrm>
          <a:off x="10318750" y="542988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386,516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171450</xdr:rowOff>
    </xdr:from>
    <xdr:to>
      <xdr:col>50</xdr:col>
      <xdr:colOff>165100</xdr:colOff>
      <xdr:row>31</xdr:row>
      <xdr:rowOff>102870</xdr:rowOff>
    </xdr:to>
    <xdr:sp macro="" textlink="">
      <xdr:nvSpPr>
        <xdr:cNvPr id="313" name="楕円 312"/>
        <xdr:cNvSpPr/>
      </xdr:nvSpPr>
      <xdr:spPr>
        <a:xfrm>
          <a:off x="9398000" y="53149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120650</xdr:rowOff>
    </xdr:from>
    <xdr:ext cx="598805" cy="267970"/>
    <xdr:sp macro="" textlink="">
      <xdr:nvSpPr>
        <xdr:cNvPr id="314" name="テキスト ボックス 313"/>
        <xdr:cNvSpPr txBox="1"/>
      </xdr:nvSpPr>
      <xdr:spPr>
        <a:xfrm>
          <a:off x="9152890" y="509270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167640</xdr:rowOff>
    </xdr:from>
    <xdr:to>
      <xdr:col>46</xdr:col>
      <xdr:colOff>38100</xdr:colOff>
      <xdr:row>35</xdr:row>
      <xdr:rowOff>94615</xdr:rowOff>
    </xdr:to>
    <xdr:sp macro="" textlink="">
      <xdr:nvSpPr>
        <xdr:cNvPr id="315" name="楕円 314"/>
        <xdr:cNvSpPr/>
      </xdr:nvSpPr>
      <xdr:spPr>
        <a:xfrm>
          <a:off x="8528050" y="599694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112395</xdr:rowOff>
    </xdr:from>
    <xdr:ext cx="598805" cy="267970"/>
    <xdr:sp macro="" textlink="">
      <xdr:nvSpPr>
        <xdr:cNvPr id="316" name="テキスト ボックス 315"/>
        <xdr:cNvSpPr txBox="1"/>
      </xdr:nvSpPr>
      <xdr:spPr>
        <a:xfrm>
          <a:off x="8282940" y="577024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152400</xdr:rowOff>
    </xdr:from>
    <xdr:to>
      <xdr:col>41</xdr:col>
      <xdr:colOff>101600</xdr:colOff>
      <xdr:row>36</xdr:row>
      <xdr:rowOff>80010</xdr:rowOff>
    </xdr:to>
    <xdr:sp macro="" textlink="">
      <xdr:nvSpPr>
        <xdr:cNvPr id="317" name="楕円 316"/>
        <xdr:cNvSpPr/>
      </xdr:nvSpPr>
      <xdr:spPr>
        <a:xfrm>
          <a:off x="7654290" y="6153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96520</xdr:rowOff>
    </xdr:from>
    <xdr:ext cx="598805" cy="268605"/>
    <xdr:sp macro="" textlink="">
      <xdr:nvSpPr>
        <xdr:cNvPr id="318" name="テキスト ボックス 317"/>
        <xdr:cNvSpPr txBox="1"/>
      </xdr:nvSpPr>
      <xdr:spPr>
        <a:xfrm>
          <a:off x="7412990" y="5925820"/>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22225</xdr:rowOff>
    </xdr:from>
    <xdr:to>
      <xdr:col>36</xdr:col>
      <xdr:colOff>165100</xdr:colOff>
      <xdr:row>36</xdr:row>
      <xdr:rowOff>127635</xdr:rowOff>
    </xdr:to>
    <xdr:sp macro="" textlink="">
      <xdr:nvSpPr>
        <xdr:cNvPr id="319" name="楕円 318"/>
        <xdr:cNvSpPr/>
      </xdr:nvSpPr>
      <xdr:spPr>
        <a:xfrm>
          <a:off x="6784340" y="61944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145415</xdr:rowOff>
    </xdr:from>
    <xdr:ext cx="598805" cy="267970"/>
    <xdr:sp macro="" textlink="">
      <xdr:nvSpPr>
        <xdr:cNvPr id="320" name="テキスト ボックス 319"/>
        <xdr:cNvSpPr txBox="1"/>
      </xdr:nvSpPr>
      <xdr:spPr>
        <a:xfrm>
          <a:off x="6539230" y="597471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165,560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1" name="正方形/長方形 320"/>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2" name="正方形/長方形 321"/>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3" name="正方形/長方形 322"/>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4" name="正方形/長方形 323"/>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5" name="正方形/長方形 324"/>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6" name="正方形/長方形 325"/>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7" name="正方形/長方形 326"/>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8" name="正方形/長方形 327"/>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8615" cy="233045"/>
    <xdr:sp macro="" textlink="">
      <xdr:nvSpPr>
        <xdr:cNvPr id="329" name="テキスト ボックス 328"/>
        <xdr:cNvSpPr txBox="1"/>
      </xdr:nvSpPr>
      <xdr:spPr>
        <a:xfrm>
          <a:off x="643636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0" name="直線コネクタ 329"/>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145415</xdr:rowOff>
    </xdr:from>
    <xdr:to>
      <xdr:col>59</xdr:col>
      <xdr:colOff>50800</xdr:colOff>
      <xdr:row>58</xdr:row>
      <xdr:rowOff>145415</xdr:rowOff>
    </xdr:to>
    <xdr:cxnSp macro="">
      <xdr:nvCxnSpPr>
        <xdr:cNvPr id="331" name="直線コネクタ 330"/>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8920" cy="269240"/>
    <xdr:sp macro="" textlink="">
      <xdr:nvSpPr>
        <xdr:cNvPr id="332" name="テキスト ボックス 331"/>
        <xdr:cNvSpPr txBox="1"/>
      </xdr:nvSpPr>
      <xdr:spPr>
        <a:xfrm>
          <a:off x="6229350" y="9944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3" name="直線コネクタ 332"/>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56515</xdr:rowOff>
    </xdr:from>
    <xdr:ext cx="595630" cy="267970"/>
    <xdr:sp macro="" textlink="">
      <xdr:nvSpPr>
        <xdr:cNvPr id="334" name="テキスト ボックス 333"/>
        <xdr:cNvSpPr txBox="1"/>
      </xdr:nvSpPr>
      <xdr:spPr>
        <a:xfrm>
          <a:off x="5890260" y="94862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86360</xdr:rowOff>
    </xdr:from>
    <xdr:to>
      <xdr:col>59</xdr:col>
      <xdr:colOff>50800</xdr:colOff>
      <xdr:row>53</xdr:row>
      <xdr:rowOff>86360</xdr:rowOff>
    </xdr:to>
    <xdr:cxnSp macro="">
      <xdr:nvCxnSpPr>
        <xdr:cNvPr id="335" name="直線コネクタ 334"/>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116205</xdr:rowOff>
    </xdr:from>
    <xdr:ext cx="595630" cy="269240"/>
    <xdr:sp macro="" textlink="">
      <xdr:nvSpPr>
        <xdr:cNvPr id="336" name="テキスト ボックス 335"/>
        <xdr:cNvSpPr txBox="1"/>
      </xdr:nvSpPr>
      <xdr:spPr>
        <a:xfrm>
          <a:off x="5890260" y="90316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145415</xdr:rowOff>
    </xdr:from>
    <xdr:to>
      <xdr:col>59</xdr:col>
      <xdr:colOff>50800</xdr:colOff>
      <xdr:row>50</xdr:row>
      <xdr:rowOff>145415</xdr:rowOff>
    </xdr:to>
    <xdr:cxnSp macro="">
      <xdr:nvCxnSpPr>
        <xdr:cNvPr id="337" name="直線コネクタ 336"/>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5630" cy="269240"/>
    <xdr:sp macro="" textlink="">
      <xdr:nvSpPr>
        <xdr:cNvPr id="338" name="テキスト ボックス 337"/>
        <xdr:cNvSpPr txBox="1"/>
      </xdr:nvSpPr>
      <xdr:spPr>
        <a:xfrm>
          <a:off x="5890260" y="85725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5630" cy="267970"/>
    <xdr:sp macro="" textlink="">
      <xdr:nvSpPr>
        <xdr:cNvPr id="340" name="テキスト ボックス 339"/>
        <xdr:cNvSpPr txBox="1"/>
      </xdr:nvSpPr>
      <xdr:spPr>
        <a:xfrm>
          <a:off x="5890260" y="8114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1" name="普通建設事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81915</xdr:rowOff>
    </xdr:from>
    <xdr:to>
      <xdr:col>54</xdr:col>
      <xdr:colOff>186690</xdr:colOff>
      <xdr:row>58</xdr:row>
      <xdr:rowOff>59055</xdr:rowOff>
    </xdr:to>
    <xdr:cxnSp macro="">
      <xdr:nvCxnSpPr>
        <xdr:cNvPr id="342" name="直線コネクタ 341"/>
        <xdr:cNvCxnSpPr/>
      </xdr:nvCxnSpPr>
      <xdr:spPr>
        <a:xfrm flipV="1">
          <a:off x="10267950" y="882586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63500</xdr:rowOff>
    </xdr:from>
    <xdr:ext cx="533400" cy="267335"/>
    <xdr:sp macro="" textlink="">
      <xdr:nvSpPr>
        <xdr:cNvPr id="343" name="普通建設事業費最小値テキスト"/>
        <xdr:cNvSpPr txBox="1"/>
      </xdr:nvSpPr>
      <xdr:spPr>
        <a:xfrm>
          <a:off x="10318750" y="1000760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59055</xdr:rowOff>
    </xdr:from>
    <xdr:to>
      <xdr:col>55</xdr:col>
      <xdr:colOff>88900</xdr:colOff>
      <xdr:row>58</xdr:row>
      <xdr:rowOff>59055</xdr:rowOff>
    </xdr:to>
    <xdr:cxnSp macro="">
      <xdr:nvCxnSpPr>
        <xdr:cNvPr id="344" name="直線コネクタ 343"/>
        <xdr:cNvCxnSpPr/>
      </xdr:nvCxnSpPr>
      <xdr:spPr>
        <a:xfrm>
          <a:off x="10182860" y="10003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97535" cy="268605"/>
    <xdr:sp macro="" textlink="">
      <xdr:nvSpPr>
        <xdr:cNvPr id="345" name="普通建設事業費最大値テキスト"/>
        <xdr:cNvSpPr txBox="1"/>
      </xdr:nvSpPr>
      <xdr:spPr>
        <a:xfrm>
          <a:off x="10318750" y="859853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81915</xdr:rowOff>
    </xdr:from>
    <xdr:to>
      <xdr:col>55</xdr:col>
      <xdr:colOff>88900</xdr:colOff>
      <xdr:row>51</xdr:row>
      <xdr:rowOff>81915</xdr:rowOff>
    </xdr:to>
    <xdr:cxnSp macro="">
      <xdr:nvCxnSpPr>
        <xdr:cNvPr id="346" name="直線コネクタ 345"/>
        <xdr:cNvCxnSpPr/>
      </xdr:nvCxnSpPr>
      <xdr:spPr>
        <a:xfrm>
          <a:off x="10182860" y="8825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82550</xdr:rowOff>
    </xdr:from>
    <xdr:to>
      <xdr:col>55</xdr:col>
      <xdr:colOff>0</xdr:colOff>
      <xdr:row>56</xdr:row>
      <xdr:rowOff>39370</xdr:rowOff>
    </xdr:to>
    <xdr:cxnSp macro="">
      <xdr:nvCxnSpPr>
        <xdr:cNvPr id="347" name="直線コネクタ 346"/>
        <xdr:cNvCxnSpPr/>
      </xdr:nvCxnSpPr>
      <xdr:spPr>
        <a:xfrm flipV="1">
          <a:off x="9448800" y="9169400"/>
          <a:ext cx="81915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146050</xdr:rowOff>
    </xdr:from>
    <xdr:ext cx="533400" cy="267970"/>
    <xdr:sp macro="" textlink="">
      <xdr:nvSpPr>
        <xdr:cNvPr id="348" name="普通建設事業費平均値テキスト"/>
        <xdr:cNvSpPr txBox="1"/>
      </xdr:nvSpPr>
      <xdr:spPr>
        <a:xfrm>
          <a:off x="10318750" y="9575800"/>
          <a:ext cx="5334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168275</xdr:rowOff>
    </xdr:from>
    <xdr:to>
      <xdr:col>55</xdr:col>
      <xdr:colOff>50800</xdr:colOff>
      <xdr:row>56</xdr:row>
      <xdr:rowOff>95250</xdr:rowOff>
    </xdr:to>
    <xdr:sp macro="" textlink="">
      <xdr:nvSpPr>
        <xdr:cNvPr id="349" name="フローチャート: 判断 348"/>
        <xdr:cNvSpPr/>
      </xdr:nvSpPr>
      <xdr:spPr>
        <a:xfrm>
          <a:off x="10220960" y="959802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159385</xdr:rowOff>
    </xdr:from>
    <xdr:to>
      <xdr:col>50</xdr:col>
      <xdr:colOff>114300</xdr:colOff>
      <xdr:row>56</xdr:row>
      <xdr:rowOff>39370</xdr:rowOff>
    </xdr:to>
    <xdr:cxnSp macro="">
      <xdr:nvCxnSpPr>
        <xdr:cNvPr id="350" name="直線コネクタ 349"/>
        <xdr:cNvCxnSpPr/>
      </xdr:nvCxnSpPr>
      <xdr:spPr>
        <a:xfrm>
          <a:off x="8578850" y="9417685"/>
          <a:ext cx="86995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8890</xdr:rowOff>
    </xdr:from>
    <xdr:to>
      <xdr:col>50</xdr:col>
      <xdr:colOff>165100</xdr:colOff>
      <xdr:row>56</xdr:row>
      <xdr:rowOff>114300</xdr:rowOff>
    </xdr:to>
    <xdr:sp macro="" textlink="">
      <xdr:nvSpPr>
        <xdr:cNvPr id="351" name="フローチャート: 判断 350"/>
        <xdr:cNvSpPr/>
      </xdr:nvSpPr>
      <xdr:spPr>
        <a:xfrm>
          <a:off x="9398000" y="96100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104775</xdr:rowOff>
    </xdr:from>
    <xdr:ext cx="533400" cy="269240"/>
    <xdr:sp macro="" textlink="">
      <xdr:nvSpPr>
        <xdr:cNvPr id="352" name="テキスト ボックス 351"/>
        <xdr:cNvSpPr txBox="1"/>
      </xdr:nvSpPr>
      <xdr:spPr>
        <a:xfrm>
          <a:off x="9185275" y="970597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159385</xdr:rowOff>
    </xdr:from>
    <xdr:to>
      <xdr:col>45</xdr:col>
      <xdr:colOff>177800</xdr:colOff>
      <xdr:row>56</xdr:row>
      <xdr:rowOff>159385</xdr:rowOff>
    </xdr:to>
    <xdr:cxnSp macro="">
      <xdr:nvCxnSpPr>
        <xdr:cNvPr id="353" name="直線コネクタ 352"/>
        <xdr:cNvCxnSpPr/>
      </xdr:nvCxnSpPr>
      <xdr:spPr>
        <a:xfrm flipV="1">
          <a:off x="7705090" y="9417685"/>
          <a:ext cx="87376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1905</xdr:rowOff>
    </xdr:from>
    <xdr:to>
      <xdr:col>46</xdr:col>
      <xdr:colOff>38100</xdr:colOff>
      <xdr:row>56</xdr:row>
      <xdr:rowOff>107315</xdr:rowOff>
    </xdr:to>
    <xdr:sp macro="" textlink="">
      <xdr:nvSpPr>
        <xdr:cNvPr id="354" name="フローチャート: 判断 353"/>
        <xdr:cNvSpPr/>
      </xdr:nvSpPr>
      <xdr:spPr>
        <a:xfrm>
          <a:off x="8528050" y="96031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98425</xdr:rowOff>
    </xdr:from>
    <xdr:ext cx="533400" cy="267335"/>
    <xdr:sp macro="" textlink="">
      <xdr:nvSpPr>
        <xdr:cNvPr id="355" name="テキスト ボックス 354"/>
        <xdr:cNvSpPr txBox="1"/>
      </xdr:nvSpPr>
      <xdr:spPr>
        <a:xfrm>
          <a:off x="8315325" y="969962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26670</xdr:rowOff>
    </xdr:from>
    <xdr:to>
      <xdr:col>41</xdr:col>
      <xdr:colOff>50800</xdr:colOff>
      <xdr:row>56</xdr:row>
      <xdr:rowOff>159385</xdr:rowOff>
    </xdr:to>
    <xdr:cxnSp macro="">
      <xdr:nvCxnSpPr>
        <xdr:cNvPr id="356" name="直線コネクタ 355"/>
        <xdr:cNvCxnSpPr/>
      </xdr:nvCxnSpPr>
      <xdr:spPr>
        <a:xfrm>
          <a:off x="6835140" y="9627870"/>
          <a:ext cx="86995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44450</xdr:rowOff>
    </xdr:from>
    <xdr:to>
      <xdr:col>41</xdr:col>
      <xdr:colOff>101600</xdr:colOff>
      <xdr:row>56</xdr:row>
      <xdr:rowOff>149860</xdr:rowOff>
    </xdr:to>
    <xdr:sp macro="" textlink="">
      <xdr:nvSpPr>
        <xdr:cNvPr id="357" name="フローチャート: 判断 356"/>
        <xdr:cNvSpPr/>
      </xdr:nvSpPr>
      <xdr:spPr>
        <a:xfrm>
          <a:off x="7654290" y="96456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167005</xdr:rowOff>
    </xdr:from>
    <xdr:ext cx="533400" cy="267335"/>
    <xdr:sp macro="" textlink="">
      <xdr:nvSpPr>
        <xdr:cNvPr id="358" name="テキスト ボックス 357"/>
        <xdr:cNvSpPr txBox="1"/>
      </xdr:nvSpPr>
      <xdr:spPr>
        <a:xfrm>
          <a:off x="7445375" y="942530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25400</xdr:rowOff>
    </xdr:from>
    <xdr:to>
      <xdr:col>36</xdr:col>
      <xdr:colOff>165100</xdr:colOff>
      <xdr:row>56</xdr:row>
      <xdr:rowOff>130810</xdr:rowOff>
    </xdr:to>
    <xdr:sp macro="" textlink="">
      <xdr:nvSpPr>
        <xdr:cNvPr id="359" name="フローチャート: 判断 358"/>
        <xdr:cNvSpPr/>
      </xdr:nvSpPr>
      <xdr:spPr>
        <a:xfrm>
          <a:off x="6784340" y="96266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121920</xdr:rowOff>
    </xdr:from>
    <xdr:ext cx="533400" cy="267970"/>
    <xdr:sp macro="" textlink="">
      <xdr:nvSpPr>
        <xdr:cNvPr id="360" name="テキスト ボックス 359"/>
        <xdr:cNvSpPr txBox="1"/>
      </xdr:nvSpPr>
      <xdr:spPr>
        <a:xfrm>
          <a:off x="6571615" y="972312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1" name="テキスト ボックス 360"/>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0730" cy="269240"/>
    <xdr:sp macro="" textlink="">
      <xdr:nvSpPr>
        <xdr:cNvPr id="362" name="テキスト ボックス 361"/>
        <xdr:cNvSpPr txBox="1"/>
      </xdr:nvSpPr>
      <xdr:spPr>
        <a:xfrm>
          <a:off x="926211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0730" cy="269240"/>
    <xdr:sp macro="" textlink="">
      <xdr:nvSpPr>
        <xdr:cNvPr id="363" name="テキスト ボックス 362"/>
        <xdr:cNvSpPr txBox="1"/>
      </xdr:nvSpPr>
      <xdr:spPr>
        <a:xfrm>
          <a:off x="83921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0730" cy="269240"/>
    <xdr:sp macro="" textlink="">
      <xdr:nvSpPr>
        <xdr:cNvPr id="364" name="テキスト ボックス 363"/>
        <xdr:cNvSpPr txBox="1"/>
      </xdr:nvSpPr>
      <xdr:spPr>
        <a:xfrm>
          <a:off x="75184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0730" cy="269240"/>
    <xdr:sp macro="" textlink="">
      <xdr:nvSpPr>
        <xdr:cNvPr id="365" name="テキスト ボックス 364"/>
        <xdr:cNvSpPr txBox="1"/>
      </xdr:nvSpPr>
      <xdr:spPr>
        <a:xfrm>
          <a:off x="664845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29845</xdr:rowOff>
    </xdr:from>
    <xdr:to>
      <xdr:col>55</xdr:col>
      <xdr:colOff>50800</xdr:colOff>
      <xdr:row>53</xdr:row>
      <xdr:rowOff>135255</xdr:rowOff>
    </xdr:to>
    <xdr:sp macro="" textlink="">
      <xdr:nvSpPr>
        <xdr:cNvPr id="366" name="楕円 365"/>
        <xdr:cNvSpPr/>
      </xdr:nvSpPr>
      <xdr:spPr>
        <a:xfrm>
          <a:off x="10220960" y="911669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53340</xdr:rowOff>
    </xdr:from>
    <xdr:ext cx="597535" cy="267970"/>
    <xdr:sp macro="" textlink="">
      <xdr:nvSpPr>
        <xdr:cNvPr id="367" name="普通建設事業費該当値テキスト"/>
        <xdr:cNvSpPr txBox="1"/>
      </xdr:nvSpPr>
      <xdr:spPr>
        <a:xfrm>
          <a:off x="10318750" y="896874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164465</xdr:rowOff>
    </xdr:from>
    <xdr:to>
      <xdr:col>50</xdr:col>
      <xdr:colOff>165100</xdr:colOff>
      <xdr:row>56</xdr:row>
      <xdr:rowOff>92075</xdr:rowOff>
    </xdr:to>
    <xdr:sp macro="" textlink="">
      <xdr:nvSpPr>
        <xdr:cNvPr id="368" name="楕円 367"/>
        <xdr:cNvSpPr/>
      </xdr:nvSpPr>
      <xdr:spPr>
        <a:xfrm>
          <a:off x="9398000" y="9594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109855</xdr:rowOff>
    </xdr:from>
    <xdr:ext cx="533400" cy="267970"/>
    <xdr:sp macro="" textlink="">
      <xdr:nvSpPr>
        <xdr:cNvPr id="369" name="テキスト ボックス 368"/>
        <xdr:cNvSpPr txBox="1"/>
      </xdr:nvSpPr>
      <xdr:spPr>
        <a:xfrm>
          <a:off x="9185275" y="936815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106680</xdr:rowOff>
    </xdr:from>
    <xdr:to>
      <xdr:col>46</xdr:col>
      <xdr:colOff>38100</xdr:colOff>
      <xdr:row>55</xdr:row>
      <xdr:rowOff>34290</xdr:rowOff>
    </xdr:to>
    <xdr:sp macro="" textlink="">
      <xdr:nvSpPr>
        <xdr:cNvPr id="370" name="楕円 369"/>
        <xdr:cNvSpPr/>
      </xdr:nvSpPr>
      <xdr:spPr>
        <a:xfrm>
          <a:off x="8528050" y="93649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52070</xdr:rowOff>
    </xdr:from>
    <xdr:ext cx="598805" cy="267970"/>
    <xdr:sp macro="" textlink="">
      <xdr:nvSpPr>
        <xdr:cNvPr id="371" name="テキスト ボックス 370"/>
        <xdr:cNvSpPr txBox="1"/>
      </xdr:nvSpPr>
      <xdr:spPr>
        <a:xfrm>
          <a:off x="8282940" y="913892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106680</xdr:rowOff>
    </xdr:from>
    <xdr:to>
      <xdr:col>41</xdr:col>
      <xdr:colOff>101600</xdr:colOff>
      <xdr:row>57</xdr:row>
      <xdr:rowOff>34290</xdr:rowOff>
    </xdr:to>
    <xdr:sp macro="" textlink="">
      <xdr:nvSpPr>
        <xdr:cNvPr id="372" name="楕円 371"/>
        <xdr:cNvSpPr/>
      </xdr:nvSpPr>
      <xdr:spPr>
        <a:xfrm>
          <a:off x="7654290" y="970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24765</xdr:rowOff>
    </xdr:from>
    <xdr:ext cx="533400" cy="268605"/>
    <xdr:sp macro="" textlink="">
      <xdr:nvSpPr>
        <xdr:cNvPr id="373" name="テキスト ボックス 372"/>
        <xdr:cNvSpPr txBox="1"/>
      </xdr:nvSpPr>
      <xdr:spPr>
        <a:xfrm>
          <a:off x="7445375" y="9797415"/>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152400</xdr:rowOff>
    </xdr:from>
    <xdr:to>
      <xdr:col>36</xdr:col>
      <xdr:colOff>165100</xdr:colOff>
      <xdr:row>56</xdr:row>
      <xdr:rowOff>80010</xdr:rowOff>
    </xdr:to>
    <xdr:sp macro="" textlink="">
      <xdr:nvSpPr>
        <xdr:cNvPr id="374" name="楕円 373"/>
        <xdr:cNvSpPr/>
      </xdr:nvSpPr>
      <xdr:spPr>
        <a:xfrm>
          <a:off x="6784340" y="9582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96520</xdr:rowOff>
    </xdr:from>
    <xdr:ext cx="533400" cy="268605"/>
    <xdr:sp macro="" textlink="">
      <xdr:nvSpPr>
        <xdr:cNvPr id="375" name="テキスト ボックス 374"/>
        <xdr:cNvSpPr txBox="1"/>
      </xdr:nvSpPr>
      <xdr:spPr>
        <a:xfrm>
          <a:off x="6571615" y="935482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6" name="正方形/長方形 375"/>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7" name="正方形/長方形 376"/>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8" name="正方形/長方形 377"/>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9" name="正方形/長方形 378"/>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80" name="正方形/長方形 379"/>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1" name="正方形/長方形 380"/>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2" name="正方形/長方形 381"/>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3" name="正方形/長方形 382"/>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8615" cy="233045"/>
    <xdr:sp macro="" textlink="">
      <xdr:nvSpPr>
        <xdr:cNvPr id="384" name="テキスト ボックス 383"/>
        <xdr:cNvSpPr txBox="1"/>
      </xdr:nvSpPr>
      <xdr:spPr>
        <a:xfrm>
          <a:off x="643636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5" name="直線コネクタ 384"/>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26035</xdr:rowOff>
    </xdr:from>
    <xdr:to>
      <xdr:col>59</xdr:col>
      <xdr:colOff>50800</xdr:colOff>
      <xdr:row>78</xdr:row>
      <xdr:rowOff>26035</xdr:rowOff>
    </xdr:to>
    <xdr:cxnSp macro="">
      <xdr:nvCxnSpPr>
        <xdr:cNvPr id="386" name="直線コネクタ 385"/>
        <xdr:cNvCxnSpPr/>
      </xdr:nvCxnSpPr>
      <xdr:spPr>
        <a:xfrm>
          <a:off x="6474460" y="133991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56515</xdr:rowOff>
    </xdr:from>
    <xdr:ext cx="248920" cy="267970"/>
    <xdr:sp macro="" textlink="">
      <xdr:nvSpPr>
        <xdr:cNvPr id="387" name="テキスト ボックス 386"/>
        <xdr:cNvSpPr txBox="1"/>
      </xdr:nvSpPr>
      <xdr:spPr>
        <a:xfrm>
          <a:off x="6229350" y="1325816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145415</xdr:rowOff>
    </xdr:from>
    <xdr:to>
      <xdr:col>59</xdr:col>
      <xdr:colOff>50800</xdr:colOff>
      <xdr:row>74</xdr:row>
      <xdr:rowOff>145415</xdr:rowOff>
    </xdr:to>
    <xdr:cxnSp macro="">
      <xdr:nvCxnSpPr>
        <xdr:cNvPr id="388" name="直線コネクタ 387"/>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171450</xdr:rowOff>
    </xdr:from>
    <xdr:ext cx="595630" cy="269240"/>
    <xdr:sp macro="" textlink="">
      <xdr:nvSpPr>
        <xdr:cNvPr id="389" name="テキスト ボックス 388"/>
        <xdr:cNvSpPr txBox="1"/>
      </xdr:nvSpPr>
      <xdr:spPr>
        <a:xfrm>
          <a:off x="5890260" y="12687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86360</xdr:rowOff>
    </xdr:from>
    <xdr:to>
      <xdr:col>59</xdr:col>
      <xdr:colOff>50800</xdr:colOff>
      <xdr:row>71</xdr:row>
      <xdr:rowOff>86360</xdr:rowOff>
    </xdr:to>
    <xdr:cxnSp macro="">
      <xdr:nvCxnSpPr>
        <xdr:cNvPr id="390" name="直線コネクタ 389"/>
        <xdr:cNvCxnSpPr/>
      </xdr:nvCxnSpPr>
      <xdr:spPr>
        <a:xfrm>
          <a:off x="6474460" y="12259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116205</xdr:rowOff>
    </xdr:from>
    <xdr:ext cx="595630" cy="269240"/>
    <xdr:sp macro="" textlink="">
      <xdr:nvSpPr>
        <xdr:cNvPr id="391" name="テキスト ボックス 390"/>
        <xdr:cNvSpPr txBox="1"/>
      </xdr:nvSpPr>
      <xdr:spPr>
        <a:xfrm>
          <a:off x="5890260" y="121177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2" name="直線コネクタ 391"/>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5630" cy="267970"/>
    <xdr:sp macro="" textlink="">
      <xdr:nvSpPr>
        <xdr:cNvPr id="393" name="テキスト ボックス 392"/>
        <xdr:cNvSpPr txBox="1"/>
      </xdr:nvSpPr>
      <xdr:spPr>
        <a:xfrm>
          <a:off x="589026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4" name="普通建設事業費 （ うち新規整備　）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109220</xdr:rowOff>
    </xdr:from>
    <xdr:to>
      <xdr:col>54</xdr:col>
      <xdr:colOff>186690</xdr:colOff>
      <xdr:row>78</xdr:row>
      <xdr:rowOff>26035</xdr:rowOff>
    </xdr:to>
    <xdr:cxnSp macro="">
      <xdr:nvCxnSpPr>
        <xdr:cNvPr id="395" name="直線コネクタ 394"/>
        <xdr:cNvCxnSpPr/>
      </xdr:nvCxnSpPr>
      <xdr:spPr>
        <a:xfrm flipV="1">
          <a:off x="10267950" y="12110720"/>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30480</xdr:rowOff>
    </xdr:from>
    <xdr:ext cx="248285" cy="267335"/>
    <xdr:sp macro="" textlink="">
      <xdr:nvSpPr>
        <xdr:cNvPr id="396" name="普通建設事業費 （ うち新規整備　）最小値テキスト"/>
        <xdr:cNvSpPr txBox="1"/>
      </xdr:nvSpPr>
      <xdr:spPr>
        <a:xfrm>
          <a:off x="10318750" y="13403580"/>
          <a:ext cx="2482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26035</xdr:rowOff>
    </xdr:from>
    <xdr:to>
      <xdr:col>55</xdr:col>
      <xdr:colOff>88900</xdr:colOff>
      <xdr:row>78</xdr:row>
      <xdr:rowOff>26035</xdr:rowOff>
    </xdr:to>
    <xdr:cxnSp macro="">
      <xdr:nvCxnSpPr>
        <xdr:cNvPr id="397" name="直線コネクタ 396"/>
        <xdr:cNvCxnSpPr/>
      </xdr:nvCxnSpPr>
      <xdr:spPr>
        <a:xfrm>
          <a:off x="10182860" y="13399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7535" cy="267970"/>
    <xdr:sp macro="" textlink="">
      <xdr:nvSpPr>
        <xdr:cNvPr id="398" name="普通建設事業費 （ うち新規整備　）最大値テキスト"/>
        <xdr:cNvSpPr txBox="1"/>
      </xdr:nvSpPr>
      <xdr:spPr>
        <a:xfrm>
          <a:off x="10318750" y="1188339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109220</xdr:rowOff>
    </xdr:from>
    <xdr:to>
      <xdr:col>55</xdr:col>
      <xdr:colOff>88900</xdr:colOff>
      <xdr:row>70</xdr:row>
      <xdr:rowOff>109220</xdr:rowOff>
    </xdr:to>
    <xdr:cxnSp macro="">
      <xdr:nvCxnSpPr>
        <xdr:cNvPr id="399" name="直線コネクタ 398"/>
        <xdr:cNvCxnSpPr/>
      </xdr:nvCxnSpPr>
      <xdr:spPr>
        <a:xfrm>
          <a:off x="10182860" y="121107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113030</xdr:rowOff>
    </xdr:from>
    <xdr:to>
      <xdr:col>55</xdr:col>
      <xdr:colOff>0</xdr:colOff>
      <xdr:row>77</xdr:row>
      <xdr:rowOff>86360</xdr:rowOff>
    </xdr:to>
    <xdr:cxnSp macro="">
      <xdr:nvCxnSpPr>
        <xdr:cNvPr id="400" name="直線コネクタ 399"/>
        <xdr:cNvCxnSpPr/>
      </xdr:nvCxnSpPr>
      <xdr:spPr>
        <a:xfrm flipV="1">
          <a:off x="9448800" y="13143230"/>
          <a:ext cx="81915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160655</xdr:rowOff>
    </xdr:from>
    <xdr:ext cx="533400" cy="268605"/>
    <xdr:sp macro="" textlink="">
      <xdr:nvSpPr>
        <xdr:cNvPr id="401" name="普通建設事業費 （ うち新規整備　）平均値テキスト"/>
        <xdr:cNvSpPr txBox="1"/>
      </xdr:nvSpPr>
      <xdr:spPr>
        <a:xfrm>
          <a:off x="10318750" y="13190855"/>
          <a:ext cx="5334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5080</xdr:rowOff>
    </xdr:from>
    <xdr:to>
      <xdr:col>55</xdr:col>
      <xdr:colOff>50800</xdr:colOff>
      <xdr:row>77</xdr:row>
      <xdr:rowOff>111125</xdr:rowOff>
    </xdr:to>
    <xdr:sp macro="" textlink="">
      <xdr:nvSpPr>
        <xdr:cNvPr id="402" name="フローチャート: 判断 401"/>
        <xdr:cNvSpPr/>
      </xdr:nvSpPr>
      <xdr:spPr>
        <a:xfrm>
          <a:off x="10220960" y="1320673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60960</xdr:rowOff>
    </xdr:from>
    <xdr:to>
      <xdr:col>50</xdr:col>
      <xdr:colOff>114300</xdr:colOff>
      <xdr:row>77</xdr:row>
      <xdr:rowOff>86360</xdr:rowOff>
    </xdr:to>
    <xdr:cxnSp macro="">
      <xdr:nvCxnSpPr>
        <xdr:cNvPr id="403" name="直線コネクタ 402"/>
        <xdr:cNvCxnSpPr/>
      </xdr:nvCxnSpPr>
      <xdr:spPr>
        <a:xfrm>
          <a:off x="8578850" y="13091160"/>
          <a:ext cx="86995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170815</xdr:rowOff>
    </xdr:from>
    <xdr:to>
      <xdr:col>50</xdr:col>
      <xdr:colOff>165100</xdr:colOff>
      <xdr:row>77</xdr:row>
      <xdr:rowOff>98425</xdr:rowOff>
    </xdr:to>
    <xdr:sp macro="" textlink="">
      <xdr:nvSpPr>
        <xdr:cNvPr id="404" name="フローチャート: 判断 403"/>
        <xdr:cNvSpPr/>
      </xdr:nvSpPr>
      <xdr:spPr>
        <a:xfrm>
          <a:off x="9398000" y="13201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115570</xdr:rowOff>
    </xdr:from>
    <xdr:ext cx="533400" cy="269240"/>
    <xdr:sp macro="" textlink="">
      <xdr:nvSpPr>
        <xdr:cNvPr id="405" name="テキスト ボックス 404"/>
        <xdr:cNvSpPr txBox="1"/>
      </xdr:nvSpPr>
      <xdr:spPr>
        <a:xfrm>
          <a:off x="9185275" y="1297432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60960</xdr:rowOff>
    </xdr:from>
    <xdr:to>
      <xdr:col>45</xdr:col>
      <xdr:colOff>177800</xdr:colOff>
      <xdr:row>77</xdr:row>
      <xdr:rowOff>156210</xdr:rowOff>
    </xdr:to>
    <xdr:cxnSp macro="">
      <xdr:nvCxnSpPr>
        <xdr:cNvPr id="406" name="直線コネクタ 405"/>
        <xdr:cNvCxnSpPr/>
      </xdr:nvCxnSpPr>
      <xdr:spPr>
        <a:xfrm flipV="1">
          <a:off x="7705090" y="13091160"/>
          <a:ext cx="87376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171450</xdr:rowOff>
    </xdr:from>
    <xdr:to>
      <xdr:col>46</xdr:col>
      <xdr:colOff>38100</xdr:colOff>
      <xdr:row>77</xdr:row>
      <xdr:rowOff>102870</xdr:rowOff>
    </xdr:to>
    <xdr:sp macro="" textlink="">
      <xdr:nvSpPr>
        <xdr:cNvPr id="407" name="フローチャート: 判断 406"/>
        <xdr:cNvSpPr/>
      </xdr:nvSpPr>
      <xdr:spPr>
        <a:xfrm>
          <a:off x="8528050" y="1320165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93345</xdr:rowOff>
    </xdr:from>
    <xdr:ext cx="533400" cy="268605"/>
    <xdr:sp macro="" textlink="">
      <xdr:nvSpPr>
        <xdr:cNvPr id="408" name="テキスト ボックス 407"/>
        <xdr:cNvSpPr txBox="1"/>
      </xdr:nvSpPr>
      <xdr:spPr>
        <a:xfrm>
          <a:off x="8315325" y="13294995"/>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100965</xdr:rowOff>
    </xdr:from>
    <xdr:to>
      <xdr:col>41</xdr:col>
      <xdr:colOff>50800</xdr:colOff>
      <xdr:row>77</xdr:row>
      <xdr:rowOff>156210</xdr:rowOff>
    </xdr:to>
    <xdr:cxnSp macro="">
      <xdr:nvCxnSpPr>
        <xdr:cNvPr id="409" name="直線コネクタ 408"/>
        <xdr:cNvCxnSpPr/>
      </xdr:nvCxnSpPr>
      <xdr:spPr>
        <a:xfrm>
          <a:off x="6835140" y="13302615"/>
          <a:ext cx="8699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111760</xdr:rowOff>
    </xdr:to>
    <xdr:sp macro="" textlink="">
      <xdr:nvSpPr>
        <xdr:cNvPr id="410" name="フローチャート: 判断 409"/>
        <xdr:cNvSpPr/>
      </xdr:nvSpPr>
      <xdr:spPr>
        <a:xfrm>
          <a:off x="7654290" y="132080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128270</xdr:rowOff>
    </xdr:from>
    <xdr:ext cx="533400" cy="268605"/>
    <xdr:sp macro="" textlink="">
      <xdr:nvSpPr>
        <xdr:cNvPr id="411" name="テキスト ボックス 410"/>
        <xdr:cNvSpPr txBox="1"/>
      </xdr:nvSpPr>
      <xdr:spPr>
        <a:xfrm>
          <a:off x="7445375" y="1298702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169545</xdr:rowOff>
    </xdr:from>
    <xdr:to>
      <xdr:col>36</xdr:col>
      <xdr:colOff>165100</xdr:colOff>
      <xdr:row>77</xdr:row>
      <xdr:rowOff>96520</xdr:rowOff>
    </xdr:to>
    <xdr:sp macro="" textlink="">
      <xdr:nvSpPr>
        <xdr:cNvPr id="412" name="フローチャート: 判断 411"/>
        <xdr:cNvSpPr/>
      </xdr:nvSpPr>
      <xdr:spPr>
        <a:xfrm>
          <a:off x="6784340" y="131997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114300</xdr:rowOff>
    </xdr:from>
    <xdr:ext cx="533400" cy="269240"/>
    <xdr:sp macro="" textlink="">
      <xdr:nvSpPr>
        <xdr:cNvPr id="413" name="テキスト ボックス 412"/>
        <xdr:cNvSpPr txBox="1"/>
      </xdr:nvSpPr>
      <xdr:spPr>
        <a:xfrm>
          <a:off x="6571615" y="1297305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4" name="テキスト ボックス 413"/>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0730" cy="269240"/>
    <xdr:sp macro="" textlink="">
      <xdr:nvSpPr>
        <xdr:cNvPr id="415" name="テキスト ボックス 414"/>
        <xdr:cNvSpPr txBox="1"/>
      </xdr:nvSpPr>
      <xdr:spPr>
        <a:xfrm>
          <a:off x="92621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0730" cy="269240"/>
    <xdr:sp macro="" textlink="">
      <xdr:nvSpPr>
        <xdr:cNvPr id="416" name="テキスト ボックス 415"/>
        <xdr:cNvSpPr txBox="1"/>
      </xdr:nvSpPr>
      <xdr:spPr>
        <a:xfrm>
          <a:off x="83921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0730" cy="269240"/>
    <xdr:sp macro="" textlink="">
      <xdr:nvSpPr>
        <xdr:cNvPr id="417" name="テキスト ボックス 416"/>
        <xdr:cNvSpPr txBox="1"/>
      </xdr:nvSpPr>
      <xdr:spPr>
        <a:xfrm>
          <a:off x="75184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0730" cy="269240"/>
    <xdr:sp macro="" textlink="">
      <xdr:nvSpPr>
        <xdr:cNvPr id="418" name="テキスト ボックス 417"/>
        <xdr:cNvSpPr txBox="1"/>
      </xdr:nvSpPr>
      <xdr:spPr>
        <a:xfrm>
          <a:off x="66484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59690</xdr:rowOff>
    </xdr:from>
    <xdr:to>
      <xdr:col>55</xdr:col>
      <xdr:colOff>50800</xdr:colOff>
      <xdr:row>76</xdr:row>
      <xdr:rowOff>165100</xdr:rowOff>
    </xdr:to>
    <xdr:sp macro="" textlink="">
      <xdr:nvSpPr>
        <xdr:cNvPr id="419" name="楕円 418"/>
        <xdr:cNvSpPr/>
      </xdr:nvSpPr>
      <xdr:spPr>
        <a:xfrm>
          <a:off x="10220960" y="1308989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83820</xdr:rowOff>
    </xdr:from>
    <xdr:ext cx="533400" cy="269240"/>
    <xdr:sp macro="" textlink="">
      <xdr:nvSpPr>
        <xdr:cNvPr id="420" name="普通建設事業費 （ うち新規整備　）該当値テキスト"/>
        <xdr:cNvSpPr txBox="1"/>
      </xdr:nvSpPr>
      <xdr:spPr>
        <a:xfrm>
          <a:off x="10318750" y="1294257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33655</xdr:rowOff>
    </xdr:from>
    <xdr:to>
      <xdr:col>50</xdr:col>
      <xdr:colOff>165100</xdr:colOff>
      <xdr:row>77</xdr:row>
      <xdr:rowOff>139065</xdr:rowOff>
    </xdr:to>
    <xdr:sp macro="" textlink="">
      <xdr:nvSpPr>
        <xdr:cNvPr id="421" name="楕円 420"/>
        <xdr:cNvSpPr/>
      </xdr:nvSpPr>
      <xdr:spPr>
        <a:xfrm>
          <a:off x="9398000" y="132353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129540</xdr:rowOff>
    </xdr:from>
    <xdr:ext cx="533400" cy="268605"/>
    <xdr:sp macro="" textlink="">
      <xdr:nvSpPr>
        <xdr:cNvPr id="422" name="テキスト ボックス 421"/>
        <xdr:cNvSpPr txBox="1"/>
      </xdr:nvSpPr>
      <xdr:spPr>
        <a:xfrm>
          <a:off x="9185275" y="1333119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8890</xdr:rowOff>
    </xdr:from>
    <xdr:to>
      <xdr:col>46</xdr:col>
      <xdr:colOff>38100</xdr:colOff>
      <xdr:row>76</xdr:row>
      <xdr:rowOff>114300</xdr:rowOff>
    </xdr:to>
    <xdr:sp macro="" textlink="">
      <xdr:nvSpPr>
        <xdr:cNvPr id="423" name="楕円 422"/>
        <xdr:cNvSpPr/>
      </xdr:nvSpPr>
      <xdr:spPr>
        <a:xfrm>
          <a:off x="8528050" y="1303909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130810</xdr:rowOff>
    </xdr:from>
    <xdr:ext cx="533400" cy="268605"/>
    <xdr:sp macro="" textlink="">
      <xdr:nvSpPr>
        <xdr:cNvPr id="424" name="テキスト ボックス 423"/>
        <xdr:cNvSpPr txBox="1"/>
      </xdr:nvSpPr>
      <xdr:spPr>
        <a:xfrm>
          <a:off x="8315325" y="1281811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103505</xdr:rowOff>
    </xdr:from>
    <xdr:to>
      <xdr:col>41</xdr:col>
      <xdr:colOff>101600</xdr:colOff>
      <xdr:row>78</xdr:row>
      <xdr:rowOff>31115</xdr:rowOff>
    </xdr:to>
    <xdr:sp macro="" textlink="">
      <xdr:nvSpPr>
        <xdr:cNvPr id="425" name="楕円 424"/>
        <xdr:cNvSpPr/>
      </xdr:nvSpPr>
      <xdr:spPr>
        <a:xfrm>
          <a:off x="7654290" y="13305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21590</xdr:rowOff>
    </xdr:from>
    <xdr:ext cx="469900" cy="267970"/>
    <xdr:sp macro="" textlink="">
      <xdr:nvSpPr>
        <xdr:cNvPr id="426" name="テキスト ボックス 425"/>
        <xdr:cNvSpPr txBox="1"/>
      </xdr:nvSpPr>
      <xdr:spPr>
        <a:xfrm>
          <a:off x="7473950" y="1339469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153670</xdr:rowOff>
    </xdr:to>
    <xdr:sp macro="" textlink="">
      <xdr:nvSpPr>
        <xdr:cNvPr id="427" name="楕円 426"/>
        <xdr:cNvSpPr/>
      </xdr:nvSpPr>
      <xdr:spPr>
        <a:xfrm>
          <a:off x="6784340" y="132499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144780</xdr:rowOff>
    </xdr:from>
    <xdr:ext cx="533400" cy="267970"/>
    <xdr:sp macro="" textlink="">
      <xdr:nvSpPr>
        <xdr:cNvPr id="428" name="テキスト ボックス 427"/>
        <xdr:cNvSpPr txBox="1"/>
      </xdr:nvSpPr>
      <xdr:spPr>
        <a:xfrm>
          <a:off x="6571615" y="1334643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29" name="正方形/長方形 428"/>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0" name="正方形/長方形 429"/>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1" name="正方形/長方形 430"/>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2" name="正方形/長方形 431"/>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3" name="正方形/長方形 432"/>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4" name="正方形/長方形 433"/>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5" name="正方形/長方形 434"/>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6" name="正方形/長方形 435"/>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8615" cy="233045"/>
    <xdr:sp macro="" textlink="">
      <xdr:nvSpPr>
        <xdr:cNvPr id="437" name="テキスト ボックス 436"/>
        <xdr:cNvSpPr txBox="1"/>
      </xdr:nvSpPr>
      <xdr:spPr>
        <a:xfrm>
          <a:off x="643636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474460" y="16941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920" cy="257810"/>
    <xdr:sp macro="" textlink="">
      <xdr:nvSpPr>
        <xdr:cNvPr id="440" name="テキスト ボックス 439"/>
        <xdr:cNvSpPr txBox="1"/>
      </xdr:nvSpPr>
      <xdr:spPr>
        <a:xfrm>
          <a:off x="622935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474460" y="164846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7810"/>
    <xdr:sp macro="" textlink="">
      <xdr:nvSpPr>
        <xdr:cNvPr id="442" name="テキスト ボックス 441"/>
        <xdr:cNvSpPr txBox="1"/>
      </xdr:nvSpPr>
      <xdr:spPr>
        <a:xfrm>
          <a:off x="589026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474460" y="16027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7810"/>
    <xdr:sp macro="" textlink="">
      <xdr:nvSpPr>
        <xdr:cNvPr id="444" name="テキスト ボックス 443"/>
        <xdr:cNvSpPr txBox="1"/>
      </xdr:nvSpPr>
      <xdr:spPr>
        <a:xfrm>
          <a:off x="589026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145415</xdr:rowOff>
    </xdr:from>
    <xdr:to>
      <xdr:col>59</xdr:col>
      <xdr:colOff>50800</xdr:colOff>
      <xdr:row>90</xdr:row>
      <xdr:rowOff>145415</xdr:rowOff>
    </xdr:to>
    <xdr:cxnSp macro="">
      <xdr:nvCxnSpPr>
        <xdr:cNvPr id="445" name="直線コネクタ 444"/>
        <xdr:cNvCxnSpPr/>
      </xdr:nvCxnSpPr>
      <xdr:spPr>
        <a:xfrm>
          <a:off x="6474460" y="15575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5630" cy="265430"/>
    <xdr:sp macro="" textlink="">
      <xdr:nvSpPr>
        <xdr:cNvPr id="446" name="テキスト ボックス 445"/>
        <xdr:cNvSpPr txBox="1"/>
      </xdr:nvSpPr>
      <xdr:spPr>
        <a:xfrm>
          <a:off x="5890260" y="1543050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7" name="直線コネクタ 446"/>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5630" cy="267970"/>
    <xdr:sp macro="" textlink="">
      <xdr:nvSpPr>
        <xdr:cNvPr id="448" name="テキスト ボックス 447"/>
        <xdr:cNvSpPr txBox="1"/>
      </xdr:nvSpPr>
      <xdr:spPr>
        <a:xfrm>
          <a:off x="589026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9" name="普通建設事業費 （ うち更新整備　）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148590</xdr:rowOff>
    </xdr:from>
    <xdr:to>
      <xdr:col>54</xdr:col>
      <xdr:colOff>186690</xdr:colOff>
      <xdr:row>98</xdr:row>
      <xdr:rowOff>87630</xdr:rowOff>
    </xdr:to>
    <xdr:cxnSp macro="">
      <xdr:nvCxnSpPr>
        <xdr:cNvPr id="450" name="直線コネクタ 449"/>
        <xdr:cNvCxnSpPr/>
      </xdr:nvCxnSpPr>
      <xdr:spPr>
        <a:xfrm flipV="1">
          <a:off x="10267950"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3400" cy="259080"/>
    <xdr:sp macro="" textlink="">
      <xdr:nvSpPr>
        <xdr:cNvPr id="451" name="普通建設事業費 （ うち更新整備　）最小値テキスト"/>
        <xdr:cNvSpPr txBox="1"/>
      </xdr:nvSpPr>
      <xdr:spPr>
        <a:xfrm>
          <a:off x="10318750" y="16893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2" name="直線コネクタ 451"/>
        <xdr:cNvCxnSpPr/>
      </xdr:nvCxnSpPr>
      <xdr:spPr>
        <a:xfrm>
          <a:off x="10182860" y="168897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99060</xdr:rowOff>
    </xdr:from>
    <xdr:ext cx="597535" cy="261620"/>
    <xdr:sp macro="" textlink="">
      <xdr:nvSpPr>
        <xdr:cNvPr id="453" name="普通建設事業費 （ うち更新整備　）最大値テキスト"/>
        <xdr:cNvSpPr txBox="1"/>
      </xdr:nvSpPr>
      <xdr:spPr>
        <a:xfrm>
          <a:off x="10318750" y="15529560"/>
          <a:ext cx="5975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148590</xdr:rowOff>
    </xdr:from>
    <xdr:to>
      <xdr:col>55</xdr:col>
      <xdr:colOff>88900</xdr:colOff>
      <xdr:row>91</xdr:row>
      <xdr:rowOff>148590</xdr:rowOff>
    </xdr:to>
    <xdr:cxnSp macro="">
      <xdr:nvCxnSpPr>
        <xdr:cNvPr id="454" name="直線コネクタ 453"/>
        <xdr:cNvCxnSpPr/>
      </xdr:nvCxnSpPr>
      <xdr:spPr>
        <a:xfrm>
          <a:off x="10182860" y="15750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105410</xdr:rowOff>
    </xdr:from>
    <xdr:to>
      <xdr:col>55</xdr:col>
      <xdr:colOff>0</xdr:colOff>
      <xdr:row>97</xdr:row>
      <xdr:rowOff>102870</xdr:rowOff>
    </xdr:to>
    <xdr:cxnSp macro="">
      <xdr:nvCxnSpPr>
        <xdr:cNvPr id="455" name="直線コネクタ 454"/>
        <xdr:cNvCxnSpPr/>
      </xdr:nvCxnSpPr>
      <xdr:spPr>
        <a:xfrm flipV="1">
          <a:off x="9448800" y="16564610"/>
          <a:ext cx="81915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157480</xdr:rowOff>
    </xdr:from>
    <xdr:ext cx="533400" cy="257810"/>
    <xdr:sp macro="" textlink="">
      <xdr:nvSpPr>
        <xdr:cNvPr id="456" name="普通建設事業費 （ うち更新整備　）平均値テキスト"/>
        <xdr:cNvSpPr txBox="1"/>
      </xdr:nvSpPr>
      <xdr:spPr>
        <a:xfrm>
          <a:off x="10318750" y="1661668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7620</xdr:rowOff>
    </xdr:from>
    <xdr:to>
      <xdr:col>55</xdr:col>
      <xdr:colOff>50800</xdr:colOff>
      <xdr:row>97</xdr:row>
      <xdr:rowOff>109220</xdr:rowOff>
    </xdr:to>
    <xdr:sp macro="" textlink="">
      <xdr:nvSpPr>
        <xdr:cNvPr id="457" name="フローチャート: 判断 456"/>
        <xdr:cNvSpPr/>
      </xdr:nvSpPr>
      <xdr:spPr>
        <a:xfrm>
          <a:off x="10220960" y="16638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102870</xdr:rowOff>
    </xdr:from>
    <xdr:to>
      <xdr:col>50</xdr:col>
      <xdr:colOff>114300</xdr:colOff>
      <xdr:row>97</xdr:row>
      <xdr:rowOff>163830</xdr:rowOff>
    </xdr:to>
    <xdr:cxnSp macro="">
      <xdr:nvCxnSpPr>
        <xdr:cNvPr id="458" name="直線コネクタ 457"/>
        <xdr:cNvCxnSpPr/>
      </xdr:nvCxnSpPr>
      <xdr:spPr>
        <a:xfrm flipV="1">
          <a:off x="8578850" y="16733520"/>
          <a:ext cx="8699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27940</xdr:rowOff>
    </xdr:from>
    <xdr:to>
      <xdr:col>50</xdr:col>
      <xdr:colOff>165100</xdr:colOff>
      <xdr:row>97</xdr:row>
      <xdr:rowOff>129540</xdr:rowOff>
    </xdr:to>
    <xdr:sp macro="" textlink="">
      <xdr:nvSpPr>
        <xdr:cNvPr id="459" name="フローチャート: 判断 458"/>
        <xdr:cNvSpPr/>
      </xdr:nvSpPr>
      <xdr:spPr>
        <a:xfrm>
          <a:off x="93980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146050</xdr:rowOff>
    </xdr:from>
    <xdr:ext cx="533400" cy="257810"/>
    <xdr:sp macro="" textlink="">
      <xdr:nvSpPr>
        <xdr:cNvPr id="460" name="テキスト ボックス 459"/>
        <xdr:cNvSpPr txBox="1"/>
      </xdr:nvSpPr>
      <xdr:spPr>
        <a:xfrm>
          <a:off x="9185275" y="16433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127635</xdr:rowOff>
    </xdr:from>
    <xdr:to>
      <xdr:col>45</xdr:col>
      <xdr:colOff>177800</xdr:colOff>
      <xdr:row>97</xdr:row>
      <xdr:rowOff>163830</xdr:rowOff>
    </xdr:to>
    <xdr:cxnSp macro="">
      <xdr:nvCxnSpPr>
        <xdr:cNvPr id="461" name="直線コネクタ 460"/>
        <xdr:cNvCxnSpPr/>
      </xdr:nvCxnSpPr>
      <xdr:spPr>
        <a:xfrm>
          <a:off x="7705090" y="16758285"/>
          <a:ext cx="8737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20320</xdr:rowOff>
    </xdr:from>
    <xdr:to>
      <xdr:col>46</xdr:col>
      <xdr:colOff>38100</xdr:colOff>
      <xdr:row>97</xdr:row>
      <xdr:rowOff>121920</xdr:rowOff>
    </xdr:to>
    <xdr:sp macro="" textlink="">
      <xdr:nvSpPr>
        <xdr:cNvPr id="462" name="フローチャート: 判断 461"/>
        <xdr:cNvSpPr/>
      </xdr:nvSpPr>
      <xdr:spPr>
        <a:xfrm>
          <a:off x="8528050" y="166509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138430</xdr:rowOff>
    </xdr:from>
    <xdr:ext cx="533400" cy="259080"/>
    <xdr:sp macro="" textlink="">
      <xdr:nvSpPr>
        <xdr:cNvPr id="463" name="テキスト ボックス 462"/>
        <xdr:cNvSpPr txBox="1"/>
      </xdr:nvSpPr>
      <xdr:spPr>
        <a:xfrm>
          <a:off x="8315325" y="16426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163830</xdr:rowOff>
    </xdr:from>
    <xdr:to>
      <xdr:col>41</xdr:col>
      <xdr:colOff>50800</xdr:colOff>
      <xdr:row>97</xdr:row>
      <xdr:rowOff>127635</xdr:rowOff>
    </xdr:to>
    <xdr:cxnSp macro="">
      <xdr:nvCxnSpPr>
        <xdr:cNvPr id="464" name="直線コネクタ 463"/>
        <xdr:cNvCxnSpPr/>
      </xdr:nvCxnSpPr>
      <xdr:spPr>
        <a:xfrm>
          <a:off x="6835140" y="16623030"/>
          <a:ext cx="8699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57150</xdr:rowOff>
    </xdr:from>
    <xdr:to>
      <xdr:col>41</xdr:col>
      <xdr:colOff>101600</xdr:colOff>
      <xdr:row>97</xdr:row>
      <xdr:rowOff>158750</xdr:rowOff>
    </xdr:to>
    <xdr:sp macro="" textlink="">
      <xdr:nvSpPr>
        <xdr:cNvPr id="465" name="フローチャート: 判断 464"/>
        <xdr:cNvSpPr/>
      </xdr:nvSpPr>
      <xdr:spPr>
        <a:xfrm>
          <a:off x="765429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33400" cy="259080"/>
    <xdr:sp macro="" textlink="">
      <xdr:nvSpPr>
        <xdr:cNvPr id="466" name="テキスト ボックス 465"/>
        <xdr:cNvSpPr txBox="1"/>
      </xdr:nvSpPr>
      <xdr:spPr>
        <a:xfrm>
          <a:off x="7445375" y="1646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7" name="フローチャート: 判断 466"/>
        <xdr:cNvSpPr/>
      </xdr:nvSpPr>
      <xdr:spPr>
        <a:xfrm>
          <a:off x="678434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33400" cy="257810"/>
    <xdr:sp macro="" textlink="">
      <xdr:nvSpPr>
        <xdr:cNvPr id="468" name="テキスト ボックス 467"/>
        <xdr:cNvSpPr txBox="1"/>
      </xdr:nvSpPr>
      <xdr:spPr>
        <a:xfrm>
          <a:off x="6571615" y="16775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730" cy="259080"/>
    <xdr:sp macro="" textlink="">
      <xdr:nvSpPr>
        <xdr:cNvPr id="470" name="テキスト ボックス 469"/>
        <xdr:cNvSpPr txBox="1"/>
      </xdr:nvSpPr>
      <xdr:spPr>
        <a:xfrm>
          <a:off x="92621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730" cy="259080"/>
    <xdr:sp macro="" textlink="">
      <xdr:nvSpPr>
        <xdr:cNvPr id="471" name="テキスト ボックス 470"/>
        <xdr:cNvSpPr txBox="1"/>
      </xdr:nvSpPr>
      <xdr:spPr>
        <a:xfrm>
          <a:off x="8392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2" name="テキスト ボックス 471"/>
        <xdr:cNvSpPr txBox="1"/>
      </xdr:nvSpPr>
      <xdr:spPr>
        <a:xfrm>
          <a:off x="7518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730" cy="259080"/>
    <xdr:sp macro="" textlink="">
      <xdr:nvSpPr>
        <xdr:cNvPr id="473" name="テキスト ボックス 472"/>
        <xdr:cNvSpPr txBox="1"/>
      </xdr:nvSpPr>
      <xdr:spPr>
        <a:xfrm>
          <a:off x="66484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54610</xdr:rowOff>
    </xdr:from>
    <xdr:to>
      <xdr:col>55</xdr:col>
      <xdr:colOff>50800</xdr:colOff>
      <xdr:row>96</xdr:row>
      <xdr:rowOff>156210</xdr:rowOff>
    </xdr:to>
    <xdr:sp macro="" textlink="">
      <xdr:nvSpPr>
        <xdr:cNvPr id="474" name="楕円 473"/>
        <xdr:cNvSpPr/>
      </xdr:nvSpPr>
      <xdr:spPr>
        <a:xfrm>
          <a:off x="10220960" y="165138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77470</xdr:rowOff>
    </xdr:from>
    <xdr:ext cx="533400" cy="257810"/>
    <xdr:sp macro="" textlink="">
      <xdr:nvSpPr>
        <xdr:cNvPr id="475" name="普通建設事業費 （ うち更新整備　）該当値テキスト"/>
        <xdr:cNvSpPr txBox="1"/>
      </xdr:nvSpPr>
      <xdr:spPr>
        <a:xfrm>
          <a:off x="10318750" y="16365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52070</xdr:rowOff>
    </xdr:from>
    <xdr:to>
      <xdr:col>50</xdr:col>
      <xdr:colOff>165100</xdr:colOff>
      <xdr:row>97</xdr:row>
      <xdr:rowOff>153670</xdr:rowOff>
    </xdr:to>
    <xdr:sp macro="" textlink="">
      <xdr:nvSpPr>
        <xdr:cNvPr id="476" name="楕円 475"/>
        <xdr:cNvSpPr/>
      </xdr:nvSpPr>
      <xdr:spPr>
        <a:xfrm>
          <a:off x="93980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144780</xdr:rowOff>
    </xdr:from>
    <xdr:ext cx="533400" cy="257810"/>
    <xdr:sp macro="" textlink="">
      <xdr:nvSpPr>
        <xdr:cNvPr id="477" name="テキスト ボックス 476"/>
        <xdr:cNvSpPr txBox="1"/>
      </xdr:nvSpPr>
      <xdr:spPr>
        <a:xfrm>
          <a:off x="9185275" y="16775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113030</xdr:rowOff>
    </xdr:from>
    <xdr:to>
      <xdr:col>46</xdr:col>
      <xdr:colOff>38100</xdr:colOff>
      <xdr:row>98</xdr:row>
      <xdr:rowOff>43180</xdr:rowOff>
    </xdr:to>
    <xdr:sp macro="" textlink="">
      <xdr:nvSpPr>
        <xdr:cNvPr id="478" name="楕円 477"/>
        <xdr:cNvSpPr/>
      </xdr:nvSpPr>
      <xdr:spPr>
        <a:xfrm>
          <a:off x="8528050" y="167436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34290</xdr:rowOff>
    </xdr:from>
    <xdr:ext cx="533400" cy="259080"/>
    <xdr:sp macro="" textlink="">
      <xdr:nvSpPr>
        <xdr:cNvPr id="479" name="テキスト ボックス 478"/>
        <xdr:cNvSpPr txBox="1"/>
      </xdr:nvSpPr>
      <xdr:spPr>
        <a:xfrm>
          <a:off x="8315325" y="16836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76835</xdr:rowOff>
    </xdr:from>
    <xdr:to>
      <xdr:col>41</xdr:col>
      <xdr:colOff>101600</xdr:colOff>
      <xdr:row>98</xdr:row>
      <xdr:rowOff>6985</xdr:rowOff>
    </xdr:to>
    <xdr:sp macro="" textlink="">
      <xdr:nvSpPr>
        <xdr:cNvPr id="480" name="楕円 479"/>
        <xdr:cNvSpPr/>
      </xdr:nvSpPr>
      <xdr:spPr>
        <a:xfrm>
          <a:off x="765429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169545</xdr:rowOff>
    </xdr:from>
    <xdr:ext cx="533400" cy="257810"/>
    <xdr:sp macro="" textlink="">
      <xdr:nvSpPr>
        <xdr:cNvPr id="481" name="テキスト ボックス 480"/>
        <xdr:cNvSpPr txBox="1"/>
      </xdr:nvSpPr>
      <xdr:spPr>
        <a:xfrm>
          <a:off x="7445375" y="1680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113030</xdr:rowOff>
    </xdr:from>
    <xdr:to>
      <xdr:col>36</xdr:col>
      <xdr:colOff>165100</xdr:colOff>
      <xdr:row>97</xdr:row>
      <xdr:rowOff>43180</xdr:rowOff>
    </xdr:to>
    <xdr:sp macro="" textlink="">
      <xdr:nvSpPr>
        <xdr:cNvPr id="482" name="楕円 481"/>
        <xdr:cNvSpPr/>
      </xdr:nvSpPr>
      <xdr:spPr>
        <a:xfrm>
          <a:off x="678434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59690</xdr:rowOff>
    </xdr:from>
    <xdr:ext cx="533400" cy="259080"/>
    <xdr:sp macro="" textlink="">
      <xdr:nvSpPr>
        <xdr:cNvPr id="483" name="テキスト ボックス 482"/>
        <xdr:cNvSpPr txBox="1"/>
      </xdr:nvSpPr>
      <xdr:spPr>
        <a:xfrm>
          <a:off x="6571615" y="16347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84" name="正方形/長方形 483"/>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85" name="正方形/長方形 484"/>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86" name="正方形/長方形 485"/>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87" name="正方形/長方形 486"/>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88" name="正方形/長方形 487"/>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89" name="正方形/長方形 488"/>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0" name="正方形/長方形 489"/>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1" name="正方形/長方形 490"/>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8615" cy="233045"/>
    <xdr:sp macro="" textlink="">
      <xdr:nvSpPr>
        <xdr:cNvPr id="492" name="テキスト ボックス 491"/>
        <xdr:cNvSpPr txBox="1"/>
      </xdr:nvSpPr>
      <xdr:spPr>
        <a:xfrm>
          <a:off x="1216025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493" name="直線コネクタ 492"/>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26035</xdr:rowOff>
    </xdr:from>
    <xdr:to>
      <xdr:col>89</xdr:col>
      <xdr:colOff>177800</xdr:colOff>
      <xdr:row>38</xdr:row>
      <xdr:rowOff>26035</xdr:rowOff>
    </xdr:to>
    <xdr:cxnSp macro="">
      <xdr:nvCxnSpPr>
        <xdr:cNvPr id="494" name="直線コネクタ 493"/>
        <xdr:cNvCxnSpPr/>
      </xdr:nvCxnSpPr>
      <xdr:spPr>
        <a:xfrm>
          <a:off x="12198350" y="6541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56515</xdr:rowOff>
    </xdr:from>
    <xdr:ext cx="248920" cy="267970"/>
    <xdr:sp macro="" textlink="">
      <xdr:nvSpPr>
        <xdr:cNvPr id="495" name="テキスト ボックス 494"/>
        <xdr:cNvSpPr txBox="1"/>
      </xdr:nvSpPr>
      <xdr:spPr>
        <a:xfrm>
          <a:off x="11953240" y="640016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145415</xdr:rowOff>
    </xdr:from>
    <xdr:to>
      <xdr:col>89</xdr:col>
      <xdr:colOff>177800</xdr:colOff>
      <xdr:row>34</xdr:row>
      <xdr:rowOff>145415</xdr:rowOff>
    </xdr:to>
    <xdr:cxnSp macro="">
      <xdr:nvCxnSpPr>
        <xdr:cNvPr id="496" name="直線コネクタ 495"/>
        <xdr:cNvCxnSpPr/>
      </xdr:nvCxnSpPr>
      <xdr:spPr>
        <a:xfrm>
          <a:off x="1219835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171450</xdr:rowOff>
    </xdr:from>
    <xdr:ext cx="595630" cy="269240"/>
    <xdr:sp macro="" textlink="">
      <xdr:nvSpPr>
        <xdr:cNvPr id="497" name="テキスト ボックス 496"/>
        <xdr:cNvSpPr txBox="1"/>
      </xdr:nvSpPr>
      <xdr:spPr>
        <a:xfrm>
          <a:off x="11614150" y="5829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86360</xdr:rowOff>
    </xdr:from>
    <xdr:to>
      <xdr:col>89</xdr:col>
      <xdr:colOff>177800</xdr:colOff>
      <xdr:row>31</xdr:row>
      <xdr:rowOff>86360</xdr:rowOff>
    </xdr:to>
    <xdr:cxnSp macro="">
      <xdr:nvCxnSpPr>
        <xdr:cNvPr id="498" name="直線コネクタ 497"/>
        <xdr:cNvCxnSpPr/>
      </xdr:nvCxnSpPr>
      <xdr:spPr>
        <a:xfrm>
          <a:off x="12198350" y="5401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116205</xdr:rowOff>
    </xdr:from>
    <xdr:ext cx="595630" cy="269240"/>
    <xdr:sp macro="" textlink="">
      <xdr:nvSpPr>
        <xdr:cNvPr id="499" name="テキスト ボックス 498"/>
        <xdr:cNvSpPr txBox="1"/>
      </xdr:nvSpPr>
      <xdr:spPr>
        <a:xfrm>
          <a:off x="11614150" y="52597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0" name="直線コネクタ 499"/>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56515</xdr:rowOff>
    </xdr:from>
    <xdr:ext cx="595630" cy="267970"/>
    <xdr:sp macro="" textlink="">
      <xdr:nvSpPr>
        <xdr:cNvPr id="501" name="テキスト ボックス 500"/>
        <xdr:cNvSpPr txBox="1"/>
      </xdr:nvSpPr>
      <xdr:spPr>
        <a:xfrm>
          <a:off x="11614150" y="4685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02" name="災害復旧事業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65405</xdr:rowOff>
    </xdr:from>
    <xdr:to>
      <xdr:col>85</xdr:col>
      <xdr:colOff>126365</xdr:colOff>
      <xdr:row>38</xdr:row>
      <xdr:rowOff>26035</xdr:rowOff>
    </xdr:to>
    <xdr:cxnSp macro="">
      <xdr:nvCxnSpPr>
        <xdr:cNvPr id="503" name="直線コネクタ 502"/>
        <xdr:cNvCxnSpPr/>
      </xdr:nvCxnSpPr>
      <xdr:spPr>
        <a:xfrm flipV="1">
          <a:off x="15993745" y="538035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30480</xdr:rowOff>
    </xdr:from>
    <xdr:ext cx="248285" cy="267335"/>
    <xdr:sp macro="" textlink="">
      <xdr:nvSpPr>
        <xdr:cNvPr id="504" name="災害復旧事業費最小値テキスト"/>
        <xdr:cNvSpPr txBox="1"/>
      </xdr:nvSpPr>
      <xdr:spPr>
        <a:xfrm>
          <a:off x="16046450" y="6545580"/>
          <a:ext cx="2482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26035</xdr:rowOff>
    </xdr:from>
    <xdr:to>
      <xdr:col>86</xdr:col>
      <xdr:colOff>25400</xdr:colOff>
      <xdr:row>38</xdr:row>
      <xdr:rowOff>26035</xdr:rowOff>
    </xdr:to>
    <xdr:cxnSp macro="">
      <xdr:nvCxnSpPr>
        <xdr:cNvPr id="505" name="直線コネクタ 504"/>
        <xdr:cNvCxnSpPr/>
      </xdr:nvCxnSpPr>
      <xdr:spPr>
        <a:xfrm>
          <a:off x="15906750" y="6541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10160</xdr:rowOff>
    </xdr:from>
    <xdr:ext cx="597535" cy="267970"/>
    <xdr:sp macro="" textlink="">
      <xdr:nvSpPr>
        <xdr:cNvPr id="506" name="災害復旧事業費最大値テキスト"/>
        <xdr:cNvSpPr txBox="1"/>
      </xdr:nvSpPr>
      <xdr:spPr>
        <a:xfrm>
          <a:off x="16046450" y="515366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65405</xdr:rowOff>
    </xdr:from>
    <xdr:to>
      <xdr:col>86</xdr:col>
      <xdr:colOff>25400</xdr:colOff>
      <xdr:row>31</xdr:row>
      <xdr:rowOff>65405</xdr:rowOff>
    </xdr:to>
    <xdr:cxnSp macro="">
      <xdr:nvCxnSpPr>
        <xdr:cNvPr id="507" name="直線コネクタ 506"/>
        <xdr:cNvCxnSpPr/>
      </xdr:nvCxnSpPr>
      <xdr:spPr>
        <a:xfrm>
          <a:off x="15906750" y="53803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26035</xdr:rowOff>
    </xdr:to>
    <xdr:cxnSp macro="">
      <xdr:nvCxnSpPr>
        <xdr:cNvPr id="508" name="直線コネクタ 507"/>
        <xdr:cNvCxnSpPr/>
      </xdr:nvCxnSpPr>
      <xdr:spPr>
        <a:xfrm>
          <a:off x="15172690" y="6540500"/>
          <a:ext cx="8229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115570</xdr:rowOff>
    </xdr:from>
    <xdr:ext cx="533400" cy="269240"/>
    <xdr:sp macro="" textlink="">
      <xdr:nvSpPr>
        <xdr:cNvPr id="509" name="災害復旧事業費平均値テキスト"/>
        <xdr:cNvSpPr txBox="1"/>
      </xdr:nvSpPr>
      <xdr:spPr>
        <a:xfrm>
          <a:off x="16046450" y="6287770"/>
          <a:ext cx="5334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91440</xdr:rowOff>
    </xdr:from>
    <xdr:to>
      <xdr:col>85</xdr:col>
      <xdr:colOff>177800</xdr:colOff>
      <xdr:row>38</xdr:row>
      <xdr:rowOff>19050</xdr:rowOff>
    </xdr:to>
    <xdr:sp macro="" textlink="">
      <xdr:nvSpPr>
        <xdr:cNvPr id="510" name="フローチャート: 判断 509"/>
        <xdr:cNvSpPr/>
      </xdr:nvSpPr>
      <xdr:spPr>
        <a:xfrm>
          <a:off x="15944850" y="6435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26035</xdr:rowOff>
    </xdr:to>
    <xdr:cxnSp macro="">
      <xdr:nvCxnSpPr>
        <xdr:cNvPr id="511" name="直線コネクタ 510"/>
        <xdr:cNvCxnSpPr/>
      </xdr:nvCxnSpPr>
      <xdr:spPr>
        <a:xfrm flipV="1">
          <a:off x="14302740" y="65405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96520</xdr:rowOff>
    </xdr:from>
    <xdr:to>
      <xdr:col>81</xdr:col>
      <xdr:colOff>101600</xdr:colOff>
      <xdr:row>38</xdr:row>
      <xdr:rowOff>24130</xdr:rowOff>
    </xdr:to>
    <xdr:sp macro="" textlink="">
      <xdr:nvSpPr>
        <xdr:cNvPr id="512" name="フローチャート: 判断 511"/>
        <xdr:cNvSpPr/>
      </xdr:nvSpPr>
      <xdr:spPr>
        <a:xfrm>
          <a:off x="15121890" y="6440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41910</xdr:rowOff>
    </xdr:from>
    <xdr:ext cx="469900" cy="267970"/>
    <xdr:sp macro="" textlink="">
      <xdr:nvSpPr>
        <xdr:cNvPr id="513" name="テキスト ボックス 512"/>
        <xdr:cNvSpPr txBox="1"/>
      </xdr:nvSpPr>
      <xdr:spPr>
        <a:xfrm>
          <a:off x="14941550" y="621411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26035</xdr:rowOff>
    </xdr:from>
    <xdr:to>
      <xdr:col>76</xdr:col>
      <xdr:colOff>114300</xdr:colOff>
      <xdr:row>38</xdr:row>
      <xdr:rowOff>26035</xdr:rowOff>
    </xdr:to>
    <xdr:cxnSp macro="">
      <xdr:nvCxnSpPr>
        <xdr:cNvPr id="514" name="直線コネクタ 513"/>
        <xdr:cNvCxnSpPr/>
      </xdr:nvCxnSpPr>
      <xdr:spPr>
        <a:xfrm>
          <a:off x="13432790" y="6541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91440</xdr:rowOff>
    </xdr:from>
    <xdr:to>
      <xdr:col>76</xdr:col>
      <xdr:colOff>165100</xdr:colOff>
      <xdr:row>38</xdr:row>
      <xdr:rowOff>19050</xdr:rowOff>
    </xdr:to>
    <xdr:sp macro="" textlink="">
      <xdr:nvSpPr>
        <xdr:cNvPr id="515" name="フローチャート: 判断 514"/>
        <xdr:cNvSpPr/>
      </xdr:nvSpPr>
      <xdr:spPr>
        <a:xfrm>
          <a:off x="14251940" y="6435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36195</xdr:rowOff>
    </xdr:from>
    <xdr:ext cx="533400" cy="269240"/>
    <xdr:sp macro="" textlink="">
      <xdr:nvSpPr>
        <xdr:cNvPr id="516" name="テキスト ボックス 515"/>
        <xdr:cNvSpPr txBox="1"/>
      </xdr:nvSpPr>
      <xdr:spPr>
        <a:xfrm>
          <a:off x="14039215" y="620839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18415</xdr:rowOff>
    </xdr:from>
    <xdr:to>
      <xdr:col>71</xdr:col>
      <xdr:colOff>177800</xdr:colOff>
      <xdr:row>38</xdr:row>
      <xdr:rowOff>26035</xdr:rowOff>
    </xdr:to>
    <xdr:cxnSp macro="">
      <xdr:nvCxnSpPr>
        <xdr:cNvPr id="517" name="直線コネクタ 516"/>
        <xdr:cNvCxnSpPr/>
      </xdr:nvCxnSpPr>
      <xdr:spPr>
        <a:xfrm>
          <a:off x="12559030" y="6533515"/>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24765</xdr:rowOff>
    </xdr:to>
    <xdr:sp macro="" textlink="">
      <xdr:nvSpPr>
        <xdr:cNvPr id="518" name="フローチャート: 判断 517"/>
        <xdr:cNvSpPr/>
      </xdr:nvSpPr>
      <xdr:spPr>
        <a:xfrm>
          <a:off x="13381990" y="644144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42545</xdr:rowOff>
    </xdr:from>
    <xdr:ext cx="469900" cy="267970"/>
    <xdr:sp macro="" textlink="">
      <xdr:nvSpPr>
        <xdr:cNvPr id="519" name="テキスト ボックス 518"/>
        <xdr:cNvSpPr txBox="1"/>
      </xdr:nvSpPr>
      <xdr:spPr>
        <a:xfrm>
          <a:off x="13201650" y="621474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120650</xdr:rowOff>
    </xdr:from>
    <xdr:to>
      <xdr:col>67</xdr:col>
      <xdr:colOff>101600</xdr:colOff>
      <xdr:row>38</xdr:row>
      <xdr:rowOff>47625</xdr:rowOff>
    </xdr:to>
    <xdr:sp macro="" textlink="">
      <xdr:nvSpPr>
        <xdr:cNvPr id="520" name="フローチャート: 判断 519"/>
        <xdr:cNvSpPr/>
      </xdr:nvSpPr>
      <xdr:spPr>
        <a:xfrm>
          <a:off x="12508230" y="64643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64770</xdr:rowOff>
    </xdr:from>
    <xdr:ext cx="469900" cy="267335"/>
    <xdr:sp macro="" textlink="">
      <xdr:nvSpPr>
        <xdr:cNvPr id="521" name="テキスト ボックス 520"/>
        <xdr:cNvSpPr txBox="1"/>
      </xdr:nvSpPr>
      <xdr:spPr>
        <a:xfrm>
          <a:off x="12327890" y="623697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22" name="テキスト ボックス 521"/>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0730" cy="269240"/>
    <xdr:sp macro="" textlink="">
      <xdr:nvSpPr>
        <xdr:cNvPr id="523" name="テキスト ボックス 522"/>
        <xdr:cNvSpPr txBox="1"/>
      </xdr:nvSpPr>
      <xdr:spPr>
        <a:xfrm>
          <a:off x="149860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0730" cy="269240"/>
    <xdr:sp macro="" textlink="">
      <xdr:nvSpPr>
        <xdr:cNvPr id="524" name="テキスト ボックス 523"/>
        <xdr:cNvSpPr txBox="1"/>
      </xdr:nvSpPr>
      <xdr:spPr>
        <a:xfrm>
          <a:off x="1411605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0730" cy="269240"/>
    <xdr:sp macro="" textlink="">
      <xdr:nvSpPr>
        <xdr:cNvPr id="525" name="テキスト ボックス 524"/>
        <xdr:cNvSpPr txBox="1"/>
      </xdr:nvSpPr>
      <xdr:spPr>
        <a:xfrm>
          <a:off x="132461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0730" cy="269240"/>
    <xdr:sp macro="" textlink="">
      <xdr:nvSpPr>
        <xdr:cNvPr id="526" name="テキスト ボックス 525"/>
        <xdr:cNvSpPr txBox="1"/>
      </xdr:nvSpPr>
      <xdr:spPr>
        <a:xfrm>
          <a:off x="123723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151765</xdr:rowOff>
    </xdr:from>
    <xdr:to>
      <xdr:col>85</xdr:col>
      <xdr:colOff>177800</xdr:colOff>
      <xdr:row>38</xdr:row>
      <xdr:rowOff>79375</xdr:rowOff>
    </xdr:to>
    <xdr:sp macro="" textlink="">
      <xdr:nvSpPr>
        <xdr:cNvPr id="527" name="楕円 526"/>
        <xdr:cNvSpPr/>
      </xdr:nvSpPr>
      <xdr:spPr>
        <a:xfrm>
          <a:off x="1594485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69215</xdr:rowOff>
    </xdr:from>
    <xdr:ext cx="312420" cy="269240"/>
    <xdr:sp macro="" textlink="">
      <xdr:nvSpPr>
        <xdr:cNvPr id="528" name="災害復旧事業費該当値テキスト"/>
        <xdr:cNvSpPr txBox="1"/>
      </xdr:nvSpPr>
      <xdr:spPr>
        <a:xfrm>
          <a:off x="16046450" y="6412865"/>
          <a:ext cx="3124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151130</xdr:rowOff>
    </xdr:from>
    <xdr:to>
      <xdr:col>81</xdr:col>
      <xdr:colOff>101600</xdr:colOff>
      <xdr:row>38</xdr:row>
      <xdr:rowOff>78740</xdr:rowOff>
    </xdr:to>
    <xdr:sp macro="" textlink="">
      <xdr:nvSpPr>
        <xdr:cNvPr id="529" name="楕円 528"/>
        <xdr:cNvSpPr/>
      </xdr:nvSpPr>
      <xdr:spPr>
        <a:xfrm>
          <a:off x="15121890" y="6494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69215</xdr:rowOff>
    </xdr:from>
    <xdr:ext cx="377190" cy="269240"/>
    <xdr:sp macro="" textlink="">
      <xdr:nvSpPr>
        <xdr:cNvPr id="530" name="テキスト ボックス 529"/>
        <xdr:cNvSpPr txBox="1"/>
      </xdr:nvSpPr>
      <xdr:spPr>
        <a:xfrm>
          <a:off x="14987270" y="6584315"/>
          <a:ext cx="377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151765</xdr:rowOff>
    </xdr:from>
    <xdr:to>
      <xdr:col>76</xdr:col>
      <xdr:colOff>165100</xdr:colOff>
      <xdr:row>38</xdr:row>
      <xdr:rowOff>79375</xdr:rowOff>
    </xdr:to>
    <xdr:sp macro="" textlink="">
      <xdr:nvSpPr>
        <xdr:cNvPr id="531" name="楕円 530"/>
        <xdr:cNvSpPr/>
      </xdr:nvSpPr>
      <xdr:spPr>
        <a:xfrm>
          <a:off x="1425194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38</xdr:row>
      <xdr:rowOff>69850</xdr:rowOff>
    </xdr:from>
    <xdr:ext cx="248285" cy="269240"/>
    <xdr:sp macro="" textlink="">
      <xdr:nvSpPr>
        <xdr:cNvPr id="532" name="テキスト ボックス 531"/>
        <xdr:cNvSpPr txBox="1"/>
      </xdr:nvSpPr>
      <xdr:spPr>
        <a:xfrm>
          <a:off x="14182090" y="6584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151765</xdr:rowOff>
    </xdr:from>
    <xdr:to>
      <xdr:col>72</xdr:col>
      <xdr:colOff>38100</xdr:colOff>
      <xdr:row>38</xdr:row>
      <xdr:rowOff>79375</xdr:rowOff>
    </xdr:to>
    <xdr:sp macro="" textlink="">
      <xdr:nvSpPr>
        <xdr:cNvPr id="533" name="楕円 532"/>
        <xdr:cNvSpPr/>
      </xdr:nvSpPr>
      <xdr:spPr>
        <a:xfrm>
          <a:off x="13381990" y="6495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69850</xdr:rowOff>
    </xdr:from>
    <xdr:ext cx="248285" cy="269240"/>
    <xdr:sp macro="" textlink="">
      <xdr:nvSpPr>
        <xdr:cNvPr id="534" name="テキスト ボックス 533"/>
        <xdr:cNvSpPr txBox="1"/>
      </xdr:nvSpPr>
      <xdr:spPr>
        <a:xfrm>
          <a:off x="13308330" y="6584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144145</xdr:rowOff>
    </xdr:from>
    <xdr:to>
      <xdr:col>67</xdr:col>
      <xdr:colOff>101600</xdr:colOff>
      <xdr:row>38</xdr:row>
      <xdr:rowOff>71120</xdr:rowOff>
    </xdr:to>
    <xdr:sp macro="" textlink="">
      <xdr:nvSpPr>
        <xdr:cNvPr id="535" name="楕円 534"/>
        <xdr:cNvSpPr/>
      </xdr:nvSpPr>
      <xdr:spPr>
        <a:xfrm>
          <a:off x="12508230" y="64877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61595</xdr:rowOff>
    </xdr:from>
    <xdr:ext cx="469900" cy="268605"/>
    <xdr:sp macro="" textlink="">
      <xdr:nvSpPr>
        <xdr:cNvPr id="536" name="テキスト ボックス 535"/>
        <xdr:cNvSpPr txBox="1"/>
      </xdr:nvSpPr>
      <xdr:spPr>
        <a:xfrm>
          <a:off x="12327890" y="657669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37" name="正方形/長方形 536"/>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38" name="正方形/長方形 537"/>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39" name="正方形/長方形 538"/>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40" name="正方形/長方形 539"/>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41" name="正方形/長方形 540"/>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42" name="正方形/長方形 541"/>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43" name="正方形/長方形 542"/>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44" name="正方形/長方形 543"/>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8615" cy="233045"/>
    <xdr:sp macro="" textlink="">
      <xdr:nvSpPr>
        <xdr:cNvPr id="545" name="テキスト ボックス 544"/>
        <xdr:cNvSpPr txBox="1"/>
      </xdr:nvSpPr>
      <xdr:spPr>
        <a:xfrm>
          <a:off x="1216025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46" name="直線コネクタ 545"/>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6985</xdr:rowOff>
    </xdr:from>
    <xdr:to>
      <xdr:col>89</xdr:col>
      <xdr:colOff>177800</xdr:colOff>
      <xdr:row>57</xdr:row>
      <xdr:rowOff>6985</xdr:rowOff>
    </xdr:to>
    <xdr:cxnSp macro="">
      <xdr:nvCxnSpPr>
        <xdr:cNvPr id="547" name="直線コネクタ 546"/>
        <xdr:cNvCxnSpPr/>
      </xdr:nvCxnSpPr>
      <xdr:spPr>
        <a:xfrm>
          <a:off x="1219835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36830</xdr:rowOff>
    </xdr:from>
    <xdr:ext cx="248920" cy="269240"/>
    <xdr:sp macro="" textlink="">
      <xdr:nvSpPr>
        <xdr:cNvPr id="548" name="テキスト ボックス 547"/>
        <xdr:cNvSpPr txBox="1"/>
      </xdr:nvSpPr>
      <xdr:spPr>
        <a:xfrm>
          <a:off x="11953240" y="963803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105410</xdr:rowOff>
    </xdr:from>
    <xdr:to>
      <xdr:col>89</xdr:col>
      <xdr:colOff>177800</xdr:colOff>
      <xdr:row>52</xdr:row>
      <xdr:rowOff>105410</xdr:rowOff>
    </xdr:to>
    <xdr:cxnSp macro="">
      <xdr:nvCxnSpPr>
        <xdr:cNvPr id="549" name="直線コネクタ 548"/>
        <xdr:cNvCxnSpPr/>
      </xdr:nvCxnSpPr>
      <xdr:spPr>
        <a:xfrm>
          <a:off x="1219835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135890</xdr:rowOff>
    </xdr:from>
    <xdr:ext cx="248920" cy="267335"/>
    <xdr:sp macro="" textlink="">
      <xdr:nvSpPr>
        <xdr:cNvPr id="550" name="テキスト ボックス 549"/>
        <xdr:cNvSpPr txBox="1"/>
      </xdr:nvSpPr>
      <xdr:spPr>
        <a:xfrm>
          <a:off x="11953240" y="887984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51" name="直線コネクタ 550"/>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56515</xdr:rowOff>
    </xdr:from>
    <xdr:ext cx="248920" cy="267970"/>
    <xdr:sp macro="" textlink="">
      <xdr:nvSpPr>
        <xdr:cNvPr id="552" name="テキスト ボックス 551"/>
        <xdr:cNvSpPr txBox="1"/>
      </xdr:nvSpPr>
      <xdr:spPr>
        <a:xfrm>
          <a:off x="11953240" y="811466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53" name="失業対策事業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6985</xdr:rowOff>
    </xdr:from>
    <xdr:to>
      <xdr:col>85</xdr:col>
      <xdr:colOff>126365</xdr:colOff>
      <xdr:row>57</xdr:row>
      <xdr:rowOff>6985</xdr:rowOff>
    </xdr:to>
    <xdr:cxnSp macro="">
      <xdr:nvCxnSpPr>
        <xdr:cNvPr id="554" name="直線コネクタ 553"/>
        <xdr:cNvCxnSpPr/>
      </xdr:nvCxnSpPr>
      <xdr:spPr>
        <a:xfrm>
          <a:off x="1599374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50165</xdr:rowOff>
    </xdr:from>
    <xdr:ext cx="248285" cy="269240"/>
    <xdr:sp macro="" textlink="">
      <xdr:nvSpPr>
        <xdr:cNvPr id="555" name="失業対策事業費最小値テキスト"/>
        <xdr:cNvSpPr txBox="1"/>
      </xdr:nvSpPr>
      <xdr:spPr>
        <a:xfrm>
          <a:off x="16046450" y="98228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6" name="直線コネクタ 555"/>
        <xdr:cNvCxnSpPr/>
      </xdr:nvCxnSpPr>
      <xdr:spPr>
        <a:xfrm>
          <a:off x="15906750" y="9779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50165</xdr:rowOff>
    </xdr:from>
    <xdr:ext cx="248285" cy="269240"/>
    <xdr:sp macro="" textlink="">
      <xdr:nvSpPr>
        <xdr:cNvPr id="557" name="失業対策事業費最大値テキスト"/>
        <xdr:cNvSpPr txBox="1"/>
      </xdr:nvSpPr>
      <xdr:spPr>
        <a:xfrm>
          <a:off x="16046450" y="94799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58" name="直線コネクタ 557"/>
        <xdr:cNvCxnSpPr/>
      </xdr:nvCxnSpPr>
      <xdr:spPr>
        <a:xfrm>
          <a:off x="15906750" y="9779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6985</xdr:rowOff>
    </xdr:to>
    <xdr:cxnSp macro="">
      <xdr:nvCxnSpPr>
        <xdr:cNvPr id="559" name="直線コネクタ 558"/>
        <xdr:cNvCxnSpPr/>
      </xdr:nvCxnSpPr>
      <xdr:spPr>
        <a:xfrm>
          <a:off x="15172690" y="977963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109855</xdr:rowOff>
    </xdr:from>
    <xdr:ext cx="248285" cy="267970"/>
    <xdr:sp macro="" textlink="">
      <xdr:nvSpPr>
        <xdr:cNvPr id="560" name="失業対策事業費平均値テキスト"/>
        <xdr:cNvSpPr txBox="1"/>
      </xdr:nvSpPr>
      <xdr:spPr>
        <a:xfrm>
          <a:off x="16046450" y="9711055"/>
          <a:ext cx="24828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59055</xdr:rowOff>
    </xdr:to>
    <xdr:sp macro="" textlink="">
      <xdr:nvSpPr>
        <xdr:cNvPr id="561" name="フローチャート: 判断 560"/>
        <xdr:cNvSpPr/>
      </xdr:nvSpPr>
      <xdr:spPr>
        <a:xfrm>
          <a:off x="15944850" y="9733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6985</xdr:rowOff>
    </xdr:to>
    <xdr:cxnSp macro="">
      <xdr:nvCxnSpPr>
        <xdr:cNvPr id="562" name="直線コネクタ 561"/>
        <xdr:cNvCxnSpPr/>
      </xdr:nvCxnSpPr>
      <xdr:spPr>
        <a:xfrm>
          <a:off x="14302740" y="97796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132080</xdr:rowOff>
    </xdr:from>
    <xdr:to>
      <xdr:col>81</xdr:col>
      <xdr:colOff>101600</xdr:colOff>
      <xdr:row>57</xdr:row>
      <xdr:rowOff>59055</xdr:rowOff>
    </xdr:to>
    <xdr:sp macro="" textlink="">
      <xdr:nvSpPr>
        <xdr:cNvPr id="563" name="フローチャート: 判断 562"/>
        <xdr:cNvSpPr/>
      </xdr:nvSpPr>
      <xdr:spPr>
        <a:xfrm>
          <a:off x="15121890" y="9733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50165</xdr:rowOff>
    </xdr:from>
    <xdr:ext cx="248285" cy="269240"/>
    <xdr:sp macro="" textlink="">
      <xdr:nvSpPr>
        <xdr:cNvPr id="564" name="テキスト ボックス 563"/>
        <xdr:cNvSpPr txBox="1"/>
      </xdr:nvSpPr>
      <xdr:spPr>
        <a:xfrm>
          <a:off x="15052040" y="98228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xdr:rowOff>
    </xdr:from>
    <xdr:to>
      <xdr:col>76</xdr:col>
      <xdr:colOff>114300</xdr:colOff>
      <xdr:row>57</xdr:row>
      <xdr:rowOff>6985</xdr:rowOff>
    </xdr:to>
    <xdr:cxnSp macro="">
      <xdr:nvCxnSpPr>
        <xdr:cNvPr id="565" name="直線コネクタ 564"/>
        <xdr:cNvCxnSpPr/>
      </xdr:nvCxnSpPr>
      <xdr:spPr>
        <a:xfrm>
          <a:off x="13432790" y="97796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59055</xdr:rowOff>
    </xdr:to>
    <xdr:sp macro="" textlink="">
      <xdr:nvSpPr>
        <xdr:cNvPr id="566" name="フローチャート: 判断 565"/>
        <xdr:cNvSpPr/>
      </xdr:nvSpPr>
      <xdr:spPr>
        <a:xfrm>
          <a:off x="14251940" y="97332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50165</xdr:rowOff>
    </xdr:from>
    <xdr:ext cx="248285" cy="269240"/>
    <xdr:sp macro="" textlink="">
      <xdr:nvSpPr>
        <xdr:cNvPr id="567" name="テキスト ボックス 566"/>
        <xdr:cNvSpPr txBox="1"/>
      </xdr:nvSpPr>
      <xdr:spPr>
        <a:xfrm>
          <a:off x="14182090" y="98228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57</xdr:row>
      <xdr:rowOff>6985</xdr:rowOff>
    </xdr:to>
    <xdr:cxnSp macro="">
      <xdr:nvCxnSpPr>
        <xdr:cNvPr id="568" name="直線コネクタ 567"/>
        <xdr:cNvCxnSpPr/>
      </xdr:nvCxnSpPr>
      <xdr:spPr>
        <a:xfrm>
          <a:off x="12559030" y="977963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52705</xdr:rowOff>
    </xdr:from>
    <xdr:to>
      <xdr:col>72</xdr:col>
      <xdr:colOff>38100</xdr:colOff>
      <xdr:row>52</xdr:row>
      <xdr:rowOff>158115</xdr:rowOff>
    </xdr:to>
    <xdr:sp macro="" textlink="">
      <xdr:nvSpPr>
        <xdr:cNvPr id="569" name="フローチャート: 判断 568"/>
        <xdr:cNvSpPr/>
      </xdr:nvSpPr>
      <xdr:spPr>
        <a:xfrm>
          <a:off x="13381990" y="89681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171450</xdr:rowOff>
    </xdr:from>
    <xdr:ext cx="248285" cy="269240"/>
    <xdr:sp macro="" textlink="">
      <xdr:nvSpPr>
        <xdr:cNvPr id="570" name="テキスト ボックス 569"/>
        <xdr:cNvSpPr txBox="1"/>
      </xdr:nvSpPr>
      <xdr:spPr>
        <a:xfrm>
          <a:off x="13308330" y="8743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52705</xdr:rowOff>
    </xdr:from>
    <xdr:to>
      <xdr:col>67</xdr:col>
      <xdr:colOff>101600</xdr:colOff>
      <xdr:row>52</xdr:row>
      <xdr:rowOff>158115</xdr:rowOff>
    </xdr:to>
    <xdr:sp macro="" textlink="">
      <xdr:nvSpPr>
        <xdr:cNvPr id="571" name="フローチャート: 判断 570"/>
        <xdr:cNvSpPr/>
      </xdr:nvSpPr>
      <xdr:spPr>
        <a:xfrm>
          <a:off x="12508230" y="89681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171450</xdr:rowOff>
    </xdr:from>
    <xdr:ext cx="248285" cy="269240"/>
    <xdr:sp macro="" textlink="">
      <xdr:nvSpPr>
        <xdr:cNvPr id="572" name="テキスト ボックス 571"/>
        <xdr:cNvSpPr txBox="1"/>
      </xdr:nvSpPr>
      <xdr:spPr>
        <a:xfrm>
          <a:off x="12438380" y="8743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73" name="テキスト ボックス 572"/>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0730" cy="269240"/>
    <xdr:sp macro="" textlink="">
      <xdr:nvSpPr>
        <xdr:cNvPr id="574" name="テキスト ボックス 573"/>
        <xdr:cNvSpPr txBox="1"/>
      </xdr:nvSpPr>
      <xdr:spPr>
        <a:xfrm>
          <a:off x="149860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0730" cy="269240"/>
    <xdr:sp macro="" textlink="">
      <xdr:nvSpPr>
        <xdr:cNvPr id="575" name="テキスト ボックス 574"/>
        <xdr:cNvSpPr txBox="1"/>
      </xdr:nvSpPr>
      <xdr:spPr>
        <a:xfrm>
          <a:off x="1411605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0730" cy="269240"/>
    <xdr:sp macro="" textlink="">
      <xdr:nvSpPr>
        <xdr:cNvPr id="576" name="テキスト ボックス 575"/>
        <xdr:cNvSpPr txBox="1"/>
      </xdr:nvSpPr>
      <xdr:spPr>
        <a:xfrm>
          <a:off x="132461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0730" cy="269240"/>
    <xdr:sp macro="" textlink="">
      <xdr:nvSpPr>
        <xdr:cNvPr id="577" name="テキスト ボックス 576"/>
        <xdr:cNvSpPr txBox="1"/>
      </xdr:nvSpPr>
      <xdr:spPr>
        <a:xfrm>
          <a:off x="123723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59055</xdr:rowOff>
    </xdr:to>
    <xdr:sp macro="" textlink="">
      <xdr:nvSpPr>
        <xdr:cNvPr id="578" name="楕円 577"/>
        <xdr:cNvSpPr/>
      </xdr:nvSpPr>
      <xdr:spPr>
        <a:xfrm>
          <a:off x="15944850" y="97332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168910</xdr:rowOff>
    </xdr:from>
    <xdr:ext cx="248285" cy="267335"/>
    <xdr:sp macro="" textlink="">
      <xdr:nvSpPr>
        <xdr:cNvPr id="579" name="失業対策事業費該当値テキスト"/>
        <xdr:cNvSpPr txBox="1"/>
      </xdr:nvSpPr>
      <xdr:spPr>
        <a:xfrm>
          <a:off x="16046450" y="9598660"/>
          <a:ext cx="2482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132080</xdr:rowOff>
    </xdr:from>
    <xdr:to>
      <xdr:col>81</xdr:col>
      <xdr:colOff>101600</xdr:colOff>
      <xdr:row>57</xdr:row>
      <xdr:rowOff>59055</xdr:rowOff>
    </xdr:to>
    <xdr:sp macro="" textlink="">
      <xdr:nvSpPr>
        <xdr:cNvPr id="580" name="楕円 579"/>
        <xdr:cNvSpPr/>
      </xdr:nvSpPr>
      <xdr:spPr>
        <a:xfrm>
          <a:off x="15121890" y="97332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76835</xdr:rowOff>
    </xdr:from>
    <xdr:ext cx="248285" cy="267970"/>
    <xdr:sp macro="" textlink="">
      <xdr:nvSpPr>
        <xdr:cNvPr id="581" name="テキスト ボックス 580"/>
        <xdr:cNvSpPr txBox="1"/>
      </xdr:nvSpPr>
      <xdr:spPr>
        <a:xfrm>
          <a:off x="15052040" y="95065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132080</xdr:rowOff>
    </xdr:from>
    <xdr:to>
      <xdr:col>76</xdr:col>
      <xdr:colOff>165100</xdr:colOff>
      <xdr:row>57</xdr:row>
      <xdr:rowOff>59055</xdr:rowOff>
    </xdr:to>
    <xdr:sp macro="" textlink="">
      <xdr:nvSpPr>
        <xdr:cNvPr id="582" name="楕円 581"/>
        <xdr:cNvSpPr/>
      </xdr:nvSpPr>
      <xdr:spPr>
        <a:xfrm>
          <a:off x="14251940" y="97332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76835</xdr:rowOff>
    </xdr:from>
    <xdr:ext cx="248285" cy="267970"/>
    <xdr:sp macro="" textlink="">
      <xdr:nvSpPr>
        <xdr:cNvPr id="583" name="テキスト ボックス 582"/>
        <xdr:cNvSpPr txBox="1"/>
      </xdr:nvSpPr>
      <xdr:spPr>
        <a:xfrm>
          <a:off x="14182090" y="95065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132080</xdr:rowOff>
    </xdr:from>
    <xdr:to>
      <xdr:col>72</xdr:col>
      <xdr:colOff>38100</xdr:colOff>
      <xdr:row>57</xdr:row>
      <xdr:rowOff>59055</xdr:rowOff>
    </xdr:to>
    <xdr:sp macro="" textlink="">
      <xdr:nvSpPr>
        <xdr:cNvPr id="584" name="楕円 583"/>
        <xdr:cNvSpPr/>
      </xdr:nvSpPr>
      <xdr:spPr>
        <a:xfrm>
          <a:off x="13381990" y="973328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50165</xdr:rowOff>
    </xdr:from>
    <xdr:ext cx="248285" cy="269240"/>
    <xdr:sp macro="" textlink="">
      <xdr:nvSpPr>
        <xdr:cNvPr id="585" name="テキスト ボックス 584"/>
        <xdr:cNvSpPr txBox="1"/>
      </xdr:nvSpPr>
      <xdr:spPr>
        <a:xfrm>
          <a:off x="13308330" y="98228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59055</xdr:rowOff>
    </xdr:to>
    <xdr:sp macro="" textlink="">
      <xdr:nvSpPr>
        <xdr:cNvPr id="586" name="楕円 585"/>
        <xdr:cNvSpPr/>
      </xdr:nvSpPr>
      <xdr:spPr>
        <a:xfrm>
          <a:off x="12508230" y="97332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50165</xdr:rowOff>
    </xdr:from>
    <xdr:ext cx="248285" cy="269240"/>
    <xdr:sp macro="" textlink="">
      <xdr:nvSpPr>
        <xdr:cNvPr id="587" name="テキスト ボックス 586"/>
        <xdr:cNvSpPr txBox="1"/>
      </xdr:nvSpPr>
      <xdr:spPr>
        <a:xfrm>
          <a:off x="12438380" y="98228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588" name="正方形/長方形 587"/>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589" name="正方形/長方形 588"/>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590" name="正方形/長方形 589"/>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591" name="正方形/長方形 590"/>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592" name="正方形/長方形 591"/>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593" name="正方形/長方形 592"/>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594" name="正方形/長方形 593"/>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595" name="正方形/長方形 594"/>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8615" cy="233045"/>
    <xdr:sp macro="" textlink="">
      <xdr:nvSpPr>
        <xdr:cNvPr id="596" name="テキスト ボックス 595"/>
        <xdr:cNvSpPr txBox="1"/>
      </xdr:nvSpPr>
      <xdr:spPr>
        <a:xfrm>
          <a:off x="1216025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597" name="直線コネクタ 596"/>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102870</xdr:rowOff>
    </xdr:from>
    <xdr:to>
      <xdr:col>89</xdr:col>
      <xdr:colOff>177800</xdr:colOff>
      <xdr:row>79</xdr:row>
      <xdr:rowOff>102870</xdr:rowOff>
    </xdr:to>
    <xdr:cxnSp macro="">
      <xdr:nvCxnSpPr>
        <xdr:cNvPr id="598" name="直線コネクタ 597"/>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133350</xdr:rowOff>
    </xdr:from>
    <xdr:ext cx="248920" cy="267335"/>
    <xdr:sp macro="" textlink="">
      <xdr:nvSpPr>
        <xdr:cNvPr id="599" name="テキスト ボックス 598"/>
        <xdr:cNvSpPr txBox="1"/>
      </xdr:nvSpPr>
      <xdr:spPr>
        <a:xfrm>
          <a:off x="11953240" y="1350645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119380</xdr:rowOff>
    </xdr:from>
    <xdr:to>
      <xdr:col>89</xdr:col>
      <xdr:colOff>177800</xdr:colOff>
      <xdr:row>77</xdr:row>
      <xdr:rowOff>119380</xdr:rowOff>
    </xdr:to>
    <xdr:cxnSp macro="">
      <xdr:nvCxnSpPr>
        <xdr:cNvPr id="600" name="直線コネクタ 599"/>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149860</xdr:rowOff>
    </xdr:from>
    <xdr:ext cx="595630" cy="269240"/>
    <xdr:sp macro="" textlink="">
      <xdr:nvSpPr>
        <xdr:cNvPr id="601" name="テキスト ボックス 600"/>
        <xdr:cNvSpPr txBox="1"/>
      </xdr:nvSpPr>
      <xdr:spPr>
        <a:xfrm>
          <a:off x="11614150" y="1318006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136525</xdr:rowOff>
    </xdr:from>
    <xdr:to>
      <xdr:col>89</xdr:col>
      <xdr:colOff>177800</xdr:colOff>
      <xdr:row>75</xdr:row>
      <xdr:rowOff>136525</xdr:rowOff>
    </xdr:to>
    <xdr:cxnSp macro="">
      <xdr:nvCxnSpPr>
        <xdr:cNvPr id="602" name="直線コネクタ 601"/>
        <xdr:cNvCxnSpPr/>
      </xdr:nvCxnSpPr>
      <xdr:spPr>
        <a:xfrm>
          <a:off x="12198350" y="12995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167005</xdr:rowOff>
    </xdr:from>
    <xdr:ext cx="595630" cy="267335"/>
    <xdr:sp macro="" textlink="">
      <xdr:nvSpPr>
        <xdr:cNvPr id="603" name="テキスト ボックス 602"/>
        <xdr:cNvSpPr txBox="1"/>
      </xdr:nvSpPr>
      <xdr:spPr>
        <a:xfrm>
          <a:off x="11614150" y="1285430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153670</xdr:rowOff>
    </xdr:from>
    <xdr:to>
      <xdr:col>89</xdr:col>
      <xdr:colOff>177800</xdr:colOff>
      <xdr:row>73</xdr:row>
      <xdr:rowOff>153670</xdr:rowOff>
    </xdr:to>
    <xdr:cxnSp macro="">
      <xdr:nvCxnSpPr>
        <xdr:cNvPr id="604" name="直線コネクタ 603"/>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5630" cy="267970"/>
    <xdr:sp macro="" textlink="">
      <xdr:nvSpPr>
        <xdr:cNvPr id="605" name="テキスト ボックス 604"/>
        <xdr:cNvSpPr txBox="1"/>
      </xdr:nvSpPr>
      <xdr:spPr>
        <a:xfrm>
          <a:off x="11614150" y="12522200"/>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170815</xdr:rowOff>
    </xdr:from>
    <xdr:to>
      <xdr:col>89</xdr:col>
      <xdr:colOff>177800</xdr:colOff>
      <xdr:row>71</xdr:row>
      <xdr:rowOff>170815</xdr:rowOff>
    </xdr:to>
    <xdr:cxnSp macro="">
      <xdr:nvCxnSpPr>
        <xdr:cNvPr id="606" name="直線コネクタ 605"/>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95630" cy="269240"/>
    <xdr:sp macro="" textlink="">
      <xdr:nvSpPr>
        <xdr:cNvPr id="607" name="テキスト ボックス 606"/>
        <xdr:cNvSpPr txBox="1"/>
      </xdr:nvSpPr>
      <xdr:spPr>
        <a:xfrm>
          <a:off x="11614150" y="12195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08" name="直線コネクタ 607"/>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39370</xdr:rowOff>
    </xdr:from>
    <xdr:ext cx="595630" cy="269240"/>
    <xdr:sp macro="" textlink="">
      <xdr:nvSpPr>
        <xdr:cNvPr id="609" name="テキスト ボックス 608"/>
        <xdr:cNvSpPr txBox="1"/>
      </xdr:nvSpPr>
      <xdr:spPr>
        <a:xfrm>
          <a:off x="11614150" y="11869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0" name="直線コネクタ 609"/>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5630" cy="267970"/>
    <xdr:sp macro="" textlink="">
      <xdr:nvSpPr>
        <xdr:cNvPr id="611" name="テキスト ボックス 610"/>
        <xdr:cNvSpPr txBox="1"/>
      </xdr:nvSpPr>
      <xdr:spPr>
        <a:xfrm>
          <a:off x="1161415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12" name="公債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79</xdr:row>
      <xdr:rowOff>2540</xdr:rowOff>
    </xdr:to>
    <xdr:cxnSp macro="">
      <xdr:nvCxnSpPr>
        <xdr:cNvPr id="613" name="直線コネクタ 612"/>
        <xdr:cNvCxnSpPr/>
      </xdr:nvCxnSpPr>
      <xdr:spPr>
        <a:xfrm flipV="1">
          <a:off x="15993745" y="1202626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6985</xdr:rowOff>
    </xdr:from>
    <xdr:ext cx="533400" cy="267970"/>
    <xdr:sp macro="" textlink="">
      <xdr:nvSpPr>
        <xdr:cNvPr id="614" name="公債費最小値テキスト"/>
        <xdr:cNvSpPr txBox="1"/>
      </xdr:nvSpPr>
      <xdr:spPr>
        <a:xfrm>
          <a:off x="16046450" y="1355153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2540</xdr:rowOff>
    </xdr:from>
    <xdr:to>
      <xdr:col>86</xdr:col>
      <xdr:colOff>25400</xdr:colOff>
      <xdr:row>79</xdr:row>
      <xdr:rowOff>2540</xdr:rowOff>
    </xdr:to>
    <xdr:cxnSp macro="">
      <xdr:nvCxnSpPr>
        <xdr:cNvPr id="615" name="直線コネクタ 614"/>
        <xdr:cNvCxnSpPr/>
      </xdr:nvCxnSpPr>
      <xdr:spPr>
        <a:xfrm>
          <a:off x="15906750" y="13547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147955</xdr:rowOff>
    </xdr:from>
    <xdr:ext cx="597535" cy="267970"/>
    <xdr:sp macro="" textlink="">
      <xdr:nvSpPr>
        <xdr:cNvPr id="616" name="公債費最大値テキスト"/>
        <xdr:cNvSpPr txBox="1"/>
      </xdr:nvSpPr>
      <xdr:spPr>
        <a:xfrm>
          <a:off x="16046450" y="118065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17" name="直線コネクタ 616"/>
        <xdr:cNvCxnSpPr/>
      </xdr:nvCxnSpPr>
      <xdr:spPr>
        <a:xfrm>
          <a:off x="15906750" y="120262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3810</xdr:rowOff>
    </xdr:from>
    <xdr:to>
      <xdr:col>85</xdr:col>
      <xdr:colOff>127000</xdr:colOff>
      <xdr:row>78</xdr:row>
      <xdr:rowOff>9525</xdr:rowOff>
    </xdr:to>
    <xdr:cxnSp macro="">
      <xdr:nvCxnSpPr>
        <xdr:cNvPr id="618" name="直線コネクタ 617"/>
        <xdr:cNvCxnSpPr/>
      </xdr:nvCxnSpPr>
      <xdr:spPr>
        <a:xfrm>
          <a:off x="15172690" y="13376910"/>
          <a:ext cx="8229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128905</xdr:rowOff>
    </xdr:from>
    <xdr:ext cx="533400" cy="268605"/>
    <xdr:sp macro="" textlink="">
      <xdr:nvSpPr>
        <xdr:cNvPr id="619" name="公債費平均値テキスト"/>
        <xdr:cNvSpPr txBox="1"/>
      </xdr:nvSpPr>
      <xdr:spPr>
        <a:xfrm>
          <a:off x="16046450" y="13330555"/>
          <a:ext cx="5334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151765</xdr:rowOff>
    </xdr:from>
    <xdr:to>
      <xdr:col>85</xdr:col>
      <xdr:colOff>177800</xdr:colOff>
      <xdr:row>78</xdr:row>
      <xdr:rowOff>79375</xdr:rowOff>
    </xdr:to>
    <xdr:sp macro="" textlink="">
      <xdr:nvSpPr>
        <xdr:cNvPr id="620" name="フローチャート: 判断 619"/>
        <xdr:cNvSpPr/>
      </xdr:nvSpPr>
      <xdr:spPr>
        <a:xfrm>
          <a:off x="15944850" y="13353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xdr:rowOff>
    </xdr:from>
    <xdr:to>
      <xdr:col>81</xdr:col>
      <xdr:colOff>50800</xdr:colOff>
      <xdr:row>78</xdr:row>
      <xdr:rowOff>4445</xdr:rowOff>
    </xdr:to>
    <xdr:cxnSp macro="">
      <xdr:nvCxnSpPr>
        <xdr:cNvPr id="621" name="直線コネクタ 620"/>
        <xdr:cNvCxnSpPr/>
      </xdr:nvCxnSpPr>
      <xdr:spPr>
        <a:xfrm flipV="1">
          <a:off x="14302740" y="1337691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167005</xdr:rowOff>
    </xdr:from>
    <xdr:to>
      <xdr:col>81</xdr:col>
      <xdr:colOff>101600</xdr:colOff>
      <xdr:row>78</xdr:row>
      <xdr:rowOff>93980</xdr:rowOff>
    </xdr:to>
    <xdr:sp macro="" textlink="">
      <xdr:nvSpPr>
        <xdr:cNvPr id="622" name="フローチャート: 判断 621"/>
        <xdr:cNvSpPr/>
      </xdr:nvSpPr>
      <xdr:spPr>
        <a:xfrm>
          <a:off x="15121890" y="13368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85090</xdr:rowOff>
    </xdr:from>
    <xdr:ext cx="533400" cy="269240"/>
    <xdr:sp macro="" textlink="">
      <xdr:nvSpPr>
        <xdr:cNvPr id="623" name="テキスト ボックス 622"/>
        <xdr:cNvSpPr txBox="1"/>
      </xdr:nvSpPr>
      <xdr:spPr>
        <a:xfrm>
          <a:off x="14912975" y="1345819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1905</xdr:rowOff>
    </xdr:from>
    <xdr:to>
      <xdr:col>76</xdr:col>
      <xdr:colOff>114300</xdr:colOff>
      <xdr:row>78</xdr:row>
      <xdr:rowOff>4445</xdr:rowOff>
    </xdr:to>
    <xdr:cxnSp macro="">
      <xdr:nvCxnSpPr>
        <xdr:cNvPr id="624" name="直線コネクタ 623"/>
        <xdr:cNvCxnSpPr/>
      </xdr:nvCxnSpPr>
      <xdr:spPr>
        <a:xfrm>
          <a:off x="13432790" y="1337500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171450</xdr:rowOff>
    </xdr:from>
    <xdr:to>
      <xdr:col>76</xdr:col>
      <xdr:colOff>165100</xdr:colOff>
      <xdr:row>78</xdr:row>
      <xdr:rowOff>99060</xdr:rowOff>
    </xdr:to>
    <xdr:sp macro="" textlink="">
      <xdr:nvSpPr>
        <xdr:cNvPr id="625" name="フローチャート: 判断 624"/>
        <xdr:cNvSpPr/>
      </xdr:nvSpPr>
      <xdr:spPr>
        <a:xfrm>
          <a:off x="14251940" y="13373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89535</xdr:rowOff>
    </xdr:from>
    <xdr:ext cx="533400" cy="267970"/>
    <xdr:sp macro="" textlink="">
      <xdr:nvSpPr>
        <xdr:cNvPr id="626" name="テキスト ボックス 625"/>
        <xdr:cNvSpPr txBox="1"/>
      </xdr:nvSpPr>
      <xdr:spPr>
        <a:xfrm>
          <a:off x="14039215" y="1346263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1905</xdr:rowOff>
    </xdr:from>
    <xdr:to>
      <xdr:col>71</xdr:col>
      <xdr:colOff>177800</xdr:colOff>
      <xdr:row>78</xdr:row>
      <xdr:rowOff>10795</xdr:rowOff>
    </xdr:to>
    <xdr:cxnSp macro="">
      <xdr:nvCxnSpPr>
        <xdr:cNvPr id="627" name="直線コネクタ 626"/>
        <xdr:cNvCxnSpPr/>
      </xdr:nvCxnSpPr>
      <xdr:spPr>
        <a:xfrm flipV="1">
          <a:off x="12559030" y="13375005"/>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169545</xdr:rowOff>
    </xdr:from>
    <xdr:to>
      <xdr:col>72</xdr:col>
      <xdr:colOff>38100</xdr:colOff>
      <xdr:row>78</xdr:row>
      <xdr:rowOff>96520</xdr:rowOff>
    </xdr:to>
    <xdr:sp macro="" textlink="">
      <xdr:nvSpPr>
        <xdr:cNvPr id="628" name="フローチャート: 判断 627"/>
        <xdr:cNvSpPr/>
      </xdr:nvSpPr>
      <xdr:spPr>
        <a:xfrm>
          <a:off x="13381990" y="1337119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87630</xdr:rowOff>
    </xdr:from>
    <xdr:ext cx="533400" cy="267970"/>
    <xdr:sp macro="" textlink="">
      <xdr:nvSpPr>
        <xdr:cNvPr id="629" name="テキスト ボックス 628"/>
        <xdr:cNvSpPr txBox="1"/>
      </xdr:nvSpPr>
      <xdr:spPr>
        <a:xfrm>
          <a:off x="13169265" y="1346073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168275</xdr:rowOff>
    </xdr:from>
    <xdr:to>
      <xdr:col>67</xdr:col>
      <xdr:colOff>101600</xdr:colOff>
      <xdr:row>78</xdr:row>
      <xdr:rowOff>95250</xdr:rowOff>
    </xdr:to>
    <xdr:sp macro="" textlink="">
      <xdr:nvSpPr>
        <xdr:cNvPr id="630" name="フローチャート: 判断 629"/>
        <xdr:cNvSpPr/>
      </xdr:nvSpPr>
      <xdr:spPr>
        <a:xfrm>
          <a:off x="12508230" y="133699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33400" cy="267970"/>
    <xdr:sp macro="" textlink="">
      <xdr:nvSpPr>
        <xdr:cNvPr id="631" name="テキスト ボックス 630"/>
        <xdr:cNvSpPr txBox="1"/>
      </xdr:nvSpPr>
      <xdr:spPr>
        <a:xfrm>
          <a:off x="12299315" y="1345946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32" name="テキスト ボックス 631"/>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0730" cy="269240"/>
    <xdr:sp macro="" textlink="">
      <xdr:nvSpPr>
        <xdr:cNvPr id="633" name="テキスト ボックス 632"/>
        <xdr:cNvSpPr txBox="1"/>
      </xdr:nvSpPr>
      <xdr:spPr>
        <a:xfrm>
          <a:off x="149860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0730" cy="269240"/>
    <xdr:sp macro="" textlink="">
      <xdr:nvSpPr>
        <xdr:cNvPr id="634" name="テキスト ボックス 633"/>
        <xdr:cNvSpPr txBox="1"/>
      </xdr:nvSpPr>
      <xdr:spPr>
        <a:xfrm>
          <a:off x="141160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0730" cy="269240"/>
    <xdr:sp macro="" textlink="">
      <xdr:nvSpPr>
        <xdr:cNvPr id="635" name="テキスト ボックス 634"/>
        <xdr:cNvSpPr txBox="1"/>
      </xdr:nvSpPr>
      <xdr:spPr>
        <a:xfrm>
          <a:off x="132461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0730" cy="269240"/>
    <xdr:sp macro="" textlink="">
      <xdr:nvSpPr>
        <xdr:cNvPr id="636" name="テキスト ボックス 635"/>
        <xdr:cNvSpPr txBox="1"/>
      </xdr:nvSpPr>
      <xdr:spPr>
        <a:xfrm>
          <a:off x="123723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134620</xdr:rowOff>
    </xdr:from>
    <xdr:to>
      <xdr:col>85</xdr:col>
      <xdr:colOff>177800</xdr:colOff>
      <xdr:row>78</xdr:row>
      <xdr:rowOff>61595</xdr:rowOff>
    </xdr:to>
    <xdr:sp macro="" textlink="">
      <xdr:nvSpPr>
        <xdr:cNvPr id="637" name="楕円 636"/>
        <xdr:cNvSpPr/>
      </xdr:nvSpPr>
      <xdr:spPr>
        <a:xfrm>
          <a:off x="15944850" y="133362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158115</xdr:rowOff>
    </xdr:from>
    <xdr:ext cx="533400" cy="267970"/>
    <xdr:sp macro="" textlink="">
      <xdr:nvSpPr>
        <xdr:cNvPr id="638" name="公債費該当値テキスト"/>
        <xdr:cNvSpPr txBox="1"/>
      </xdr:nvSpPr>
      <xdr:spPr>
        <a:xfrm>
          <a:off x="16046450" y="1318831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128905</xdr:rowOff>
    </xdr:from>
    <xdr:to>
      <xdr:col>81</xdr:col>
      <xdr:colOff>101600</xdr:colOff>
      <xdr:row>78</xdr:row>
      <xdr:rowOff>56515</xdr:rowOff>
    </xdr:to>
    <xdr:sp macro="" textlink="">
      <xdr:nvSpPr>
        <xdr:cNvPr id="639" name="楕円 638"/>
        <xdr:cNvSpPr/>
      </xdr:nvSpPr>
      <xdr:spPr>
        <a:xfrm>
          <a:off x="15121890" y="13330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73660</xdr:rowOff>
    </xdr:from>
    <xdr:ext cx="533400" cy="269240"/>
    <xdr:sp macro="" textlink="">
      <xdr:nvSpPr>
        <xdr:cNvPr id="640" name="テキスト ボックス 639"/>
        <xdr:cNvSpPr txBox="1"/>
      </xdr:nvSpPr>
      <xdr:spPr>
        <a:xfrm>
          <a:off x="14912975" y="1310386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129540</xdr:rowOff>
    </xdr:from>
    <xdr:to>
      <xdr:col>76</xdr:col>
      <xdr:colOff>165100</xdr:colOff>
      <xdr:row>78</xdr:row>
      <xdr:rowOff>57150</xdr:rowOff>
    </xdr:to>
    <xdr:sp macro="" textlink="">
      <xdr:nvSpPr>
        <xdr:cNvPr id="641" name="楕円 640"/>
        <xdr:cNvSpPr/>
      </xdr:nvSpPr>
      <xdr:spPr>
        <a:xfrm>
          <a:off x="14251940" y="13331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74930</xdr:rowOff>
    </xdr:from>
    <xdr:ext cx="533400" cy="267970"/>
    <xdr:sp macro="" textlink="">
      <xdr:nvSpPr>
        <xdr:cNvPr id="642" name="テキスト ボックス 641"/>
        <xdr:cNvSpPr txBox="1"/>
      </xdr:nvSpPr>
      <xdr:spPr>
        <a:xfrm>
          <a:off x="14039215" y="1310513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127000</xdr:rowOff>
    </xdr:from>
    <xdr:to>
      <xdr:col>72</xdr:col>
      <xdr:colOff>38100</xdr:colOff>
      <xdr:row>78</xdr:row>
      <xdr:rowOff>54610</xdr:rowOff>
    </xdr:to>
    <xdr:sp macro="" textlink="">
      <xdr:nvSpPr>
        <xdr:cNvPr id="643" name="楕円 642"/>
        <xdr:cNvSpPr/>
      </xdr:nvSpPr>
      <xdr:spPr>
        <a:xfrm>
          <a:off x="13381990" y="133286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71755</xdr:rowOff>
    </xdr:from>
    <xdr:ext cx="533400" cy="269240"/>
    <xdr:sp macro="" textlink="">
      <xdr:nvSpPr>
        <xdr:cNvPr id="644" name="テキスト ボックス 643"/>
        <xdr:cNvSpPr txBox="1"/>
      </xdr:nvSpPr>
      <xdr:spPr>
        <a:xfrm>
          <a:off x="13169265" y="1310195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135890</xdr:rowOff>
    </xdr:from>
    <xdr:to>
      <xdr:col>67</xdr:col>
      <xdr:colOff>101600</xdr:colOff>
      <xdr:row>78</xdr:row>
      <xdr:rowOff>63500</xdr:rowOff>
    </xdr:to>
    <xdr:sp macro="" textlink="">
      <xdr:nvSpPr>
        <xdr:cNvPr id="645" name="楕円 644"/>
        <xdr:cNvSpPr/>
      </xdr:nvSpPr>
      <xdr:spPr>
        <a:xfrm>
          <a:off x="12508230" y="13337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80645</xdr:rowOff>
    </xdr:from>
    <xdr:ext cx="533400" cy="269240"/>
    <xdr:sp macro="" textlink="">
      <xdr:nvSpPr>
        <xdr:cNvPr id="646" name="テキスト ボックス 645"/>
        <xdr:cNvSpPr txBox="1"/>
      </xdr:nvSpPr>
      <xdr:spPr>
        <a:xfrm>
          <a:off x="12299315" y="1311084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47" name="正方形/長方形 646"/>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48" name="正方形/長方形 647"/>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49" name="正方形/長方形 648"/>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50" name="正方形/長方形 649"/>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51" name="正方形/長方形 650"/>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52" name="正方形/長方形 651"/>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53" name="正方形/長方形 652"/>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4" name="正方形/長方形 653"/>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8615" cy="233045"/>
    <xdr:sp macro="" textlink="">
      <xdr:nvSpPr>
        <xdr:cNvPr id="655" name="テキスト ボックス 654"/>
        <xdr:cNvSpPr txBox="1"/>
      </xdr:nvSpPr>
      <xdr:spPr>
        <a:xfrm>
          <a:off x="1216025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198350" y="1694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920" cy="257810"/>
    <xdr:sp macro="" textlink="">
      <xdr:nvSpPr>
        <xdr:cNvPr id="658" name="テキスト ボックス 657"/>
        <xdr:cNvSpPr txBox="1"/>
      </xdr:nvSpPr>
      <xdr:spPr>
        <a:xfrm>
          <a:off x="1195324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198350" y="1648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7810"/>
    <xdr:sp macro="" textlink="">
      <xdr:nvSpPr>
        <xdr:cNvPr id="660" name="テキスト ボックス 659"/>
        <xdr:cNvSpPr txBox="1"/>
      </xdr:nvSpPr>
      <xdr:spPr>
        <a:xfrm>
          <a:off x="1161415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198350" y="16027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7810"/>
    <xdr:sp macro="" textlink="">
      <xdr:nvSpPr>
        <xdr:cNvPr id="662" name="テキスト ボックス 661"/>
        <xdr:cNvSpPr txBox="1"/>
      </xdr:nvSpPr>
      <xdr:spPr>
        <a:xfrm>
          <a:off x="1161415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145415</xdr:rowOff>
    </xdr:from>
    <xdr:to>
      <xdr:col>89</xdr:col>
      <xdr:colOff>177800</xdr:colOff>
      <xdr:row>90</xdr:row>
      <xdr:rowOff>145415</xdr:rowOff>
    </xdr:to>
    <xdr:cxnSp macro="">
      <xdr:nvCxnSpPr>
        <xdr:cNvPr id="663" name="直線コネクタ 662"/>
        <xdr:cNvCxnSpPr/>
      </xdr:nvCxnSpPr>
      <xdr:spPr>
        <a:xfrm>
          <a:off x="12198350" y="1557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5630" cy="265430"/>
    <xdr:sp macro="" textlink="">
      <xdr:nvSpPr>
        <xdr:cNvPr id="664" name="テキスト ボックス 663"/>
        <xdr:cNvSpPr txBox="1"/>
      </xdr:nvSpPr>
      <xdr:spPr>
        <a:xfrm>
          <a:off x="11614150" y="1543050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65" name="直線コネクタ 664"/>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5630" cy="267970"/>
    <xdr:sp macro="" textlink="">
      <xdr:nvSpPr>
        <xdr:cNvPr id="666" name="テキスト ボックス 665"/>
        <xdr:cNvSpPr txBox="1"/>
      </xdr:nvSpPr>
      <xdr:spPr>
        <a:xfrm>
          <a:off x="1161415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67" name="積立金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38735</xdr:rowOff>
    </xdr:from>
    <xdr:to>
      <xdr:col>85</xdr:col>
      <xdr:colOff>126365</xdr:colOff>
      <xdr:row>98</xdr:row>
      <xdr:rowOff>132080</xdr:rowOff>
    </xdr:to>
    <xdr:cxnSp macro="">
      <xdr:nvCxnSpPr>
        <xdr:cNvPr id="668" name="直線コネクタ 667"/>
        <xdr:cNvCxnSpPr/>
      </xdr:nvCxnSpPr>
      <xdr:spPr>
        <a:xfrm flipV="1">
          <a:off x="15993745" y="1546923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135255</xdr:rowOff>
    </xdr:from>
    <xdr:ext cx="468630" cy="257810"/>
    <xdr:sp macro="" textlink="">
      <xdr:nvSpPr>
        <xdr:cNvPr id="669" name="積立金最小値テキスト"/>
        <xdr:cNvSpPr txBox="1"/>
      </xdr:nvSpPr>
      <xdr:spPr>
        <a:xfrm>
          <a:off x="16046450" y="1693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70" name="直線コネクタ 669"/>
        <xdr:cNvCxnSpPr/>
      </xdr:nvCxnSpPr>
      <xdr:spPr>
        <a:xfrm>
          <a:off x="15906750" y="16934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161290</xdr:rowOff>
    </xdr:from>
    <xdr:ext cx="597535" cy="268605"/>
    <xdr:sp macro="" textlink="">
      <xdr:nvSpPr>
        <xdr:cNvPr id="671" name="積立金最大値テキスト"/>
        <xdr:cNvSpPr txBox="1"/>
      </xdr:nvSpPr>
      <xdr:spPr>
        <a:xfrm>
          <a:off x="16046450" y="1524889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38735</xdr:rowOff>
    </xdr:from>
    <xdr:to>
      <xdr:col>86</xdr:col>
      <xdr:colOff>25400</xdr:colOff>
      <xdr:row>90</xdr:row>
      <xdr:rowOff>38735</xdr:rowOff>
    </xdr:to>
    <xdr:cxnSp macro="">
      <xdr:nvCxnSpPr>
        <xdr:cNvPr id="672" name="直線コネクタ 671"/>
        <xdr:cNvCxnSpPr/>
      </xdr:nvCxnSpPr>
      <xdr:spPr>
        <a:xfrm>
          <a:off x="15906750" y="15469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38735</xdr:rowOff>
    </xdr:from>
    <xdr:to>
      <xdr:col>85</xdr:col>
      <xdr:colOff>127000</xdr:colOff>
      <xdr:row>91</xdr:row>
      <xdr:rowOff>161925</xdr:rowOff>
    </xdr:to>
    <xdr:cxnSp macro="">
      <xdr:nvCxnSpPr>
        <xdr:cNvPr id="673" name="直線コネクタ 672"/>
        <xdr:cNvCxnSpPr/>
      </xdr:nvCxnSpPr>
      <xdr:spPr>
        <a:xfrm flipV="1">
          <a:off x="15172690" y="15469235"/>
          <a:ext cx="82296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127635</xdr:rowOff>
    </xdr:from>
    <xdr:ext cx="533400" cy="259080"/>
    <xdr:sp macro="" textlink="">
      <xdr:nvSpPr>
        <xdr:cNvPr id="674" name="積立金平均値テキスト"/>
        <xdr:cNvSpPr txBox="1"/>
      </xdr:nvSpPr>
      <xdr:spPr>
        <a:xfrm>
          <a:off x="16046450" y="1675828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149225</xdr:rowOff>
    </xdr:from>
    <xdr:to>
      <xdr:col>85</xdr:col>
      <xdr:colOff>177800</xdr:colOff>
      <xdr:row>98</xdr:row>
      <xdr:rowOff>79375</xdr:rowOff>
    </xdr:to>
    <xdr:sp macro="" textlink="">
      <xdr:nvSpPr>
        <xdr:cNvPr id="675" name="フローチャート: 判断 674"/>
        <xdr:cNvSpPr/>
      </xdr:nvSpPr>
      <xdr:spPr>
        <a:xfrm>
          <a:off x="1594485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161925</xdr:rowOff>
    </xdr:from>
    <xdr:to>
      <xdr:col>81</xdr:col>
      <xdr:colOff>50800</xdr:colOff>
      <xdr:row>95</xdr:row>
      <xdr:rowOff>52070</xdr:rowOff>
    </xdr:to>
    <xdr:cxnSp macro="">
      <xdr:nvCxnSpPr>
        <xdr:cNvPr id="676" name="直線コネクタ 675"/>
        <xdr:cNvCxnSpPr/>
      </xdr:nvCxnSpPr>
      <xdr:spPr>
        <a:xfrm flipV="1">
          <a:off x="14302740" y="15763875"/>
          <a:ext cx="86995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16510</xdr:rowOff>
    </xdr:from>
    <xdr:to>
      <xdr:col>81</xdr:col>
      <xdr:colOff>101600</xdr:colOff>
      <xdr:row>98</xdr:row>
      <xdr:rowOff>118110</xdr:rowOff>
    </xdr:to>
    <xdr:sp macro="" textlink="">
      <xdr:nvSpPr>
        <xdr:cNvPr id="677" name="フローチャート: 判断 676"/>
        <xdr:cNvSpPr/>
      </xdr:nvSpPr>
      <xdr:spPr>
        <a:xfrm>
          <a:off x="1512189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33400" cy="257810"/>
    <xdr:sp macro="" textlink="">
      <xdr:nvSpPr>
        <xdr:cNvPr id="678" name="テキスト ボックス 677"/>
        <xdr:cNvSpPr txBox="1"/>
      </xdr:nvSpPr>
      <xdr:spPr>
        <a:xfrm>
          <a:off x="14912975" y="16911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52070</xdr:rowOff>
    </xdr:from>
    <xdr:to>
      <xdr:col>76</xdr:col>
      <xdr:colOff>114300</xdr:colOff>
      <xdr:row>96</xdr:row>
      <xdr:rowOff>35560</xdr:rowOff>
    </xdr:to>
    <xdr:cxnSp macro="">
      <xdr:nvCxnSpPr>
        <xdr:cNvPr id="679" name="直線コネクタ 678"/>
        <xdr:cNvCxnSpPr/>
      </xdr:nvCxnSpPr>
      <xdr:spPr>
        <a:xfrm flipV="1">
          <a:off x="13432790" y="16339820"/>
          <a:ext cx="8699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30480</xdr:rowOff>
    </xdr:from>
    <xdr:to>
      <xdr:col>76</xdr:col>
      <xdr:colOff>165100</xdr:colOff>
      <xdr:row>98</xdr:row>
      <xdr:rowOff>132080</xdr:rowOff>
    </xdr:to>
    <xdr:sp macro="" textlink="">
      <xdr:nvSpPr>
        <xdr:cNvPr id="680" name="フローチャート: 判断 679"/>
        <xdr:cNvSpPr/>
      </xdr:nvSpPr>
      <xdr:spPr>
        <a:xfrm>
          <a:off x="1425194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123190</xdr:rowOff>
    </xdr:from>
    <xdr:ext cx="533400" cy="257810"/>
    <xdr:sp macro="" textlink="">
      <xdr:nvSpPr>
        <xdr:cNvPr id="681" name="テキスト ボックス 680"/>
        <xdr:cNvSpPr txBox="1"/>
      </xdr:nvSpPr>
      <xdr:spPr>
        <a:xfrm>
          <a:off x="14039215" y="16925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35560</xdr:rowOff>
    </xdr:from>
    <xdr:to>
      <xdr:col>71</xdr:col>
      <xdr:colOff>177800</xdr:colOff>
      <xdr:row>96</xdr:row>
      <xdr:rowOff>166370</xdr:rowOff>
    </xdr:to>
    <xdr:cxnSp macro="">
      <xdr:nvCxnSpPr>
        <xdr:cNvPr id="682" name="直線コネクタ 681"/>
        <xdr:cNvCxnSpPr/>
      </xdr:nvCxnSpPr>
      <xdr:spPr>
        <a:xfrm flipV="1">
          <a:off x="12559030" y="16494760"/>
          <a:ext cx="87376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39370</xdr:rowOff>
    </xdr:from>
    <xdr:to>
      <xdr:col>72</xdr:col>
      <xdr:colOff>38100</xdr:colOff>
      <xdr:row>98</xdr:row>
      <xdr:rowOff>140970</xdr:rowOff>
    </xdr:to>
    <xdr:sp macro="" textlink="">
      <xdr:nvSpPr>
        <xdr:cNvPr id="683" name="フローチャート: 判断 682"/>
        <xdr:cNvSpPr/>
      </xdr:nvSpPr>
      <xdr:spPr>
        <a:xfrm>
          <a:off x="13381990" y="168414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33400" cy="257810"/>
    <xdr:sp macro="" textlink="">
      <xdr:nvSpPr>
        <xdr:cNvPr id="684" name="テキスト ボックス 683"/>
        <xdr:cNvSpPr txBox="1"/>
      </xdr:nvSpPr>
      <xdr:spPr>
        <a:xfrm>
          <a:off x="13169265" y="16934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685" name="フローチャート: 判断 684"/>
        <xdr:cNvSpPr/>
      </xdr:nvSpPr>
      <xdr:spPr>
        <a:xfrm>
          <a:off x="1250823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3400" cy="257810"/>
    <xdr:sp macro="" textlink="">
      <xdr:nvSpPr>
        <xdr:cNvPr id="686" name="テキスト ボックス 685"/>
        <xdr:cNvSpPr txBox="1"/>
      </xdr:nvSpPr>
      <xdr:spPr>
        <a:xfrm>
          <a:off x="12299315" y="16937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88" name="テキスト ボックス 687"/>
        <xdr:cNvSpPr txBox="1"/>
      </xdr:nvSpPr>
      <xdr:spPr>
        <a:xfrm>
          <a:off x="14986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730" cy="259080"/>
    <xdr:sp macro="" textlink="">
      <xdr:nvSpPr>
        <xdr:cNvPr id="689" name="テキスト ボックス 688"/>
        <xdr:cNvSpPr txBox="1"/>
      </xdr:nvSpPr>
      <xdr:spPr>
        <a:xfrm>
          <a:off x="141160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730" cy="259080"/>
    <xdr:sp macro="" textlink="">
      <xdr:nvSpPr>
        <xdr:cNvPr id="690" name="テキスト ボックス 689"/>
        <xdr:cNvSpPr txBox="1"/>
      </xdr:nvSpPr>
      <xdr:spPr>
        <a:xfrm>
          <a:off x="13246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691" name="テキスト ボックス 690"/>
        <xdr:cNvSpPr txBox="1"/>
      </xdr:nvSpPr>
      <xdr:spPr>
        <a:xfrm>
          <a:off x="12372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89</xdr:row>
      <xdr:rowOff>163830</xdr:rowOff>
    </xdr:from>
    <xdr:to>
      <xdr:col>85</xdr:col>
      <xdr:colOff>177800</xdr:colOff>
      <xdr:row>90</xdr:row>
      <xdr:rowOff>91440</xdr:rowOff>
    </xdr:to>
    <xdr:sp macro="" textlink="">
      <xdr:nvSpPr>
        <xdr:cNvPr id="692" name="楕円 691"/>
        <xdr:cNvSpPr/>
      </xdr:nvSpPr>
      <xdr:spPr>
        <a:xfrm>
          <a:off x="15944850" y="15422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115570</xdr:rowOff>
    </xdr:from>
    <xdr:ext cx="597535" cy="267970"/>
    <xdr:sp macro="" textlink="">
      <xdr:nvSpPr>
        <xdr:cNvPr id="693" name="積立金該当値テキスト"/>
        <xdr:cNvSpPr txBox="1"/>
      </xdr:nvSpPr>
      <xdr:spPr>
        <a:xfrm>
          <a:off x="16046450" y="1537462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644,826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111125</xdr:rowOff>
    </xdr:from>
    <xdr:to>
      <xdr:col>81</xdr:col>
      <xdr:colOff>101600</xdr:colOff>
      <xdr:row>92</xdr:row>
      <xdr:rowOff>41275</xdr:rowOff>
    </xdr:to>
    <xdr:sp macro="" textlink="">
      <xdr:nvSpPr>
        <xdr:cNvPr id="694" name="楕円 693"/>
        <xdr:cNvSpPr/>
      </xdr:nvSpPr>
      <xdr:spPr>
        <a:xfrm>
          <a:off x="15121890" y="15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90</xdr:row>
      <xdr:rowOff>59690</xdr:rowOff>
    </xdr:from>
    <xdr:ext cx="598805" cy="262890"/>
    <xdr:sp macro="" textlink="">
      <xdr:nvSpPr>
        <xdr:cNvPr id="695" name="テキスト ボックス 694"/>
        <xdr:cNvSpPr txBox="1"/>
      </xdr:nvSpPr>
      <xdr:spPr>
        <a:xfrm>
          <a:off x="14880590" y="1549019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1270</xdr:rowOff>
    </xdr:from>
    <xdr:to>
      <xdr:col>76</xdr:col>
      <xdr:colOff>165100</xdr:colOff>
      <xdr:row>95</xdr:row>
      <xdr:rowOff>102870</xdr:rowOff>
    </xdr:to>
    <xdr:sp macro="" textlink="">
      <xdr:nvSpPr>
        <xdr:cNvPr id="696" name="楕円 695"/>
        <xdr:cNvSpPr/>
      </xdr:nvSpPr>
      <xdr:spPr>
        <a:xfrm>
          <a:off x="1425194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119380</xdr:rowOff>
    </xdr:from>
    <xdr:ext cx="598805" cy="259080"/>
    <xdr:sp macro="" textlink="">
      <xdr:nvSpPr>
        <xdr:cNvPr id="697" name="テキスト ボックス 696"/>
        <xdr:cNvSpPr txBox="1"/>
      </xdr:nvSpPr>
      <xdr:spPr>
        <a:xfrm>
          <a:off x="14006830" y="16064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156210</xdr:rowOff>
    </xdr:from>
    <xdr:to>
      <xdr:col>72</xdr:col>
      <xdr:colOff>38100</xdr:colOff>
      <xdr:row>96</xdr:row>
      <xdr:rowOff>86360</xdr:rowOff>
    </xdr:to>
    <xdr:sp macro="" textlink="">
      <xdr:nvSpPr>
        <xdr:cNvPr id="698" name="楕円 697"/>
        <xdr:cNvSpPr/>
      </xdr:nvSpPr>
      <xdr:spPr>
        <a:xfrm>
          <a:off x="13381990" y="16443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102870</xdr:rowOff>
    </xdr:from>
    <xdr:ext cx="598805" cy="259080"/>
    <xdr:sp macro="" textlink="">
      <xdr:nvSpPr>
        <xdr:cNvPr id="699" name="テキスト ボックス 698"/>
        <xdr:cNvSpPr txBox="1"/>
      </xdr:nvSpPr>
      <xdr:spPr>
        <a:xfrm>
          <a:off x="13136880" y="1621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115570</xdr:rowOff>
    </xdr:from>
    <xdr:to>
      <xdr:col>67</xdr:col>
      <xdr:colOff>101600</xdr:colOff>
      <xdr:row>97</xdr:row>
      <xdr:rowOff>45720</xdr:rowOff>
    </xdr:to>
    <xdr:sp macro="" textlink="">
      <xdr:nvSpPr>
        <xdr:cNvPr id="700" name="楕円 699"/>
        <xdr:cNvSpPr/>
      </xdr:nvSpPr>
      <xdr:spPr>
        <a:xfrm>
          <a:off x="1250823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62230</xdr:rowOff>
    </xdr:from>
    <xdr:ext cx="598805" cy="259080"/>
    <xdr:sp macro="" textlink="">
      <xdr:nvSpPr>
        <xdr:cNvPr id="701" name="テキスト ボックス 700"/>
        <xdr:cNvSpPr txBox="1"/>
      </xdr:nvSpPr>
      <xdr:spPr>
        <a:xfrm>
          <a:off x="12266930" y="16349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02" name="正方形/長方形 701"/>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03" name="正方形/長方形 702"/>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04" name="正方形/長方形 703"/>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05" name="正方形/長方形 704"/>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06" name="正方形/長方形 705"/>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07" name="正方形/長方形 706"/>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08" name="正方形/長方形 707"/>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09" name="正方形/長方形 708"/>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8615" cy="233045"/>
    <xdr:sp macro="" textlink="">
      <xdr:nvSpPr>
        <xdr:cNvPr id="710" name="テキスト ボックス 709"/>
        <xdr:cNvSpPr txBox="1"/>
      </xdr:nvSpPr>
      <xdr:spPr>
        <a:xfrm>
          <a:off x="1788795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11" name="直線コネクタ 710"/>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12" name="直線コネクタ 711"/>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8920" cy="267970"/>
    <xdr:sp macro="" textlink="">
      <xdr:nvSpPr>
        <xdr:cNvPr id="713" name="テキスト ボックス 712"/>
        <xdr:cNvSpPr txBox="1"/>
      </xdr:nvSpPr>
      <xdr:spPr>
        <a:xfrm>
          <a:off x="17680940" y="6591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14" name="直線コネクタ 713"/>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36830</xdr:rowOff>
    </xdr:from>
    <xdr:ext cx="530225" cy="269240"/>
    <xdr:sp macro="" textlink="">
      <xdr:nvSpPr>
        <xdr:cNvPr id="715" name="テキスト ボックス 714"/>
        <xdr:cNvSpPr txBox="1"/>
      </xdr:nvSpPr>
      <xdr:spPr>
        <a:xfrm>
          <a:off x="17402175" y="620903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16" name="直線コネクタ 715"/>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30225" cy="269240"/>
    <xdr:sp macro="" textlink="">
      <xdr:nvSpPr>
        <xdr:cNvPr id="717" name="テキスト ボックス 716"/>
        <xdr:cNvSpPr txBox="1"/>
      </xdr:nvSpPr>
      <xdr:spPr>
        <a:xfrm>
          <a:off x="17402175" y="582930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18" name="直線コネクタ 717"/>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135890</xdr:rowOff>
    </xdr:from>
    <xdr:ext cx="530225" cy="267335"/>
    <xdr:sp macro="" textlink="">
      <xdr:nvSpPr>
        <xdr:cNvPr id="719" name="テキスト ボックス 718"/>
        <xdr:cNvSpPr txBox="1"/>
      </xdr:nvSpPr>
      <xdr:spPr>
        <a:xfrm>
          <a:off x="17402175" y="5450840"/>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20" name="直線コネクタ 719"/>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95885</xdr:rowOff>
    </xdr:from>
    <xdr:ext cx="530225" cy="268605"/>
    <xdr:sp macro="" textlink="">
      <xdr:nvSpPr>
        <xdr:cNvPr id="721" name="テキスト ボックス 720"/>
        <xdr:cNvSpPr txBox="1"/>
      </xdr:nvSpPr>
      <xdr:spPr>
        <a:xfrm>
          <a:off x="17402175" y="5067935"/>
          <a:ext cx="530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2" name="直線コネクタ 721"/>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56515</xdr:rowOff>
    </xdr:from>
    <xdr:ext cx="530225" cy="267970"/>
    <xdr:sp macro="" textlink="">
      <xdr:nvSpPr>
        <xdr:cNvPr id="723" name="テキスト ボックス 722"/>
        <xdr:cNvSpPr txBox="1"/>
      </xdr:nvSpPr>
      <xdr:spPr>
        <a:xfrm>
          <a:off x="17402175" y="468566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24" name="投資及び出資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62865</xdr:colOff>
      <xdr:row>39</xdr:row>
      <xdr:rowOff>46355</xdr:rowOff>
    </xdr:to>
    <xdr:cxnSp macro="">
      <xdr:nvCxnSpPr>
        <xdr:cNvPr id="725" name="直線コネクタ 724"/>
        <xdr:cNvCxnSpPr/>
      </xdr:nvCxnSpPr>
      <xdr:spPr>
        <a:xfrm flipV="1">
          <a:off x="21717635" y="522986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50165</xdr:rowOff>
    </xdr:from>
    <xdr:ext cx="248285" cy="269240"/>
    <xdr:sp macro="" textlink="">
      <xdr:nvSpPr>
        <xdr:cNvPr id="726" name="投資及び出資金最小値テキスト"/>
        <xdr:cNvSpPr txBox="1"/>
      </xdr:nvSpPr>
      <xdr:spPr>
        <a:xfrm>
          <a:off x="21770340" y="67367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27" name="直線コネクタ 726"/>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30480</xdr:rowOff>
    </xdr:from>
    <xdr:ext cx="533400" cy="267335"/>
    <xdr:sp macro="" textlink="">
      <xdr:nvSpPr>
        <xdr:cNvPr id="728" name="投資及び出資金最大値テキスト"/>
        <xdr:cNvSpPr txBox="1"/>
      </xdr:nvSpPr>
      <xdr:spPr>
        <a:xfrm>
          <a:off x="21770340" y="500253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29" name="直線コネクタ 728"/>
        <xdr:cNvCxnSpPr/>
      </xdr:nvCxnSpPr>
      <xdr:spPr>
        <a:xfrm>
          <a:off x="21634450" y="52298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46355</xdr:rowOff>
    </xdr:from>
    <xdr:to>
      <xdr:col>116</xdr:col>
      <xdr:colOff>63500</xdr:colOff>
      <xdr:row>39</xdr:row>
      <xdr:rowOff>46355</xdr:rowOff>
    </xdr:to>
    <xdr:cxnSp macro="">
      <xdr:nvCxnSpPr>
        <xdr:cNvPr id="730" name="直線コネクタ 729"/>
        <xdr:cNvCxnSpPr/>
      </xdr:nvCxnSpPr>
      <xdr:spPr>
        <a:xfrm>
          <a:off x="2090039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52070</xdr:rowOff>
    </xdr:from>
    <xdr:ext cx="468630" cy="267970"/>
    <xdr:sp macro="" textlink="">
      <xdr:nvSpPr>
        <xdr:cNvPr id="731" name="投資及び出資金平均値テキスト"/>
        <xdr:cNvSpPr txBox="1"/>
      </xdr:nvSpPr>
      <xdr:spPr>
        <a:xfrm>
          <a:off x="21770340" y="6395720"/>
          <a:ext cx="46863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27305</xdr:rowOff>
    </xdr:from>
    <xdr:to>
      <xdr:col>116</xdr:col>
      <xdr:colOff>114300</xdr:colOff>
      <xdr:row>38</xdr:row>
      <xdr:rowOff>133350</xdr:rowOff>
    </xdr:to>
    <xdr:sp macro="" textlink="">
      <xdr:nvSpPr>
        <xdr:cNvPr id="732" name="フローチャート: 判断 731"/>
        <xdr:cNvSpPr/>
      </xdr:nvSpPr>
      <xdr:spPr>
        <a:xfrm>
          <a:off x="21668740" y="65424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46355</xdr:rowOff>
    </xdr:from>
    <xdr:to>
      <xdr:col>111</xdr:col>
      <xdr:colOff>177800</xdr:colOff>
      <xdr:row>39</xdr:row>
      <xdr:rowOff>46355</xdr:rowOff>
    </xdr:to>
    <xdr:cxnSp macro="">
      <xdr:nvCxnSpPr>
        <xdr:cNvPr id="733" name="直線コネクタ 732"/>
        <xdr:cNvCxnSpPr/>
      </xdr:nvCxnSpPr>
      <xdr:spPr>
        <a:xfrm>
          <a:off x="2002663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121920</xdr:rowOff>
    </xdr:to>
    <xdr:sp macro="" textlink="">
      <xdr:nvSpPr>
        <xdr:cNvPr id="734" name="フローチャート: 判断 733"/>
        <xdr:cNvSpPr/>
      </xdr:nvSpPr>
      <xdr:spPr>
        <a:xfrm>
          <a:off x="20849590" y="653161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139065</xdr:rowOff>
    </xdr:from>
    <xdr:ext cx="469900" cy="269240"/>
    <xdr:sp macro="" textlink="">
      <xdr:nvSpPr>
        <xdr:cNvPr id="735" name="テキスト ボックス 734"/>
        <xdr:cNvSpPr txBox="1"/>
      </xdr:nvSpPr>
      <xdr:spPr>
        <a:xfrm>
          <a:off x="20669250" y="631126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46355</xdr:rowOff>
    </xdr:from>
    <xdr:to>
      <xdr:col>107</xdr:col>
      <xdr:colOff>50800</xdr:colOff>
      <xdr:row>39</xdr:row>
      <xdr:rowOff>46355</xdr:rowOff>
    </xdr:to>
    <xdr:cxnSp macro="">
      <xdr:nvCxnSpPr>
        <xdr:cNvPr id="736" name="直線コネクタ 735"/>
        <xdr:cNvCxnSpPr/>
      </xdr:nvCxnSpPr>
      <xdr:spPr>
        <a:xfrm>
          <a:off x="1915668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38</xdr:row>
      <xdr:rowOff>171450</xdr:rowOff>
    </xdr:to>
    <xdr:sp macro="" textlink="">
      <xdr:nvSpPr>
        <xdr:cNvPr id="737" name="フローチャート: 判断 736"/>
        <xdr:cNvSpPr/>
      </xdr:nvSpPr>
      <xdr:spPr>
        <a:xfrm>
          <a:off x="19975830" y="6586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9900" cy="269240"/>
    <xdr:sp macro="" textlink="">
      <xdr:nvSpPr>
        <xdr:cNvPr id="738" name="テキスト ボックス 737"/>
        <xdr:cNvSpPr txBox="1"/>
      </xdr:nvSpPr>
      <xdr:spPr>
        <a:xfrm>
          <a:off x="19795490" y="635952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46355</xdr:rowOff>
    </xdr:from>
    <xdr:to>
      <xdr:col>102</xdr:col>
      <xdr:colOff>114300</xdr:colOff>
      <xdr:row>39</xdr:row>
      <xdr:rowOff>46355</xdr:rowOff>
    </xdr:to>
    <xdr:cxnSp macro="">
      <xdr:nvCxnSpPr>
        <xdr:cNvPr id="739" name="直線コネクタ 738"/>
        <xdr:cNvCxnSpPr/>
      </xdr:nvCxnSpPr>
      <xdr:spPr>
        <a:xfrm>
          <a:off x="1828673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5080</xdr:rowOff>
    </xdr:to>
    <xdr:sp macro="" textlink="">
      <xdr:nvSpPr>
        <xdr:cNvPr id="740" name="フローチャート: 判断 739"/>
        <xdr:cNvSpPr/>
      </xdr:nvSpPr>
      <xdr:spPr>
        <a:xfrm>
          <a:off x="19105880" y="6593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22225</xdr:rowOff>
    </xdr:from>
    <xdr:ext cx="469900" cy="267970"/>
    <xdr:sp macro="" textlink="">
      <xdr:nvSpPr>
        <xdr:cNvPr id="741" name="テキスト ボックス 740"/>
        <xdr:cNvSpPr txBox="1"/>
      </xdr:nvSpPr>
      <xdr:spPr>
        <a:xfrm>
          <a:off x="18925540" y="636587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13335</xdr:rowOff>
    </xdr:to>
    <xdr:sp macro="" textlink="">
      <xdr:nvSpPr>
        <xdr:cNvPr id="742" name="フローチャート: 判断 741"/>
        <xdr:cNvSpPr/>
      </xdr:nvSpPr>
      <xdr:spPr>
        <a:xfrm>
          <a:off x="18235930" y="660146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30480</xdr:rowOff>
    </xdr:from>
    <xdr:ext cx="469900" cy="267335"/>
    <xdr:sp macro="" textlink="">
      <xdr:nvSpPr>
        <xdr:cNvPr id="743" name="テキスト ボックス 742"/>
        <xdr:cNvSpPr txBox="1"/>
      </xdr:nvSpPr>
      <xdr:spPr>
        <a:xfrm>
          <a:off x="18055590" y="637413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44" name="テキスト ボックス 743"/>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0730" cy="269240"/>
    <xdr:sp macro="" textlink="">
      <xdr:nvSpPr>
        <xdr:cNvPr id="745" name="テキスト ボックス 744"/>
        <xdr:cNvSpPr txBox="1"/>
      </xdr:nvSpPr>
      <xdr:spPr>
        <a:xfrm>
          <a:off x="207137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0730" cy="269240"/>
    <xdr:sp macro="" textlink="">
      <xdr:nvSpPr>
        <xdr:cNvPr id="746" name="テキスト ボックス 745"/>
        <xdr:cNvSpPr txBox="1"/>
      </xdr:nvSpPr>
      <xdr:spPr>
        <a:xfrm>
          <a:off x="198399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0730" cy="269240"/>
    <xdr:sp macro="" textlink="">
      <xdr:nvSpPr>
        <xdr:cNvPr id="747" name="テキスト ボックス 746"/>
        <xdr:cNvSpPr txBox="1"/>
      </xdr:nvSpPr>
      <xdr:spPr>
        <a:xfrm>
          <a:off x="1896999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0730" cy="269240"/>
    <xdr:sp macro="" textlink="">
      <xdr:nvSpPr>
        <xdr:cNvPr id="748" name="テキスト ボックス 747"/>
        <xdr:cNvSpPr txBox="1"/>
      </xdr:nvSpPr>
      <xdr:spPr>
        <a:xfrm>
          <a:off x="181000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171450</xdr:rowOff>
    </xdr:from>
    <xdr:to>
      <xdr:col>116</xdr:col>
      <xdr:colOff>114300</xdr:colOff>
      <xdr:row>39</xdr:row>
      <xdr:rowOff>99060</xdr:rowOff>
    </xdr:to>
    <xdr:sp macro="" textlink="">
      <xdr:nvSpPr>
        <xdr:cNvPr id="749" name="楕円 748"/>
        <xdr:cNvSpPr/>
      </xdr:nvSpPr>
      <xdr:spPr>
        <a:xfrm>
          <a:off x="216687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83185</xdr:rowOff>
    </xdr:from>
    <xdr:ext cx="248285" cy="269240"/>
    <xdr:sp macro="" textlink="">
      <xdr:nvSpPr>
        <xdr:cNvPr id="750" name="投資及び出資金該当値テキスト"/>
        <xdr:cNvSpPr txBox="1"/>
      </xdr:nvSpPr>
      <xdr:spPr>
        <a:xfrm>
          <a:off x="21770340" y="659828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171450</xdr:rowOff>
    </xdr:from>
    <xdr:to>
      <xdr:col>112</xdr:col>
      <xdr:colOff>38100</xdr:colOff>
      <xdr:row>39</xdr:row>
      <xdr:rowOff>99060</xdr:rowOff>
    </xdr:to>
    <xdr:sp macro="" textlink="">
      <xdr:nvSpPr>
        <xdr:cNvPr id="751" name="楕円 750"/>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89535</xdr:rowOff>
    </xdr:from>
    <xdr:ext cx="248285" cy="267970"/>
    <xdr:sp macro="" textlink="">
      <xdr:nvSpPr>
        <xdr:cNvPr id="752" name="テキスト ボックス 751"/>
        <xdr:cNvSpPr txBox="1"/>
      </xdr:nvSpPr>
      <xdr:spPr>
        <a:xfrm>
          <a:off x="20775930" y="6776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171450</xdr:rowOff>
    </xdr:from>
    <xdr:to>
      <xdr:col>107</xdr:col>
      <xdr:colOff>101600</xdr:colOff>
      <xdr:row>39</xdr:row>
      <xdr:rowOff>99060</xdr:rowOff>
    </xdr:to>
    <xdr:sp macro="" textlink="">
      <xdr:nvSpPr>
        <xdr:cNvPr id="753" name="楕円 752"/>
        <xdr:cNvSpPr/>
      </xdr:nvSpPr>
      <xdr:spPr>
        <a:xfrm>
          <a:off x="1997583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89535</xdr:rowOff>
    </xdr:from>
    <xdr:ext cx="248285" cy="267970"/>
    <xdr:sp macro="" textlink="">
      <xdr:nvSpPr>
        <xdr:cNvPr id="754" name="テキスト ボックス 753"/>
        <xdr:cNvSpPr txBox="1"/>
      </xdr:nvSpPr>
      <xdr:spPr>
        <a:xfrm>
          <a:off x="19905980" y="6776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171450</xdr:rowOff>
    </xdr:from>
    <xdr:to>
      <xdr:col>102</xdr:col>
      <xdr:colOff>165100</xdr:colOff>
      <xdr:row>39</xdr:row>
      <xdr:rowOff>99060</xdr:rowOff>
    </xdr:to>
    <xdr:sp macro="" textlink="">
      <xdr:nvSpPr>
        <xdr:cNvPr id="755" name="楕円 754"/>
        <xdr:cNvSpPr/>
      </xdr:nvSpPr>
      <xdr:spPr>
        <a:xfrm>
          <a:off x="1910588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89535</xdr:rowOff>
    </xdr:from>
    <xdr:ext cx="248285" cy="267970"/>
    <xdr:sp macro="" textlink="">
      <xdr:nvSpPr>
        <xdr:cNvPr id="756" name="テキスト ボックス 755"/>
        <xdr:cNvSpPr txBox="1"/>
      </xdr:nvSpPr>
      <xdr:spPr>
        <a:xfrm>
          <a:off x="19036030" y="6776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171450</xdr:rowOff>
    </xdr:from>
    <xdr:to>
      <xdr:col>98</xdr:col>
      <xdr:colOff>38100</xdr:colOff>
      <xdr:row>39</xdr:row>
      <xdr:rowOff>99060</xdr:rowOff>
    </xdr:to>
    <xdr:sp macro="" textlink="">
      <xdr:nvSpPr>
        <xdr:cNvPr id="757" name="楕円 756"/>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89535</xdr:rowOff>
    </xdr:from>
    <xdr:ext cx="248285" cy="267970"/>
    <xdr:sp macro="" textlink="">
      <xdr:nvSpPr>
        <xdr:cNvPr id="758" name="テキスト ボックス 757"/>
        <xdr:cNvSpPr txBox="1"/>
      </xdr:nvSpPr>
      <xdr:spPr>
        <a:xfrm>
          <a:off x="18162270" y="6776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59" name="正方形/長方形 758"/>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60" name="正方形/長方形 759"/>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61" name="正方形/長方形 760"/>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62" name="正方形/長方形 761"/>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63" name="正方形/長方形 762"/>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64" name="正方形/長方形 763"/>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65" name="正方形/長方形 764"/>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66" name="正方形/長方形 765"/>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8615" cy="233045"/>
    <xdr:sp macro="" textlink="">
      <xdr:nvSpPr>
        <xdr:cNvPr id="767" name="テキスト ボックス 766"/>
        <xdr:cNvSpPr txBox="1"/>
      </xdr:nvSpPr>
      <xdr:spPr>
        <a:xfrm>
          <a:off x="1788795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68" name="直線コネクタ 767"/>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46355</xdr:rowOff>
    </xdr:from>
    <xdr:to>
      <xdr:col>120</xdr:col>
      <xdr:colOff>114300</xdr:colOff>
      <xdr:row>59</xdr:row>
      <xdr:rowOff>46355</xdr:rowOff>
    </xdr:to>
    <xdr:cxnSp macro="">
      <xdr:nvCxnSpPr>
        <xdr:cNvPr id="769" name="直線コネクタ 768"/>
        <xdr:cNvCxnSpPr/>
      </xdr:nvCxnSpPr>
      <xdr:spPr>
        <a:xfrm>
          <a:off x="1792224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76835</xdr:rowOff>
    </xdr:from>
    <xdr:ext cx="248920" cy="267970"/>
    <xdr:sp macro="" textlink="">
      <xdr:nvSpPr>
        <xdr:cNvPr id="770" name="テキスト ボックス 769"/>
        <xdr:cNvSpPr txBox="1"/>
      </xdr:nvSpPr>
      <xdr:spPr>
        <a:xfrm>
          <a:off x="17680940" y="10020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71" name="直線コネクタ 770"/>
        <xdr:cNvCxnSpPr/>
      </xdr:nvCxnSpPr>
      <xdr:spPr>
        <a:xfrm>
          <a:off x="1792224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36830</xdr:rowOff>
    </xdr:from>
    <xdr:ext cx="530225" cy="269240"/>
    <xdr:sp macro="" textlink="">
      <xdr:nvSpPr>
        <xdr:cNvPr id="772" name="テキスト ボックス 771"/>
        <xdr:cNvSpPr txBox="1"/>
      </xdr:nvSpPr>
      <xdr:spPr>
        <a:xfrm>
          <a:off x="17402175" y="963803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73" name="直線コネクタ 772"/>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0225" cy="269240"/>
    <xdr:sp macro="" textlink="">
      <xdr:nvSpPr>
        <xdr:cNvPr id="774" name="テキスト ボックス 773"/>
        <xdr:cNvSpPr txBox="1"/>
      </xdr:nvSpPr>
      <xdr:spPr>
        <a:xfrm>
          <a:off x="17402175" y="925830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105410</xdr:rowOff>
    </xdr:from>
    <xdr:to>
      <xdr:col>120</xdr:col>
      <xdr:colOff>114300</xdr:colOff>
      <xdr:row>52</xdr:row>
      <xdr:rowOff>105410</xdr:rowOff>
    </xdr:to>
    <xdr:cxnSp macro="">
      <xdr:nvCxnSpPr>
        <xdr:cNvPr id="775" name="直線コネクタ 774"/>
        <xdr:cNvCxnSpPr/>
      </xdr:nvCxnSpPr>
      <xdr:spPr>
        <a:xfrm>
          <a:off x="1792224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135890</xdr:rowOff>
    </xdr:from>
    <xdr:ext cx="530225" cy="267335"/>
    <xdr:sp macro="" textlink="">
      <xdr:nvSpPr>
        <xdr:cNvPr id="776" name="テキスト ボックス 775"/>
        <xdr:cNvSpPr txBox="1"/>
      </xdr:nvSpPr>
      <xdr:spPr>
        <a:xfrm>
          <a:off x="17402175" y="8879840"/>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66040</xdr:rowOff>
    </xdr:from>
    <xdr:to>
      <xdr:col>120</xdr:col>
      <xdr:colOff>114300</xdr:colOff>
      <xdr:row>50</xdr:row>
      <xdr:rowOff>66040</xdr:rowOff>
    </xdr:to>
    <xdr:cxnSp macro="">
      <xdr:nvCxnSpPr>
        <xdr:cNvPr id="777" name="直線コネクタ 776"/>
        <xdr:cNvCxnSpPr/>
      </xdr:nvCxnSpPr>
      <xdr:spPr>
        <a:xfrm>
          <a:off x="1792224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95885</xdr:rowOff>
    </xdr:from>
    <xdr:ext cx="530225" cy="268605"/>
    <xdr:sp macro="" textlink="">
      <xdr:nvSpPr>
        <xdr:cNvPr id="778" name="テキスト ボックス 777"/>
        <xdr:cNvSpPr txBox="1"/>
      </xdr:nvSpPr>
      <xdr:spPr>
        <a:xfrm>
          <a:off x="17402175" y="8496935"/>
          <a:ext cx="530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79" name="直線コネクタ 778"/>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56515</xdr:rowOff>
    </xdr:from>
    <xdr:ext cx="595630" cy="267970"/>
    <xdr:sp macro="" textlink="">
      <xdr:nvSpPr>
        <xdr:cNvPr id="780" name="テキスト ボックス 779"/>
        <xdr:cNvSpPr txBox="1"/>
      </xdr:nvSpPr>
      <xdr:spPr>
        <a:xfrm>
          <a:off x="17341850" y="8114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81" name="貸付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153035</xdr:rowOff>
    </xdr:from>
    <xdr:to>
      <xdr:col>116</xdr:col>
      <xdr:colOff>62865</xdr:colOff>
      <xdr:row>59</xdr:row>
      <xdr:rowOff>46355</xdr:rowOff>
    </xdr:to>
    <xdr:cxnSp macro="">
      <xdr:nvCxnSpPr>
        <xdr:cNvPr id="782" name="直線コネクタ 781"/>
        <xdr:cNvCxnSpPr/>
      </xdr:nvCxnSpPr>
      <xdr:spPr>
        <a:xfrm flipV="1">
          <a:off x="21717635" y="889698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50165</xdr:rowOff>
    </xdr:from>
    <xdr:ext cx="248285" cy="269240"/>
    <xdr:sp macro="" textlink="">
      <xdr:nvSpPr>
        <xdr:cNvPr id="783" name="貸付金最小値テキスト"/>
        <xdr:cNvSpPr txBox="1"/>
      </xdr:nvSpPr>
      <xdr:spPr>
        <a:xfrm>
          <a:off x="21770340" y="1016571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46355</xdr:rowOff>
    </xdr:from>
    <xdr:to>
      <xdr:col>116</xdr:col>
      <xdr:colOff>152400</xdr:colOff>
      <xdr:row>59</xdr:row>
      <xdr:rowOff>46355</xdr:rowOff>
    </xdr:to>
    <xdr:cxnSp macro="">
      <xdr:nvCxnSpPr>
        <xdr:cNvPr id="784" name="直線コネクタ 783"/>
        <xdr:cNvCxnSpPr/>
      </xdr:nvCxnSpPr>
      <xdr:spPr>
        <a:xfrm>
          <a:off x="21634450" y="10161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97790</xdr:rowOff>
    </xdr:from>
    <xdr:ext cx="533400" cy="267335"/>
    <xdr:sp macro="" textlink="">
      <xdr:nvSpPr>
        <xdr:cNvPr id="785" name="貸付金最大値テキスト"/>
        <xdr:cNvSpPr txBox="1"/>
      </xdr:nvSpPr>
      <xdr:spPr>
        <a:xfrm>
          <a:off x="21770340" y="867029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153035</xdr:rowOff>
    </xdr:from>
    <xdr:to>
      <xdr:col>116</xdr:col>
      <xdr:colOff>152400</xdr:colOff>
      <xdr:row>51</xdr:row>
      <xdr:rowOff>153035</xdr:rowOff>
    </xdr:to>
    <xdr:cxnSp macro="">
      <xdr:nvCxnSpPr>
        <xdr:cNvPr id="786" name="直線コネクタ 785"/>
        <xdr:cNvCxnSpPr/>
      </xdr:nvCxnSpPr>
      <xdr:spPr>
        <a:xfrm>
          <a:off x="21634450" y="88969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171450</xdr:rowOff>
    </xdr:from>
    <xdr:to>
      <xdr:col>116</xdr:col>
      <xdr:colOff>63500</xdr:colOff>
      <xdr:row>58</xdr:row>
      <xdr:rowOff>20320</xdr:rowOff>
    </xdr:to>
    <xdr:cxnSp macro="">
      <xdr:nvCxnSpPr>
        <xdr:cNvPr id="787" name="直線コネクタ 786"/>
        <xdr:cNvCxnSpPr/>
      </xdr:nvCxnSpPr>
      <xdr:spPr>
        <a:xfrm flipV="1">
          <a:off x="20900390" y="9944100"/>
          <a:ext cx="8191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38100</xdr:rowOff>
    </xdr:from>
    <xdr:ext cx="468630" cy="269240"/>
    <xdr:sp macro="" textlink="">
      <xdr:nvSpPr>
        <xdr:cNvPr id="788" name="貸付金平均値テキスト"/>
        <xdr:cNvSpPr txBox="1"/>
      </xdr:nvSpPr>
      <xdr:spPr>
        <a:xfrm>
          <a:off x="21770340" y="9982200"/>
          <a:ext cx="4686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60325</xdr:rowOff>
    </xdr:from>
    <xdr:to>
      <xdr:col>116</xdr:col>
      <xdr:colOff>114300</xdr:colOff>
      <xdr:row>58</xdr:row>
      <xdr:rowOff>166370</xdr:rowOff>
    </xdr:to>
    <xdr:sp macro="" textlink="">
      <xdr:nvSpPr>
        <xdr:cNvPr id="789" name="フローチャート: 判断 788"/>
        <xdr:cNvSpPr/>
      </xdr:nvSpPr>
      <xdr:spPr>
        <a:xfrm>
          <a:off x="21668740" y="1000442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171450</xdr:rowOff>
    </xdr:from>
    <xdr:to>
      <xdr:col>111</xdr:col>
      <xdr:colOff>177800</xdr:colOff>
      <xdr:row>58</xdr:row>
      <xdr:rowOff>20320</xdr:rowOff>
    </xdr:to>
    <xdr:cxnSp macro="">
      <xdr:nvCxnSpPr>
        <xdr:cNvPr id="790" name="直線コネクタ 789"/>
        <xdr:cNvCxnSpPr/>
      </xdr:nvCxnSpPr>
      <xdr:spPr>
        <a:xfrm>
          <a:off x="20026630" y="9944100"/>
          <a:ext cx="8737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46990</xdr:rowOff>
    </xdr:from>
    <xdr:to>
      <xdr:col>112</xdr:col>
      <xdr:colOff>38100</xdr:colOff>
      <xdr:row>58</xdr:row>
      <xdr:rowOff>152400</xdr:rowOff>
    </xdr:to>
    <xdr:sp macro="" textlink="">
      <xdr:nvSpPr>
        <xdr:cNvPr id="791" name="フローチャート: 判断 790"/>
        <xdr:cNvSpPr/>
      </xdr:nvSpPr>
      <xdr:spPr>
        <a:xfrm>
          <a:off x="20849590" y="99910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143510</xdr:rowOff>
    </xdr:from>
    <xdr:ext cx="469900" cy="267970"/>
    <xdr:sp macro="" textlink="">
      <xdr:nvSpPr>
        <xdr:cNvPr id="792" name="テキスト ボックス 791"/>
        <xdr:cNvSpPr txBox="1"/>
      </xdr:nvSpPr>
      <xdr:spPr>
        <a:xfrm>
          <a:off x="20669250" y="1008761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171450</xdr:rowOff>
    </xdr:from>
    <xdr:to>
      <xdr:col>107</xdr:col>
      <xdr:colOff>50800</xdr:colOff>
      <xdr:row>57</xdr:row>
      <xdr:rowOff>171450</xdr:rowOff>
    </xdr:to>
    <xdr:cxnSp macro="">
      <xdr:nvCxnSpPr>
        <xdr:cNvPr id="793" name="直線コネクタ 792"/>
        <xdr:cNvCxnSpPr/>
      </xdr:nvCxnSpPr>
      <xdr:spPr>
        <a:xfrm flipV="1">
          <a:off x="19156680" y="99441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168910</xdr:rowOff>
    </xdr:to>
    <xdr:sp macro="" textlink="">
      <xdr:nvSpPr>
        <xdr:cNvPr id="794" name="フローチャート: 判断 793"/>
        <xdr:cNvSpPr/>
      </xdr:nvSpPr>
      <xdr:spPr>
        <a:xfrm>
          <a:off x="19975830" y="100076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159385</xdr:rowOff>
    </xdr:from>
    <xdr:ext cx="469900" cy="267970"/>
    <xdr:sp macro="" textlink="">
      <xdr:nvSpPr>
        <xdr:cNvPr id="795" name="テキスト ボックス 794"/>
        <xdr:cNvSpPr txBox="1"/>
      </xdr:nvSpPr>
      <xdr:spPr>
        <a:xfrm>
          <a:off x="19795490" y="1010348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171450</xdr:rowOff>
    </xdr:from>
    <xdr:to>
      <xdr:col>102</xdr:col>
      <xdr:colOff>114300</xdr:colOff>
      <xdr:row>58</xdr:row>
      <xdr:rowOff>3810</xdr:rowOff>
    </xdr:to>
    <xdr:cxnSp macro="">
      <xdr:nvCxnSpPr>
        <xdr:cNvPr id="796" name="直線コネクタ 795"/>
        <xdr:cNvCxnSpPr/>
      </xdr:nvCxnSpPr>
      <xdr:spPr>
        <a:xfrm flipV="1">
          <a:off x="18286730" y="994410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60325</xdr:rowOff>
    </xdr:from>
    <xdr:to>
      <xdr:col>102</xdr:col>
      <xdr:colOff>165100</xdr:colOff>
      <xdr:row>58</xdr:row>
      <xdr:rowOff>166370</xdr:rowOff>
    </xdr:to>
    <xdr:sp macro="" textlink="">
      <xdr:nvSpPr>
        <xdr:cNvPr id="797" name="フローチャート: 判断 796"/>
        <xdr:cNvSpPr/>
      </xdr:nvSpPr>
      <xdr:spPr>
        <a:xfrm>
          <a:off x="19105880" y="1000442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156845</xdr:rowOff>
    </xdr:from>
    <xdr:ext cx="469900" cy="267970"/>
    <xdr:sp macro="" textlink="">
      <xdr:nvSpPr>
        <xdr:cNvPr id="798" name="テキスト ボックス 797"/>
        <xdr:cNvSpPr txBox="1"/>
      </xdr:nvSpPr>
      <xdr:spPr>
        <a:xfrm>
          <a:off x="18925540" y="1010094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65405</xdr:rowOff>
    </xdr:from>
    <xdr:to>
      <xdr:col>98</xdr:col>
      <xdr:colOff>38100</xdr:colOff>
      <xdr:row>58</xdr:row>
      <xdr:rowOff>170815</xdr:rowOff>
    </xdr:to>
    <xdr:sp macro="" textlink="">
      <xdr:nvSpPr>
        <xdr:cNvPr id="799" name="フローチャート: 判断 798"/>
        <xdr:cNvSpPr/>
      </xdr:nvSpPr>
      <xdr:spPr>
        <a:xfrm>
          <a:off x="18235930" y="100095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161290</xdr:rowOff>
    </xdr:from>
    <xdr:ext cx="469900" cy="268605"/>
    <xdr:sp macro="" textlink="">
      <xdr:nvSpPr>
        <xdr:cNvPr id="800" name="テキスト ボックス 799"/>
        <xdr:cNvSpPr txBox="1"/>
      </xdr:nvSpPr>
      <xdr:spPr>
        <a:xfrm>
          <a:off x="18055590" y="1010539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01" name="テキスト ボックス 800"/>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0730" cy="269240"/>
    <xdr:sp macro="" textlink="">
      <xdr:nvSpPr>
        <xdr:cNvPr id="802" name="テキスト ボックス 801"/>
        <xdr:cNvSpPr txBox="1"/>
      </xdr:nvSpPr>
      <xdr:spPr>
        <a:xfrm>
          <a:off x="207137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0730" cy="269240"/>
    <xdr:sp macro="" textlink="">
      <xdr:nvSpPr>
        <xdr:cNvPr id="803" name="テキスト ボックス 802"/>
        <xdr:cNvSpPr txBox="1"/>
      </xdr:nvSpPr>
      <xdr:spPr>
        <a:xfrm>
          <a:off x="198399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0730" cy="269240"/>
    <xdr:sp macro="" textlink="">
      <xdr:nvSpPr>
        <xdr:cNvPr id="804" name="テキスト ボックス 803"/>
        <xdr:cNvSpPr txBox="1"/>
      </xdr:nvSpPr>
      <xdr:spPr>
        <a:xfrm>
          <a:off x="1896999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0730" cy="269240"/>
    <xdr:sp macro="" textlink="">
      <xdr:nvSpPr>
        <xdr:cNvPr id="805" name="テキスト ボックス 804"/>
        <xdr:cNvSpPr txBox="1"/>
      </xdr:nvSpPr>
      <xdr:spPr>
        <a:xfrm>
          <a:off x="181000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124460</xdr:rowOff>
    </xdr:from>
    <xdr:to>
      <xdr:col>116</xdr:col>
      <xdr:colOff>114300</xdr:colOff>
      <xdr:row>58</xdr:row>
      <xdr:rowOff>52070</xdr:rowOff>
    </xdr:to>
    <xdr:sp macro="" textlink="">
      <xdr:nvSpPr>
        <xdr:cNvPr id="806" name="楕円 805"/>
        <xdr:cNvSpPr/>
      </xdr:nvSpPr>
      <xdr:spPr>
        <a:xfrm>
          <a:off x="21668740" y="9897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148590</xdr:rowOff>
    </xdr:from>
    <xdr:ext cx="533400" cy="269240"/>
    <xdr:sp macro="" textlink="">
      <xdr:nvSpPr>
        <xdr:cNvPr id="807" name="貸付金該当値テキスト"/>
        <xdr:cNvSpPr txBox="1"/>
      </xdr:nvSpPr>
      <xdr:spPr>
        <a:xfrm>
          <a:off x="21770340" y="974979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73025</xdr:rowOff>
    </xdr:to>
    <xdr:sp macro="" textlink="">
      <xdr:nvSpPr>
        <xdr:cNvPr id="808" name="楕円 807"/>
        <xdr:cNvSpPr/>
      </xdr:nvSpPr>
      <xdr:spPr>
        <a:xfrm>
          <a:off x="20849590" y="991870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90170</xdr:rowOff>
    </xdr:from>
    <xdr:ext cx="533400" cy="267970"/>
    <xdr:sp macro="" textlink="">
      <xdr:nvSpPr>
        <xdr:cNvPr id="809" name="テキスト ボックス 808"/>
        <xdr:cNvSpPr txBox="1"/>
      </xdr:nvSpPr>
      <xdr:spPr>
        <a:xfrm>
          <a:off x="20636865" y="969137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120650</xdr:rowOff>
    </xdr:from>
    <xdr:to>
      <xdr:col>107</xdr:col>
      <xdr:colOff>101600</xdr:colOff>
      <xdr:row>58</xdr:row>
      <xdr:rowOff>48260</xdr:rowOff>
    </xdr:to>
    <xdr:sp macro="" textlink="">
      <xdr:nvSpPr>
        <xdr:cNvPr id="810" name="楕円 809"/>
        <xdr:cNvSpPr/>
      </xdr:nvSpPr>
      <xdr:spPr>
        <a:xfrm>
          <a:off x="19975830" y="9893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65405</xdr:rowOff>
    </xdr:from>
    <xdr:ext cx="533400" cy="267335"/>
    <xdr:sp macro="" textlink="">
      <xdr:nvSpPr>
        <xdr:cNvPr id="811" name="テキスト ボックス 810"/>
        <xdr:cNvSpPr txBox="1"/>
      </xdr:nvSpPr>
      <xdr:spPr>
        <a:xfrm>
          <a:off x="19766915" y="966660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123825</xdr:rowOff>
    </xdr:from>
    <xdr:to>
      <xdr:col>102</xdr:col>
      <xdr:colOff>165100</xdr:colOff>
      <xdr:row>58</xdr:row>
      <xdr:rowOff>52070</xdr:rowOff>
    </xdr:to>
    <xdr:sp macro="" textlink="">
      <xdr:nvSpPr>
        <xdr:cNvPr id="812" name="楕円 811"/>
        <xdr:cNvSpPr/>
      </xdr:nvSpPr>
      <xdr:spPr>
        <a:xfrm>
          <a:off x="19105880" y="9896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68580</xdr:rowOff>
    </xdr:from>
    <xdr:ext cx="533400" cy="269240"/>
    <xdr:sp macro="" textlink="">
      <xdr:nvSpPr>
        <xdr:cNvPr id="813" name="テキスト ボックス 812"/>
        <xdr:cNvSpPr txBox="1"/>
      </xdr:nvSpPr>
      <xdr:spPr>
        <a:xfrm>
          <a:off x="18893155" y="966978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128905</xdr:rowOff>
    </xdr:from>
    <xdr:to>
      <xdr:col>98</xdr:col>
      <xdr:colOff>38100</xdr:colOff>
      <xdr:row>58</xdr:row>
      <xdr:rowOff>56515</xdr:rowOff>
    </xdr:to>
    <xdr:sp macro="" textlink="">
      <xdr:nvSpPr>
        <xdr:cNvPr id="814" name="楕円 813"/>
        <xdr:cNvSpPr/>
      </xdr:nvSpPr>
      <xdr:spPr>
        <a:xfrm>
          <a:off x="18235930" y="990155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73660</xdr:rowOff>
    </xdr:from>
    <xdr:ext cx="533400" cy="269240"/>
    <xdr:sp macro="" textlink="">
      <xdr:nvSpPr>
        <xdr:cNvPr id="815" name="テキスト ボックス 814"/>
        <xdr:cNvSpPr txBox="1"/>
      </xdr:nvSpPr>
      <xdr:spPr>
        <a:xfrm>
          <a:off x="18023205" y="967486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59055</xdr:rowOff>
    </xdr:from>
    <xdr:to>
      <xdr:col>120</xdr:col>
      <xdr:colOff>114300</xdr:colOff>
      <xdr:row>65</xdr:row>
      <xdr:rowOff>33020</xdr:rowOff>
    </xdr:to>
    <xdr:sp macro="" textlink="">
      <xdr:nvSpPr>
        <xdr:cNvPr id="816" name="正方形/長方形 815"/>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59055</xdr:rowOff>
    </xdr:from>
    <xdr:to>
      <xdr:col>104</xdr:col>
      <xdr:colOff>127000</xdr:colOff>
      <xdr:row>66</xdr:row>
      <xdr:rowOff>145415</xdr:rowOff>
    </xdr:to>
    <xdr:sp macro="" textlink="">
      <xdr:nvSpPr>
        <xdr:cNvPr id="817" name="正方形/長方形 816"/>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92075</xdr:rowOff>
    </xdr:from>
    <xdr:to>
      <xdr:col>104</xdr:col>
      <xdr:colOff>127000</xdr:colOff>
      <xdr:row>68</xdr:row>
      <xdr:rowOff>0</xdr:rowOff>
    </xdr:to>
    <xdr:sp macro="" textlink="">
      <xdr:nvSpPr>
        <xdr:cNvPr id="818" name="正方形/長方形 817"/>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59055</xdr:rowOff>
    </xdr:from>
    <xdr:to>
      <xdr:col>110</xdr:col>
      <xdr:colOff>0</xdr:colOff>
      <xdr:row>66</xdr:row>
      <xdr:rowOff>145415</xdr:rowOff>
    </xdr:to>
    <xdr:sp macro="" textlink="">
      <xdr:nvSpPr>
        <xdr:cNvPr id="819" name="正方形/長方形 818"/>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92075</xdr:rowOff>
    </xdr:from>
    <xdr:to>
      <xdr:col>110</xdr:col>
      <xdr:colOff>0</xdr:colOff>
      <xdr:row>68</xdr:row>
      <xdr:rowOff>0</xdr:rowOff>
    </xdr:to>
    <xdr:sp macro="" textlink="">
      <xdr:nvSpPr>
        <xdr:cNvPr id="820" name="正方形/長方形 819"/>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59055</xdr:rowOff>
    </xdr:from>
    <xdr:to>
      <xdr:col>116</xdr:col>
      <xdr:colOff>0</xdr:colOff>
      <xdr:row>66</xdr:row>
      <xdr:rowOff>145415</xdr:rowOff>
    </xdr:to>
    <xdr:sp macro="" textlink="">
      <xdr:nvSpPr>
        <xdr:cNvPr id="821" name="正方形/長方形 820"/>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66</xdr:row>
      <xdr:rowOff>92075</xdr:rowOff>
    </xdr:from>
    <xdr:to>
      <xdr:col>116</xdr:col>
      <xdr:colOff>0</xdr:colOff>
      <xdr:row>68</xdr:row>
      <xdr:rowOff>0</xdr:rowOff>
    </xdr:to>
    <xdr:sp macro="" textlink="">
      <xdr:nvSpPr>
        <xdr:cNvPr id="822" name="正方形/長方形 821"/>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86360</xdr:rowOff>
    </xdr:to>
    <xdr:sp macro="" textlink="">
      <xdr:nvSpPr>
        <xdr:cNvPr id="823" name="正方形/長方形 822"/>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8615" cy="233045"/>
    <xdr:sp macro="" textlink="">
      <xdr:nvSpPr>
        <xdr:cNvPr id="824" name="テキスト ボックス 823"/>
        <xdr:cNvSpPr txBox="1"/>
      </xdr:nvSpPr>
      <xdr:spPr>
        <a:xfrm>
          <a:off x="1788795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86360</xdr:rowOff>
    </xdr:from>
    <xdr:to>
      <xdr:col>120</xdr:col>
      <xdr:colOff>114300</xdr:colOff>
      <xdr:row>81</xdr:row>
      <xdr:rowOff>86360</xdr:rowOff>
    </xdr:to>
    <xdr:cxnSp macro="">
      <xdr:nvCxnSpPr>
        <xdr:cNvPr id="825" name="直線コネクタ 824"/>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116205</xdr:rowOff>
    </xdr:from>
    <xdr:ext cx="248920" cy="269240"/>
    <xdr:sp macro="" textlink="">
      <xdr:nvSpPr>
        <xdr:cNvPr id="826" name="テキスト ボックス 825"/>
        <xdr:cNvSpPr txBox="1"/>
      </xdr:nvSpPr>
      <xdr:spPr>
        <a:xfrm>
          <a:off x="17680940" y="13832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102870</xdr:rowOff>
    </xdr:from>
    <xdr:to>
      <xdr:col>120</xdr:col>
      <xdr:colOff>114300</xdr:colOff>
      <xdr:row>79</xdr:row>
      <xdr:rowOff>102870</xdr:rowOff>
    </xdr:to>
    <xdr:cxnSp macro="">
      <xdr:nvCxnSpPr>
        <xdr:cNvPr id="827" name="直線コネクタ 826"/>
        <xdr:cNvCxnSpPr/>
      </xdr:nvCxnSpPr>
      <xdr:spPr>
        <a:xfrm>
          <a:off x="1792224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133350</xdr:rowOff>
    </xdr:from>
    <xdr:ext cx="530225" cy="267335"/>
    <xdr:sp macro="" textlink="">
      <xdr:nvSpPr>
        <xdr:cNvPr id="828" name="テキスト ボックス 827"/>
        <xdr:cNvSpPr txBox="1"/>
      </xdr:nvSpPr>
      <xdr:spPr>
        <a:xfrm>
          <a:off x="17402175" y="13506450"/>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119380</xdr:rowOff>
    </xdr:from>
    <xdr:to>
      <xdr:col>120</xdr:col>
      <xdr:colOff>114300</xdr:colOff>
      <xdr:row>77</xdr:row>
      <xdr:rowOff>119380</xdr:rowOff>
    </xdr:to>
    <xdr:cxnSp macro="">
      <xdr:nvCxnSpPr>
        <xdr:cNvPr id="829" name="直線コネクタ 828"/>
        <xdr:cNvCxnSpPr/>
      </xdr:nvCxnSpPr>
      <xdr:spPr>
        <a:xfrm>
          <a:off x="1792224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149860</xdr:rowOff>
    </xdr:from>
    <xdr:ext cx="530225" cy="269240"/>
    <xdr:sp macro="" textlink="">
      <xdr:nvSpPr>
        <xdr:cNvPr id="830" name="テキスト ボックス 829"/>
        <xdr:cNvSpPr txBox="1"/>
      </xdr:nvSpPr>
      <xdr:spPr>
        <a:xfrm>
          <a:off x="17402175" y="1318006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136525</xdr:rowOff>
    </xdr:from>
    <xdr:to>
      <xdr:col>120</xdr:col>
      <xdr:colOff>114300</xdr:colOff>
      <xdr:row>75</xdr:row>
      <xdr:rowOff>136525</xdr:rowOff>
    </xdr:to>
    <xdr:cxnSp macro="">
      <xdr:nvCxnSpPr>
        <xdr:cNvPr id="831" name="直線コネクタ 830"/>
        <xdr:cNvCxnSpPr/>
      </xdr:nvCxnSpPr>
      <xdr:spPr>
        <a:xfrm>
          <a:off x="17922240" y="129952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167005</xdr:rowOff>
    </xdr:from>
    <xdr:ext cx="530225" cy="267335"/>
    <xdr:sp macro="" textlink="">
      <xdr:nvSpPr>
        <xdr:cNvPr id="832" name="テキスト ボックス 831"/>
        <xdr:cNvSpPr txBox="1"/>
      </xdr:nvSpPr>
      <xdr:spPr>
        <a:xfrm>
          <a:off x="17402175" y="12854305"/>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153670</xdr:rowOff>
    </xdr:from>
    <xdr:to>
      <xdr:col>120</xdr:col>
      <xdr:colOff>114300</xdr:colOff>
      <xdr:row>73</xdr:row>
      <xdr:rowOff>153670</xdr:rowOff>
    </xdr:to>
    <xdr:cxnSp macro="">
      <xdr:nvCxnSpPr>
        <xdr:cNvPr id="833" name="直線コネクタ 832"/>
        <xdr:cNvCxnSpPr/>
      </xdr:nvCxnSpPr>
      <xdr:spPr>
        <a:xfrm>
          <a:off x="1792224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0225" cy="267970"/>
    <xdr:sp macro="" textlink="">
      <xdr:nvSpPr>
        <xdr:cNvPr id="834" name="テキスト ボックス 833"/>
        <xdr:cNvSpPr txBox="1"/>
      </xdr:nvSpPr>
      <xdr:spPr>
        <a:xfrm>
          <a:off x="17402175" y="12522200"/>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170815</xdr:rowOff>
    </xdr:from>
    <xdr:to>
      <xdr:col>120</xdr:col>
      <xdr:colOff>114300</xdr:colOff>
      <xdr:row>71</xdr:row>
      <xdr:rowOff>170815</xdr:rowOff>
    </xdr:to>
    <xdr:cxnSp macro="">
      <xdr:nvCxnSpPr>
        <xdr:cNvPr id="835" name="直線コネクタ 834"/>
        <xdr:cNvCxnSpPr/>
      </xdr:nvCxnSpPr>
      <xdr:spPr>
        <a:xfrm>
          <a:off x="1792224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5630" cy="269240"/>
    <xdr:sp macro="" textlink="">
      <xdr:nvSpPr>
        <xdr:cNvPr id="836" name="テキスト ボックス 835"/>
        <xdr:cNvSpPr txBox="1"/>
      </xdr:nvSpPr>
      <xdr:spPr>
        <a:xfrm>
          <a:off x="17341850" y="121958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37" name="直線コネクタ 836"/>
        <xdr:cNvCxnSpPr/>
      </xdr:nvCxnSpPr>
      <xdr:spPr>
        <a:xfrm>
          <a:off x="1792224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39370</xdr:rowOff>
    </xdr:from>
    <xdr:ext cx="595630" cy="269240"/>
    <xdr:sp macro="" textlink="">
      <xdr:nvSpPr>
        <xdr:cNvPr id="838" name="テキスト ボックス 837"/>
        <xdr:cNvSpPr txBox="1"/>
      </xdr:nvSpPr>
      <xdr:spPr>
        <a:xfrm>
          <a:off x="17341850" y="11869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39" name="直線コネクタ 838"/>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56515</xdr:rowOff>
    </xdr:from>
    <xdr:ext cx="595630" cy="267970"/>
    <xdr:sp macro="" textlink="">
      <xdr:nvSpPr>
        <xdr:cNvPr id="840" name="テキスト ボックス 839"/>
        <xdr:cNvSpPr txBox="1"/>
      </xdr:nvSpPr>
      <xdr:spPr>
        <a:xfrm>
          <a:off x="1734185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86360</xdr:rowOff>
    </xdr:to>
    <xdr:sp macro="" textlink="">
      <xdr:nvSpPr>
        <xdr:cNvPr id="841" name="繰出金グラフ枠"/>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78</xdr:row>
      <xdr:rowOff>143510</xdr:rowOff>
    </xdr:to>
    <xdr:cxnSp macro="">
      <xdr:nvCxnSpPr>
        <xdr:cNvPr id="842" name="直線コネクタ 841"/>
        <xdr:cNvCxnSpPr/>
      </xdr:nvCxnSpPr>
      <xdr:spPr>
        <a:xfrm flipV="1">
          <a:off x="21717635" y="12122785"/>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147320</xdr:rowOff>
    </xdr:from>
    <xdr:ext cx="533400" cy="267970"/>
    <xdr:sp macro="" textlink="">
      <xdr:nvSpPr>
        <xdr:cNvPr id="843" name="繰出金最小値テキスト"/>
        <xdr:cNvSpPr txBox="1"/>
      </xdr:nvSpPr>
      <xdr:spPr>
        <a:xfrm>
          <a:off x="21770340" y="1352042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44" name="直線コネクタ 843"/>
        <xdr:cNvCxnSpPr/>
      </xdr:nvCxnSpPr>
      <xdr:spPr>
        <a:xfrm>
          <a:off x="21634450" y="13516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66040</xdr:rowOff>
    </xdr:from>
    <xdr:ext cx="597535" cy="267335"/>
    <xdr:sp macro="" textlink="">
      <xdr:nvSpPr>
        <xdr:cNvPr id="845" name="繰出金最大値テキスト"/>
        <xdr:cNvSpPr txBox="1"/>
      </xdr:nvSpPr>
      <xdr:spPr>
        <a:xfrm>
          <a:off x="21770340" y="1189609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46" name="直線コネクタ 845"/>
        <xdr:cNvCxnSpPr/>
      </xdr:nvCxnSpPr>
      <xdr:spPr>
        <a:xfrm>
          <a:off x="21634450" y="12122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26670</xdr:rowOff>
    </xdr:from>
    <xdr:to>
      <xdr:col>116</xdr:col>
      <xdr:colOff>63500</xdr:colOff>
      <xdr:row>77</xdr:row>
      <xdr:rowOff>34925</xdr:rowOff>
    </xdr:to>
    <xdr:cxnSp macro="">
      <xdr:nvCxnSpPr>
        <xdr:cNvPr id="847" name="直線コネクタ 846"/>
        <xdr:cNvCxnSpPr/>
      </xdr:nvCxnSpPr>
      <xdr:spPr>
        <a:xfrm>
          <a:off x="20900390" y="13228320"/>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10795</xdr:rowOff>
    </xdr:from>
    <xdr:ext cx="533400" cy="267970"/>
    <xdr:sp macro="" textlink="">
      <xdr:nvSpPr>
        <xdr:cNvPr id="848" name="繰出金平均値テキスト"/>
        <xdr:cNvSpPr txBox="1"/>
      </xdr:nvSpPr>
      <xdr:spPr>
        <a:xfrm>
          <a:off x="21770340" y="12869545"/>
          <a:ext cx="5334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164465</xdr:rowOff>
    </xdr:from>
    <xdr:to>
      <xdr:col>116</xdr:col>
      <xdr:colOff>114300</xdr:colOff>
      <xdr:row>76</xdr:row>
      <xdr:rowOff>92075</xdr:rowOff>
    </xdr:to>
    <xdr:sp macro="" textlink="">
      <xdr:nvSpPr>
        <xdr:cNvPr id="849" name="フローチャート: 判断 848"/>
        <xdr:cNvSpPr/>
      </xdr:nvSpPr>
      <xdr:spPr>
        <a:xfrm>
          <a:off x="21668740" y="13023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26670</xdr:rowOff>
    </xdr:from>
    <xdr:to>
      <xdr:col>111</xdr:col>
      <xdr:colOff>177800</xdr:colOff>
      <xdr:row>77</xdr:row>
      <xdr:rowOff>59690</xdr:rowOff>
    </xdr:to>
    <xdr:cxnSp macro="">
      <xdr:nvCxnSpPr>
        <xdr:cNvPr id="850" name="直線コネクタ 849"/>
        <xdr:cNvCxnSpPr/>
      </xdr:nvCxnSpPr>
      <xdr:spPr>
        <a:xfrm flipV="1">
          <a:off x="20026630" y="13228320"/>
          <a:ext cx="873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19685</xdr:rowOff>
    </xdr:from>
    <xdr:to>
      <xdr:col>112</xdr:col>
      <xdr:colOff>38100</xdr:colOff>
      <xdr:row>76</xdr:row>
      <xdr:rowOff>125095</xdr:rowOff>
    </xdr:to>
    <xdr:sp macro="" textlink="">
      <xdr:nvSpPr>
        <xdr:cNvPr id="851" name="フローチャート: 判断 850"/>
        <xdr:cNvSpPr/>
      </xdr:nvSpPr>
      <xdr:spPr>
        <a:xfrm>
          <a:off x="20849590" y="1304988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142240</xdr:rowOff>
    </xdr:from>
    <xdr:ext cx="533400" cy="269240"/>
    <xdr:sp macro="" textlink="">
      <xdr:nvSpPr>
        <xdr:cNvPr id="852" name="テキスト ボックス 851"/>
        <xdr:cNvSpPr txBox="1"/>
      </xdr:nvSpPr>
      <xdr:spPr>
        <a:xfrm>
          <a:off x="20636865" y="1282954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59690</xdr:rowOff>
    </xdr:from>
    <xdr:to>
      <xdr:col>107</xdr:col>
      <xdr:colOff>50800</xdr:colOff>
      <xdr:row>77</xdr:row>
      <xdr:rowOff>70485</xdr:rowOff>
    </xdr:to>
    <xdr:cxnSp macro="">
      <xdr:nvCxnSpPr>
        <xdr:cNvPr id="853" name="直線コネクタ 852"/>
        <xdr:cNvCxnSpPr/>
      </xdr:nvCxnSpPr>
      <xdr:spPr>
        <a:xfrm flipV="1">
          <a:off x="19156680" y="1326134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68580</xdr:rowOff>
    </xdr:from>
    <xdr:to>
      <xdr:col>107</xdr:col>
      <xdr:colOff>101600</xdr:colOff>
      <xdr:row>75</xdr:row>
      <xdr:rowOff>171450</xdr:rowOff>
    </xdr:to>
    <xdr:sp macro="" textlink="">
      <xdr:nvSpPr>
        <xdr:cNvPr id="854" name="フローチャート: 判断 853"/>
        <xdr:cNvSpPr/>
      </xdr:nvSpPr>
      <xdr:spPr>
        <a:xfrm>
          <a:off x="19975830" y="129273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13335</xdr:rowOff>
    </xdr:from>
    <xdr:ext cx="533400" cy="269240"/>
    <xdr:sp macro="" textlink="">
      <xdr:nvSpPr>
        <xdr:cNvPr id="855" name="テキスト ボックス 854"/>
        <xdr:cNvSpPr txBox="1"/>
      </xdr:nvSpPr>
      <xdr:spPr>
        <a:xfrm>
          <a:off x="19766915" y="1270063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70485</xdr:rowOff>
    </xdr:from>
    <xdr:to>
      <xdr:col>102</xdr:col>
      <xdr:colOff>114300</xdr:colOff>
      <xdr:row>77</xdr:row>
      <xdr:rowOff>89535</xdr:rowOff>
    </xdr:to>
    <xdr:cxnSp macro="">
      <xdr:nvCxnSpPr>
        <xdr:cNvPr id="856" name="直線コネクタ 855"/>
        <xdr:cNvCxnSpPr/>
      </xdr:nvCxnSpPr>
      <xdr:spPr>
        <a:xfrm flipV="1">
          <a:off x="18286730" y="13272135"/>
          <a:ext cx="869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46355</xdr:rowOff>
    </xdr:from>
    <xdr:to>
      <xdr:col>102</xdr:col>
      <xdr:colOff>165100</xdr:colOff>
      <xdr:row>75</xdr:row>
      <xdr:rowOff>151765</xdr:rowOff>
    </xdr:to>
    <xdr:sp macro="" textlink="">
      <xdr:nvSpPr>
        <xdr:cNvPr id="857" name="フローチャート: 判断 856"/>
        <xdr:cNvSpPr/>
      </xdr:nvSpPr>
      <xdr:spPr>
        <a:xfrm>
          <a:off x="19105880" y="129051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168910</xdr:rowOff>
    </xdr:from>
    <xdr:ext cx="533400" cy="267335"/>
    <xdr:sp macro="" textlink="">
      <xdr:nvSpPr>
        <xdr:cNvPr id="858" name="テキスト ボックス 857"/>
        <xdr:cNvSpPr txBox="1"/>
      </xdr:nvSpPr>
      <xdr:spPr>
        <a:xfrm>
          <a:off x="18893155" y="1268476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30480</xdr:rowOff>
    </xdr:from>
    <xdr:to>
      <xdr:col>98</xdr:col>
      <xdr:colOff>38100</xdr:colOff>
      <xdr:row>75</xdr:row>
      <xdr:rowOff>135890</xdr:rowOff>
    </xdr:to>
    <xdr:sp macro="" textlink="">
      <xdr:nvSpPr>
        <xdr:cNvPr id="859" name="フローチャート: 判断 858"/>
        <xdr:cNvSpPr/>
      </xdr:nvSpPr>
      <xdr:spPr>
        <a:xfrm>
          <a:off x="18235930" y="1288923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153035</xdr:rowOff>
    </xdr:from>
    <xdr:ext cx="533400" cy="269240"/>
    <xdr:sp macro="" textlink="">
      <xdr:nvSpPr>
        <xdr:cNvPr id="860" name="テキスト ボックス 859"/>
        <xdr:cNvSpPr txBox="1"/>
      </xdr:nvSpPr>
      <xdr:spPr>
        <a:xfrm>
          <a:off x="18023205" y="1266888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9240"/>
    <xdr:sp macro="" textlink="">
      <xdr:nvSpPr>
        <xdr:cNvPr id="861" name="テキスト ボックス 860"/>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83185</xdr:rowOff>
    </xdr:from>
    <xdr:ext cx="760730" cy="269240"/>
    <xdr:sp macro="" textlink="">
      <xdr:nvSpPr>
        <xdr:cNvPr id="862" name="テキスト ボックス 861"/>
        <xdr:cNvSpPr txBox="1"/>
      </xdr:nvSpPr>
      <xdr:spPr>
        <a:xfrm>
          <a:off x="207137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60730" cy="269240"/>
    <xdr:sp macro="" textlink="">
      <xdr:nvSpPr>
        <xdr:cNvPr id="863" name="テキスト ボックス 862"/>
        <xdr:cNvSpPr txBox="1"/>
      </xdr:nvSpPr>
      <xdr:spPr>
        <a:xfrm>
          <a:off x="198399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60730" cy="269240"/>
    <xdr:sp macro="" textlink="">
      <xdr:nvSpPr>
        <xdr:cNvPr id="864" name="テキスト ボックス 863"/>
        <xdr:cNvSpPr txBox="1"/>
      </xdr:nvSpPr>
      <xdr:spPr>
        <a:xfrm>
          <a:off x="1896999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83185</xdr:rowOff>
    </xdr:from>
    <xdr:ext cx="760730" cy="269240"/>
    <xdr:sp macro="" textlink="">
      <xdr:nvSpPr>
        <xdr:cNvPr id="865" name="テキスト ボックス 864"/>
        <xdr:cNvSpPr txBox="1"/>
      </xdr:nvSpPr>
      <xdr:spPr>
        <a:xfrm>
          <a:off x="181000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160020</xdr:rowOff>
    </xdr:from>
    <xdr:to>
      <xdr:col>116</xdr:col>
      <xdr:colOff>114300</xdr:colOff>
      <xdr:row>77</xdr:row>
      <xdr:rowOff>87630</xdr:rowOff>
    </xdr:to>
    <xdr:sp macro="" textlink="">
      <xdr:nvSpPr>
        <xdr:cNvPr id="866" name="楕円 865"/>
        <xdr:cNvSpPr/>
      </xdr:nvSpPr>
      <xdr:spPr>
        <a:xfrm>
          <a:off x="21668740" y="13190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137795</xdr:rowOff>
    </xdr:from>
    <xdr:ext cx="533400" cy="269240"/>
    <xdr:sp macro="" textlink="">
      <xdr:nvSpPr>
        <xdr:cNvPr id="867" name="繰出金該当値テキスト"/>
        <xdr:cNvSpPr txBox="1"/>
      </xdr:nvSpPr>
      <xdr:spPr>
        <a:xfrm>
          <a:off x="21770340" y="1316799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152400</xdr:rowOff>
    </xdr:from>
    <xdr:to>
      <xdr:col>112</xdr:col>
      <xdr:colOff>38100</xdr:colOff>
      <xdr:row>77</xdr:row>
      <xdr:rowOff>80010</xdr:rowOff>
    </xdr:to>
    <xdr:sp macro="" textlink="">
      <xdr:nvSpPr>
        <xdr:cNvPr id="868" name="楕円 867"/>
        <xdr:cNvSpPr/>
      </xdr:nvSpPr>
      <xdr:spPr>
        <a:xfrm>
          <a:off x="20849590" y="1318260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70485</xdr:rowOff>
    </xdr:from>
    <xdr:ext cx="533400" cy="269240"/>
    <xdr:sp macro="" textlink="">
      <xdr:nvSpPr>
        <xdr:cNvPr id="869" name="テキスト ボックス 868"/>
        <xdr:cNvSpPr txBox="1"/>
      </xdr:nvSpPr>
      <xdr:spPr>
        <a:xfrm>
          <a:off x="20636865" y="1327213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7620</xdr:rowOff>
    </xdr:from>
    <xdr:to>
      <xdr:col>107</xdr:col>
      <xdr:colOff>101600</xdr:colOff>
      <xdr:row>77</xdr:row>
      <xdr:rowOff>113030</xdr:rowOff>
    </xdr:to>
    <xdr:sp macro="" textlink="">
      <xdr:nvSpPr>
        <xdr:cNvPr id="870" name="楕円 869"/>
        <xdr:cNvSpPr/>
      </xdr:nvSpPr>
      <xdr:spPr>
        <a:xfrm>
          <a:off x="19975830" y="132092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103505</xdr:rowOff>
    </xdr:from>
    <xdr:ext cx="533400" cy="269240"/>
    <xdr:sp macro="" textlink="">
      <xdr:nvSpPr>
        <xdr:cNvPr id="871" name="テキスト ボックス 870"/>
        <xdr:cNvSpPr txBox="1"/>
      </xdr:nvSpPr>
      <xdr:spPr>
        <a:xfrm>
          <a:off x="19766915" y="1330515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17780</xdr:rowOff>
    </xdr:from>
    <xdr:to>
      <xdr:col>102</xdr:col>
      <xdr:colOff>165100</xdr:colOff>
      <xdr:row>77</xdr:row>
      <xdr:rowOff>123190</xdr:rowOff>
    </xdr:to>
    <xdr:sp macro="" textlink="">
      <xdr:nvSpPr>
        <xdr:cNvPr id="872" name="楕円 871"/>
        <xdr:cNvSpPr/>
      </xdr:nvSpPr>
      <xdr:spPr>
        <a:xfrm>
          <a:off x="19105880" y="132194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114300</xdr:rowOff>
    </xdr:from>
    <xdr:ext cx="533400" cy="269240"/>
    <xdr:sp macro="" textlink="">
      <xdr:nvSpPr>
        <xdr:cNvPr id="873" name="テキスト ボックス 872"/>
        <xdr:cNvSpPr txBox="1"/>
      </xdr:nvSpPr>
      <xdr:spPr>
        <a:xfrm>
          <a:off x="18893155" y="1331595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36830</xdr:rowOff>
    </xdr:from>
    <xdr:to>
      <xdr:col>98</xdr:col>
      <xdr:colOff>38100</xdr:colOff>
      <xdr:row>77</xdr:row>
      <xdr:rowOff>142240</xdr:rowOff>
    </xdr:to>
    <xdr:sp macro="" textlink="">
      <xdr:nvSpPr>
        <xdr:cNvPr id="874" name="楕円 873"/>
        <xdr:cNvSpPr/>
      </xdr:nvSpPr>
      <xdr:spPr>
        <a:xfrm>
          <a:off x="18235930" y="1323848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133350</xdr:rowOff>
    </xdr:from>
    <xdr:ext cx="533400" cy="267335"/>
    <xdr:sp macro="" textlink="">
      <xdr:nvSpPr>
        <xdr:cNvPr id="875" name="テキスト ボックス 874"/>
        <xdr:cNvSpPr txBox="1"/>
      </xdr:nvSpPr>
      <xdr:spPr>
        <a:xfrm>
          <a:off x="18023205" y="1333500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59055</xdr:rowOff>
    </xdr:from>
    <xdr:to>
      <xdr:col>120</xdr:col>
      <xdr:colOff>114300</xdr:colOff>
      <xdr:row>85</xdr:row>
      <xdr:rowOff>33020</xdr:rowOff>
    </xdr:to>
    <xdr:sp macro="" textlink="">
      <xdr:nvSpPr>
        <xdr:cNvPr id="876" name="正方形/長方形 875"/>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59055</xdr:rowOff>
    </xdr:from>
    <xdr:to>
      <xdr:col>104</xdr:col>
      <xdr:colOff>127000</xdr:colOff>
      <xdr:row>86</xdr:row>
      <xdr:rowOff>145415</xdr:rowOff>
    </xdr:to>
    <xdr:sp macro="" textlink="">
      <xdr:nvSpPr>
        <xdr:cNvPr id="877" name="正方形/長方形 876"/>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92075</xdr:rowOff>
    </xdr:from>
    <xdr:to>
      <xdr:col>104</xdr:col>
      <xdr:colOff>127000</xdr:colOff>
      <xdr:row>88</xdr:row>
      <xdr:rowOff>0</xdr:rowOff>
    </xdr:to>
    <xdr:sp macro="" textlink="">
      <xdr:nvSpPr>
        <xdr:cNvPr id="878" name="正方形/長方形 877"/>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59055</xdr:rowOff>
    </xdr:from>
    <xdr:to>
      <xdr:col>110</xdr:col>
      <xdr:colOff>0</xdr:colOff>
      <xdr:row>86</xdr:row>
      <xdr:rowOff>145415</xdr:rowOff>
    </xdr:to>
    <xdr:sp macro="" textlink="">
      <xdr:nvSpPr>
        <xdr:cNvPr id="879" name="正方形/長方形 878"/>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92075</xdr:rowOff>
    </xdr:from>
    <xdr:to>
      <xdr:col>110</xdr:col>
      <xdr:colOff>0</xdr:colOff>
      <xdr:row>88</xdr:row>
      <xdr:rowOff>0</xdr:rowOff>
    </xdr:to>
    <xdr:sp macro="" textlink="">
      <xdr:nvSpPr>
        <xdr:cNvPr id="880" name="正方形/長方形 879"/>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59055</xdr:rowOff>
    </xdr:from>
    <xdr:to>
      <xdr:col>116</xdr:col>
      <xdr:colOff>0</xdr:colOff>
      <xdr:row>86</xdr:row>
      <xdr:rowOff>145415</xdr:rowOff>
    </xdr:to>
    <xdr:sp macro="" textlink="">
      <xdr:nvSpPr>
        <xdr:cNvPr id="881" name="正方形/長方形 880"/>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86</xdr:row>
      <xdr:rowOff>92075</xdr:rowOff>
    </xdr:from>
    <xdr:to>
      <xdr:col>116</xdr:col>
      <xdr:colOff>0</xdr:colOff>
      <xdr:row>88</xdr:row>
      <xdr:rowOff>0</xdr:rowOff>
    </xdr:to>
    <xdr:sp macro="" textlink="">
      <xdr:nvSpPr>
        <xdr:cNvPr id="882" name="正方形/長方形 881"/>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83" name="正方形/長方形 882"/>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8615" cy="233045"/>
    <xdr:sp macro="" textlink="">
      <xdr:nvSpPr>
        <xdr:cNvPr id="884" name="テキスト ボックス 883"/>
        <xdr:cNvSpPr txBox="1"/>
      </xdr:nvSpPr>
      <xdr:spPr>
        <a:xfrm>
          <a:off x="1788795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792224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920" cy="259080"/>
    <xdr:sp macro="" textlink="">
      <xdr:nvSpPr>
        <xdr:cNvPr id="887" name="テキスト ボックス 886"/>
        <xdr:cNvSpPr txBox="1"/>
      </xdr:nvSpPr>
      <xdr:spPr>
        <a:xfrm>
          <a:off x="1768094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792224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7360" cy="259080"/>
    <xdr:sp macro="" textlink="">
      <xdr:nvSpPr>
        <xdr:cNvPr id="889" name="テキスト ボックス 888"/>
        <xdr:cNvSpPr txBox="1"/>
      </xdr:nvSpPr>
      <xdr:spPr>
        <a:xfrm>
          <a:off x="17466310" y="1649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7360" cy="257810"/>
    <xdr:sp macro="" textlink="">
      <xdr:nvSpPr>
        <xdr:cNvPr id="891" name="テキスト ボックス 890"/>
        <xdr:cNvSpPr txBox="1"/>
      </xdr:nvSpPr>
      <xdr:spPr>
        <a:xfrm>
          <a:off x="17466310" y="1611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792224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7360" cy="259080"/>
    <xdr:sp macro="" textlink="">
      <xdr:nvSpPr>
        <xdr:cNvPr id="893" name="テキスト ボックス 892"/>
        <xdr:cNvSpPr txBox="1"/>
      </xdr:nvSpPr>
      <xdr:spPr>
        <a:xfrm>
          <a:off x="17466310" y="1573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66040</xdr:rowOff>
    </xdr:from>
    <xdr:to>
      <xdr:col>120</xdr:col>
      <xdr:colOff>114300</xdr:colOff>
      <xdr:row>90</xdr:row>
      <xdr:rowOff>66040</xdr:rowOff>
    </xdr:to>
    <xdr:cxnSp macro="">
      <xdr:nvCxnSpPr>
        <xdr:cNvPr id="894" name="直線コネクタ 893"/>
        <xdr:cNvCxnSpPr/>
      </xdr:nvCxnSpPr>
      <xdr:spPr>
        <a:xfrm>
          <a:off x="1792224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95885</xdr:rowOff>
    </xdr:from>
    <xdr:ext cx="530225" cy="267970"/>
    <xdr:sp macro="" textlink="">
      <xdr:nvSpPr>
        <xdr:cNvPr id="895" name="テキスト ボックス 894"/>
        <xdr:cNvSpPr txBox="1"/>
      </xdr:nvSpPr>
      <xdr:spPr>
        <a:xfrm>
          <a:off x="17402175" y="1535493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6" name="直線コネクタ 895"/>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56515</xdr:rowOff>
    </xdr:from>
    <xdr:ext cx="530225" cy="267970"/>
    <xdr:sp macro="" textlink="">
      <xdr:nvSpPr>
        <xdr:cNvPr id="897" name="テキスト ボックス 896"/>
        <xdr:cNvSpPr txBox="1"/>
      </xdr:nvSpPr>
      <xdr:spPr>
        <a:xfrm>
          <a:off x="17402175" y="1497266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98" name="前年度繰上充用金グラフ枠"/>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132715</xdr:rowOff>
    </xdr:from>
    <xdr:to>
      <xdr:col>116</xdr:col>
      <xdr:colOff>62865</xdr:colOff>
      <xdr:row>99</xdr:row>
      <xdr:rowOff>44450</xdr:rowOff>
    </xdr:to>
    <xdr:cxnSp macro="">
      <xdr:nvCxnSpPr>
        <xdr:cNvPr id="899" name="直線コネクタ 898"/>
        <xdr:cNvCxnSpPr/>
      </xdr:nvCxnSpPr>
      <xdr:spPr>
        <a:xfrm flipV="1">
          <a:off x="2171763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92710</xdr:rowOff>
    </xdr:from>
    <xdr:ext cx="248285" cy="259080"/>
    <xdr:sp macro="" textlink="">
      <xdr:nvSpPr>
        <xdr:cNvPr id="900" name="前年度繰上充用金最小値テキスト"/>
        <xdr:cNvSpPr txBox="1"/>
      </xdr:nvSpPr>
      <xdr:spPr>
        <a:xfrm>
          <a:off x="21770340" y="1706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1634450" y="1701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82550</xdr:rowOff>
    </xdr:from>
    <xdr:ext cx="533400" cy="262255"/>
    <xdr:sp macro="" textlink="">
      <xdr:nvSpPr>
        <xdr:cNvPr id="902" name="前年度繰上充用金最大値テキスト"/>
        <xdr:cNvSpPr txBox="1"/>
      </xdr:nvSpPr>
      <xdr:spPr>
        <a:xfrm>
          <a:off x="21770340" y="15513050"/>
          <a:ext cx="5334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132715</xdr:rowOff>
    </xdr:from>
    <xdr:to>
      <xdr:col>116</xdr:col>
      <xdr:colOff>152400</xdr:colOff>
      <xdr:row>91</xdr:row>
      <xdr:rowOff>132715</xdr:rowOff>
    </xdr:to>
    <xdr:cxnSp macro="">
      <xdr:nvCxnSpPr>
        <xdr:cNvPr id="903" name="直線コネクタ 902"/>
        <xdr:cNvCxnSpPr/>
      </xdr:nvCxnSpPr>
      <xdr:spPr>
        <a:xfrm>
          <a:off x="21634450" y="15734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0900390" y="17018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10160</xdr:rowOff>
    </xdr:from>
    <xdr:ext cx="312420" cy="259080"/>
    <xdr:sp macro="" textlink="">
      <xdr:nvSpPr>
        <xdr:cNvPr id="905" name="前年度繰上充用金平均値テキスト"/>
        <xdr:cNvSpPr txBox="1"/>
      </xdr:nvSpPr>
      <xdr:spPr>
        <a:xfrm>
          <a:off x="21770340" y="16812260"/>
          <a:ext cx="3124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6" name="フローチャート: 判断 905"/>
        <xdr:cNvSpPr/>
      </xdr:nvSpPr>
      <xdr:spPr>
        <a:xfrm>
          <a:off x="2166874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026630" y="1701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158115</xdr:rowOff>
    </xdr:from>
    <xdr:to>
      <xdr:col>112</xdr:col>
      <xdr:colOff>38100</xdr:colOff>
      <xdr:row>99</xdr:row>
      <xdr:rowOff>88265</xdr:rowOff>
    </xdr:to>
    <xdr:sp macro="" textlink="">
      <xdr:nvSpPr>
        <xdr:cNvPr id="908" name="フローチャート: 判断 907"/>
        <xdr:cNvSpPr/>
      </xdr:nvSpPr>
      <xdr:spPr>
        <a:xfrm>
          <a:off x="20849590" y="16960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104775</xdr:rowOff>
    </xdr:from>
    <xdr:ext cx="313690" cy="259080"/>
    <xdr:sp macro="" textlink="">
      <xdr:nvSpPr>
        <xdr:cNvPr id="909" name="テキスト ボックス 908"/>
        <xdr:cNvSpPr txBox="1"/>
      </xdr:nvSpPr>
      <xdr:spPr>
        <a:xfrm>
          <a:off x="2074354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156680" y="1701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11" name="フローチャート: 判断 910"/>
        <xdr:cNvSpPr/>
      </xdr:nvSpPr>
      <xdr:spPr>
        <a:xfrm>
          <a:off x="1997583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12" name="テキスト ボックス 911"/>
        <xdr:cNvSpPr txBox="1"/>
      </xdr:nvSpPr>
      <xdr:spPr>
        <a:xfrm>
          <a:off x="1987359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286730" y="1701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156845</xdr:rowOff>
    </xdr:from>
    <xdr:to>
      <xdr:col>102</xdr:col>
      <xdr:colOff>165100</xdr:colOff>
      <xdr:row>99</xdr:row>
      <xdr:rowOff>86995</xdr:rowOff>
    </xdr:to>
    <xdr:sp macro="" textlink="">
      <xdr:nvSpPr>
        <xdr:cNvPr id="914" name="フローチャート: 判断 913"/>
        <xdr:cNvSpPr/>
      </xdr:nvSpPr>
      <xdr:spPr>
        <a:xfrm>
          <a:off x="1910588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103505</xdr:rowOff>
    </xdr:from>
    <xdr:ext cx="313690" cy="259080"/>
    <xdr:sp macro="" textlink="">
      <xdr:nvSpPr>
        <xdr:cNvPr id="915" name="テキスト ボックス 914"/>
        <xdr:cNvSpPr txBox="1"/>
      </xdr:nvSpPr>
      <xdr:spPr>
        <a:xfrm>
          <a:off x="1900364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157480</xdr:rowOff>
    </xdr:from>
    <xdr:to>
      <xdr:col>98</xdr:col>
      <xdr:colOff>38100</xdr:colOff>
      <xdr:row>99</xdr:row>
      <xdr:rowOff>87630</xdr:rowOff>
    </xdr:to>
    <xdr:sp macro="" textlink="">
      <xdr:nvSpPr>
        <xdr:cNvPr id="916" name="フローチャート: 判断 915"/>
        <xdr:cNvSpPr/>
      </xdr:nvSpPr>
      <xdr:spPr>
        <a:xfrm>
          <a:off x="18235930" y="169595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104140</xdr:rowOff>
    </xdr:from>
    <xdr:ext cx="313690" cy="259080"/>
    <xdr:sp macro="" textlink="">
      <xdr:nvSpPr>
        <xdr:cNvPr id="917" name="テキスト ボックス 916"/>
        <xdr:cNvSpPr txBox="1"/>
      </xdr:nvSpPr>
      <xdr:spPr>
        <a:xfrm>
          <a:off x="1812988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0730" cy="259080"/>
    <xdr:sp macro="" textlink="">
      <xdr:nvSpPr>
        <xdr:cNvPr id="919" name="テキスト ボックス 918"/>
        <xdr:cNvSpPr txBox="1"/>
      </xdr:nvSpPr>
      <xdr:spPr>
        <a:xfrm>
          <a:off x="207137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0" name="テキスト ボックス 919"/>
        <xdr:cNvSpPr txBox="1"/>
      </xdr:nvSpPr>
      <xdr:spPr>
        <a:xfrm>
          <a:off x="19839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0730" cy="259080"/>
    <xdr:sp macro="" textlink="">
      <xdr:nvSpPr>
        <xdr:cNvPr id="921" name="テキスト ボックス 920"/>
        <xdr:cNvSpPr txBox="1"/>
      </xdr:nvSpPr>
      <xdr:spPr>
        <a:xfrm>
          <a:off x="189699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0730" cy="259080"/>
    <xdr:sp macro="" textlink="">
      <xdr:nvSpPr>
        <xdr:cNvPr id="922" name="テキスト ボックス 921"/>
        <xdr:cNvSpPr txBox="1"/>
      </xdr:nvSpPr>
      <xdr:spPr>
        <a:xfrm>
          <a:off x="181000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166874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137160</xdr:rowOff>
    </xdr:from>
    <xdr:ext cx="248285" cy="259080"/>
    <xdr:sp macro="" textlink="">
      <xdr:nvSpPr>
        <xdr:cNvPr id="924" name="前年度繰上充用金該当値テキスト"/>
        <xdr:cNvSpPr txBox="1"/>
      </xdr:nvSpPr>
      <xdr:spPr>
        <a:xfrm>
          <a:off x="21770340" y="16939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0849590" y="1696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285" cy="257810"/>
    <xdr:sp macro="" textlink="">
      <xdr:nvSpPr>
        <xdr:cNvPr id="926" name="テキスト ボックス 925"/>
        <xdr:cNvSpPr txBox="1"/>
      </xdr:nvSpPr>
      <xdr:spPr>
        <a:xfrm>
          <a:off x="2077593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1997583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285" cy="257810"/>
    <xdr:sp macro="" textlink="">
      <xdr:nvSpPr>
        <xdr:cNvPr id="928" name="テキスト ボックス 927"/>
        <xdr:cNvSpPr txBox="1"/>
      </xdr:nvSpPr>
      <xdr:spPr>
        <a:xfrm>
          <a:off x="1990598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10588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285" cy="257810"/>
    <xdr:sp macro="" textlink="">
      <xdr:nvSpPr>
        <xdr:cNvPr id="930" name="テキスト ボックス 929"/>
        <xdr:cNvSpPr txBox="1"/>
      </xdr:nvSpPr>
      <xdr:spPr>
        <a:xfrm>
          <a:off x="1903603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235930" y="1696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285" cy="257810"/>
    <xdr:sp macro="" textlink="">
      <xdr:nvSpPr>
        <xdr:cNvPr id="932" name="テキスト ボックス 931"/>
        <xdr:cNvSpPr txBox="1"/>
      </xdr:nvSpPr>
      <xdr:spPr>
        <a:xfrm>
          <a:off x="18162270"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ついては、ふるさと応援寄附金をいただいた寄附者に対し贈る根室産品など返礼品に係る経費が主なものであり、近年好調である寄附金に合わせ増加傾向にあるが、令和２年度は特別定額給付金給付事業を実施したため、前年度と比較し減少している。</a:t>
          </a:r>
        </a:p>
        <a:p>
          <a:r>
            <a:rPr kumimoji="1" lang="ja-JP" altLang="en-US" sz="1300">
              <a:latin typeface="ＭＳ Ｐゴシック"/>
              <a:ea typeface="ＭＳ Ｐゴシック"/>
            </a:rPr>
            <a:t>また、寄附金については、寄附をいただいた段階で、一度基金へ積立てするため、積立金についても同様に増加している。</a:t>
          </a:r>
        </a:p>
        <a:p>
          <a:r>
            <a:rPr kumimoji="1" lang="ja-JP" altLang="en-US" sz="1300">
              <a:latin typeface="ＭＳ Ｐゴシック"/>
              <a:ea typeface="ＭＳ Ｐゴシック"/>
            </a:rPr>
            <a:t>普通建設事業費については、ふるさと遊びの広場整備事業や花咲小学校移転改修事業などで増加したものである。</a:t>
          </a:r>
        </a:p>
        <a:p>
          <a:r>
            <a:rPr kumimoji="1" lang="ja-JP" altLang="en-US" sz="1300">
              <a:latin typeface="ＭＳ Ｐゴシック"/>
              <a:ea typeface="ＭＳ Ｐゴシック"/>
            </a:rPr>
            <a:t>今後も引き続き、人口減少社会や新型コロナウイルス感染症による社会情勢の変化を的確に捉え、限られた財源の効率的・効果的な活用に努め、持続可能な財政運営に取り組むものである。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24,231
23,886
506.25
46,024,885
44,894,752
1,129,406
9,547,117
16,610,934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xdr:cNvSpPr txBox="1"/>
      </xdr:nvSpPr>
      <xdr:spPr>
        <a:xfrm>
          <a:off x="68707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7335"/>
    <xdr:sp macro="" textlink="">
      <xdr:nvSpPr>
        <xdr:cNvPr id="31" name="テキスト ボックス 30"/>
        <xdr:cNvSpPr txBox="1"/>
      </xdr:nvSpPr>
      <xdr:spPr>
        <a:xfrm>
          <a:off x="687070" y="3495040"/>
          <a:ext cx="82315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8615" cy="233045"/>
    <xdr:sp macro="" textlink="">
      <xdr:nvSpPr>
        <xdr:cNvPr id="40" name="テキスト ボックス 39"/>
        <xdr:cNvSpPr txBox="1"/>
      </xdr:nvSpPr>
      <xdr:spPr>
        <a:xfrm>
          <a:off x="71247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116205</xdr:rowOff>
    </xdr:from>
    <xdr:ext cx="248920" cy="269240"/>
    <xdr:sp macro="" textlink="">
      <xdr:nvSpPr>
        <xdr:cNvPr id="42" name="テキスト ボックス 41"/>
        <xdr:cNvSpPr txBox="1"/>
      </xdr:nvSpPr>
      <xdr:spPr>
        <a:xfrm>
          <a:off x="505460" y="6974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46355</xdr:rowOff>
    </xdr:from>
    <xdr:to>
      <xdr:col>28</xdr:col>
      <xdr:colOff>114300</xdr:colOff>
      <xdr:row>39</xdr:row>
      <xdr:rowOff>46355</xdr:rowOff>
    </xdr:to>
    <xdr:cxnSp macro="">
      <xdr:nvCxnSpPr>
        <xdr:cNvPr id="43" name="直線コネクタ 42"/>
        <xdr:cNvCxnSpPr/>
      </xdr:nvCxnSpPr>
      <xdr:spPr>
        <a:xfrm>
          <a:off x="74676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76835</xdr:rowOff>
    </xdr:from>
    <xdr:ext cx="467360" cy="267970"/>
    <xdr:sp macro="" textlink="">
      <xdr:nvSpPr>
        <xdr:cNvPr id="44" name="テキスト ボックス 43"/>
        <xdr:cNvSpPr txBox="1"/>
      </xdr:nvSpPr>
      <xdr:spPr>
        <a:xfrm>
          <a:off x="290830" y="659193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xdr:cNvCxnSpPr/>
      </xdr:nvCxnSpPr>
      <xdr:spPr>
        <a:xfrm>
          <a:off x="74676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36830</xdr:rowOff>
    </xdr:from>
    <xdr:ext cx="467360" cy="269240"/>
    <xdr:sp macro="" textlink="">
      <xdr:nvSpPr>
        <xdr:cNvPr id="46" name="テキスト ボックス 45"/>
        <xdr:cNvSpPr txBox="1"/>
      </xdr:nvSpPr>
      <xdr:spPr>
        <a:xfrm>
          <a:off x="290830" y="620903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145415</xdr:rowOff>
    </xdr:from>
    <xdr:to>
      <xdr:col>28</xdr:col>
      <xdr:colOff>114300</xdr:colOff>
      <xdr:row>34</xdr:row>
      <xdr:rowOff>145415</xdr:rowOff>
    </xdr:to>
    <xdr:cxnSp macro="">
      <xdr:nvCxnSpPr>
        <xdr:cNvPr id="47" name="直線コネクタ 46"/>
        <xdr:cNvCxnSpPr/>
      </xdr:nvCxnSpPr>
      <xdr:spPr>
        <a:xfrm>
          <a:off x="74676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9240"/>
    <xdr:sp macro="" textlink="">
      <xdr:nvSpPr>
        <xdr:cNvPr id="48" name="テキスト ボックス 47"/>
        <xdr:cNvSpPr txBox="1"/>
      </xdr:nvSpPr>
      <xdr:spPr>
        <a:xfrm>
          <a:off x="290830" y="58293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105410</xdr:rowOff>
    </xdr:from>
    <xdr:to>
      <xdr:col>28</xdr:col>
      <xdr:colOff>114300</xdr:colOff>
      <xdr:row>32</xdr:row>
      <xdr:rowOff>105410</xdr:rowOff>
    </xdr:to>
    <xdr:cxnSp macro="">
      <xdr:nvCxnSpPr>
        <xdr:cNvPr id="49" name="直線コネクタ 48"/>
        <xdr:cNvCxnSpPr/>
      </xdr:nvCxnSpPr>
      <xdr:spPr>
        <a:xfrm>
          <a:off x="74676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135890</xdr:rowOff>
    </xdr:from>
    <xdr:ext cx="467360" cy="267335"/>
    <xdr:sp macro="" textlink="">
      <xdr:nvSpPr>
        <xdr:cNvPr id="50" name="テキスト ボックス 49"/>
        <xdr:cNvSpPr txBox="1"/>
      </xdr:nvSpPr>
      <xdr:spPr>
        <a:xfrm>
          <a:off x="290830" y="5450840"/>
          <a:ext cx="467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66040</xdr:rowOff>
    </xdr:from>
    <xdr:to>
      <xdr:col>28</xdr:col>
      <xdr:colOff>114300</xdr:colOff>
      <xdr:row>30</xdr:row>
      <xdr:rowOff>66040</xdr:rowOff>
    </xdr:to>
    <xdr:cxnSp macro="">
      <xdr:nvCxnSpPr>
        <xdr:cNvPr id="51" name="直線コネクタ 50"/>
        <xdr:cNvCxnSpPr/>
      </xdr:nvCxnSpPr>
      <xdr:spPr>
        <a:xfrm>
          <a:off x="74676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95885</xdr:rowOff>
    </xdr:from>
    <xdr:ext cx="530225" cy="268605"/>
    <xdr:sp macro="" textlink="">
      <xdr:nvSpPr>
        <xdr:cNvPr id="52" name="テキスト ボックス 51"/>
        <xdr:cNvSpPr txBox="1"/>
      </xdr:nvSpPr>
      <xdr:spPr>
        <a:xfrm>
          <a:off x="226695" y="5067935"/>
          <a:ext cx="530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56515</xdr:rowOff>
    </xdr:from>
    <xdr:ext cx="530225" cy="267970"/>
    <xdr:sp macro="" textlink="">
      <xdr:nvSpPr>
        <xdr:cNvPr id="54" name="テキスト ボックス 53"/>
        <xdr:cNvSpPr txBox="1"/>
      </xdr:nvSpPr>
      <xdr:spPr>
        <a:xfrm>
          <a:off x="226695" y="468566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5" name="議会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121285</xdr:rowOff>
    </xdr:from>
    <xdr:to>
      <xdr:col>24</xdr:col>
      <xdr:colOff>62865</xdr:colOff>
      <xdr:row>37</xdr:row>
      <xdr:rowOff>135890</xdr:rowOff>
    </xdr:to>
    <xdr:cxnSp macro="">
      <xdr:nvCxnSpPr>
        <xdr:cNvPr id="56" name="直線コネクタ 55"/>
        <xdr:cNvCxnSpPr/>
      </xdr:nvCxnSpPr>
      <xdr:spPr>
        <a:xfrm flipV="1">
          <a:off x="4542155" y="5264785"/>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139700</xdr:rowOff>
    </xdr:from>
    <xdr:ext cx="468630" cy="269240"/>
    <xdr:sp macro="" textlink="">
      <xdr:nvSpPr>
        <xdr:cNvPr id="57" name="議会費最小値テキスト"/>
        <xdr:cNvSpPr txBox="1"/>
      </xdr:nvSpPr>
      <xdr:spPr>
        <a:xfrm>
          <a:off x="4594860" y="6483350"/>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135890</xdr:rowOff>
    </xdr:from>
    <xdr:to>
      <xdr:col>24</xdr:col>
      <xdr:colOff>152400</xdr:colOff>
      <xdr:row>37</xdr:row>
      <xdr:rowOff>135890</xdr:rowOff>
    </xdr:to>
    <xdr:cxnSp macro="">
      <xdr:nvCxnSpPr>
        <xdr:cNvPr id="58" name="直線コネクタ 57"/>
        <xdr:cNvCxnSpPr/>
      </xdr:nvCxnSpPr>
      <xdr:spPr>
        <a:xfrm>
          <a:off x="4458970" y="6479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468630" cy="267335"/>
    <xdr:sp macro="" textlink="">
      <xdr:nvSpPr>
        <xdr:cNvPr id="59" name="議会費最大値テキスト"/>
        <xdr:cNvSpPr txBox="1"/>
      </xdr:nvSpPr>
      <xdr:spPr>
        <a:xfrm>
          <a:off x="4594860" y="5038090"/>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dr:col>23</xdr:col>
      <xdr:colOff>165100</xdr:colOff>
      <xdr:row>30</xdr:row>
      <xdr:rowOff>121285</xdr:rowOff>
    </xdr:from>
    <xdr:to>
      <xdr:col>24</xdr:col>
      <xdr:colOff>152400</xdr:colOff>
      <xdr:row>30</xdr:row>
      <xdr:rowOff>121285</xdr:rowOff>
    </xdr:to>
    <xdr:cxnSp macro="">
      <xdr:nvCxnSpPr>
        <xdr:cNvPr id="60" name="直線コネクタ 59"/>
        <xdr:cNvCxnSpPr/>
      </xdr:nvCxnSpPr>
      <xdr:spPr>
        <a:xfrm>
          <a:off x="4458970" y="52647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60960</xdr:rowOff>
    </xdr:from>
    <xdr:to>
      <xdr:col>24</xdr:col>
      <xdr:colOff>63500</xdr:colOff>
      <xdr:row>34</xdr:row>
      <xdr:rowOff>71120</xdr:rowOff>
    </xdr:to>
    <xdr:cxnSp macro="">
      <xdr:nvCxnSpPr>
        <xdr:cNvPr id="61" name="直線コネクタ 60"/>
        <xdr:cNvCxnSpPr/>
      </xdr:nvCxnSpPr>
      <xdr:spPr>
        <a:xfrm flipV="1">
          <a:off x="3724910" y="5890260"/>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81915</xdr:rowOff>
    </xdr:from>
    <xdr:ext cx="468630" cy="269240"/>
    <xdr:sp macro="" textlink="">
      <xdr:nvSpPr>
        <xdr:cNvPr id="62" name="議会費平均値テキスト"/>
        <xdr:cNvSpPr txBox="1"/>
      </xdr:nvSpPr>
      <xdr:spPr>
        <a:xfrm>
          <a:off x="4594860" y="6082665"/>
          <a:ext cx="46863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31750</xdr:rowOff>
    </xdr:to>
    <xdr:sp macro="" textlink="">
      <xdr:nvSpPr>
        <xdr:cNvPr id="63" name="フローチャート: 判断 62"/>
        <xdr:cNvSpPr/>
      </xdr:nvSpPr>
      <xdr:spPr>
        <a:xfrm>
          <a:off x="4493260" y="6104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22860</xdr:rowOff>
    </xdr:from>
    <xdr:to>
      <xdr:col>19</xdr:col>
      <xdr:colOff>177800</xdr:colOff>
      <xdr:row>34</xdr:row>
      <xdr:rowOff>71120</xdr:rowOff>
    </xdr:to>
    <xdr:cxnSp macro="">
      <xdr:nvCxnSpPr>
        <xdr:cNvPr id="64" name="直線コネクタ 63"/>
        <xdr:cNvCxnSpPr/>
      </xdr:nvCxnSpPr>
      <xdr:spPr>
        <a:xfrm>
          <a:off x="2851150" y="5852160"/>
          <a:ext cx="8737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130175</xdr:rowOff>
    </xdr:from>
    <xdr:to>
      <xdr:col>20</xdr:col>
      <xdr:colOff>38100</xdr:colOff>
      <xdr:row>36</xdr:row>
      <xdr:rowOff>57785</xdr:rowOff>
    </xdr:to>
    <xdr:sp macro="" textlink="">
      <xdr:nvSpPr>
        <xdr:cNvPr id="65" name="フローチャート: 判断 64"/>
        <xdr:cNvSpPr/>
      </xdr:nvSpPr>
      <xdr:spPr>
        <a:xfrm>
          <a:off x="3674110" y="613092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48895</xdr:rowOff>
    </xdr:from>
    <xdr:ext cx="469900" cy="269240"/>
    <xdr:sp macro="" textlink="">
      <xdr:nvSpPr>
        <xdr:cNvPr id="66" name="テキスト ボックス 65"/>
        <xdr:cNvSpPr txBox="1"/>
      </xdr:nvSpPr>
      <xdr:spPr>
        <a:xfrm>
          <a:off x="3493770" y="622109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22860</xdr:rowOff>
    </xdr:from>
    <xdr:to>
      <xdr:col>15</xdr:col>
      <xdr:colOff>50800</xdr:colOff>
      <xdr:row>34</xdr:row>
      <xdr:rowOff>24130</xdr:rowOff>
    </xdr:to>
    <xdr:cxnSp macro="">
      <xdr:nvCxnSpPr>
        <xdr:cNvPr id="67" name="直線コネクタ 66"/>
        <xdr:cNvCxnSpPr/>
      </xdr:nvCxnSpPr>
      <xdr:spPr>
        <a:xfrm flipV="1">
          <a:off x="1981200" y="585216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89535</xdr:rowOff>
    </xdr:from>
    <xdr:to>
      <xdr:col>15</xdr:col>
      <xdr:colOff>101600</xdr:colOff>
      <xdr:row>36</xdr:row>
      <xdr:rowOff>17780</xdr:rowOff>
    </xdr:to>
    <xdr:sp macro="" textlink="">
      <xdr:nvSpPr>
        <xdr:cNvPr id="68" name="フローチャート: 判断 67"/>
        <xdr:cNvSpPr/>
      </xdr:nvSpPr>
      <xdr:spPr>
        <a:xfrm>
          <a:off x="2800350"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8255</xdr:rowOff>
    </xdr:from>
    <xdr:ext cx="469900" cy="267970"/>
    <xdr:sp macro="" textlink="">
      <xdr:nvSpPr>
        <xdr:cNvPr id="69" name="テキスト ボックス 68"/>
        <xdr:cNvSpPr txBox="1"/>
      </xdr:nvSpPr>
      <xdr:spPr>
        <a:xfrm>
          <a:off x="2620010" y="618045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24130</xdr:rowOff>
    </xdr:from>
    <xdr:to>
      <xdr:col>10</xdr:col>
      <xdr:colOff>114300</xdr:colOff>
      <xdr:row>34</xdr:row>
      <xdr:rowOff>48260</xdr:rowOff>
    </xdr:to>
    <xdr:cxnSp macro="">
      <xdr:nvCxnSpPr>
        <xdr:cNvPr id="70" name="直線コネクタ 69"/>
        <xdr:cNvCxnSpPr/>
      </xdr:nvCxnSpPr>
      <xdr:spPr>
        <a:xfrm flipV="1">
          <a:off x="1111250" y="5853430"/>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12065</xdr:rowOff>
    </xdr:to>
    <xdr:sp macro="" textlink="">
      <xdr:nvSpPr>
        <xdr:cNvPr id="71" name="フローチャート: 判断 70"/>
        <xdr:cNvSpPr/>
      </xdr:nvSpPr>
      <xdr:spPr>
        <a:xfrm>
          <a:off x="1930400" y="6085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2540</xdr:rowOff>
    </xdr:from>
    <xdr:ext cx="469900" cy="269240"/>
    <xdr:sp macro="" textlink="">
      <xdr:nvSpPr>
        <xdr:cNvPr id="72" name="テキスト ボックス 71"/>
        <xdr:cNvSpPr txBox="1"/>
      </xdr:nvSpPr>
      <xdr:spPr>
        <a:xfrm>
          <a:off x="1750060" y="617474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89535</xdr:rowOff>
    </xdr:from>
    <xdr:to>
      <xdr:col>6</xdr:col>
      <xdr:colOff>38100</xdr:colOff>
      <xdr:row>36</xdr:row>
      <xdr:rowOff>17780</xdr:rowOff>
    </xdr:to>
    <xdr:sp macro="" textlink="">
      <xdr:nvSpPr>
        <xdr:cNvPr id="73" name="フローチャート: 判断 72"/>
        <xdr:cNvSpPr/>
      </xdr:nvSpPr>
      <xdr:spPr>
        <a:xfrm>
          <a:off x="1060450" y="60902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8255</xdr:rowOff>
    </xdr:from>
    <xdr:ext cx="469900" cy="267970"/>
    <xdr:sp macro="" textlink="">
      <xdr:nvSpPr>
        <xdr:cNvPr id="74" name="テキスト ボックス 73"/>
        <xdr:cNvSpPr txBox="1"/>
      </xdr:nvSpPr>
      <xdr:spPr>
        <a:xfrm>
          <a:off x="880110" y="618045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5" name="テキスト ボックス 74"/>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0730" cy="269240"/>
    <xdr:sp macro="" textlink="">
      <xdr:nvSpPr>
        <xdr:cNvPr id="76" name="テキスト ボックス 75"/>
        <xdr:cNvSpPr txBox="1"/>
      </xdr:nvSpPr>
      <xdr:spPr>
        <a:xfrm>
          <a:off x="353822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0730" cy="269240"/>
    <xdr:sp macro="" textlink="">
      <xdr:nvSpPr>
        <xdr:cNvPr id="77" name="テキスト ボックス 76"/>
        <xdr:cNvSpPr txBox="1"/>
      </xdr:nvSpPr>
      <xdr:spPr>
        <a:xfrm>
          <a:off x="26644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0730" cy="269240"/>
    <xdr:sp macro="" textlink="">
      <xdr:nvSpPr>
        <xdr:cNvPr id="78" name="テキスト ボックス 77"/>
        <xdr:cNvSpPr txBox="1"/>
      </xdr:nvSpPr>
      <xdr:spPr>
        <a:xfrm>
          <a:off x="179451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0730" cy="269240"/>
    <xdr:sp macro="" textlink="">
      <xdr:nvSpPr>
        <xdr:cNvPr id="79" name="テキスト ボックス 78"/>
        <xdr:cNvSpPr txBox="1"/>
      </xdr:nvSpPr>
      <xdr:spPr>
        <a:xfrm>
          <a:off x="9245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8890</xdr:rowOff>
    </xdr:from>
    <xdr:to>
      <xdr:col>24</xdr:col>
      <xdr:colOff>114300</xdr:colOff>
      <xdr:row>34</xdr:row>
      <xdr:rowOff>114300</xdr:rowOff>
    </xdr:to>
    <xdr:sp macro="" textlink="">
      <xdr:nvSpPr>
        <xdr:cNvPr id="80" name="楕円 79"/>
        <xdr:cNvSpPr/>
      </xdr:nvSpPr>
      <xdr:spPr>
        <a:xfrm>
          <a:off x="4493260" y="58381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32385</xdr:rowOff>
    </xdr:from>
    <xdr:ext cx="468630" cy="267335"/>
    <xdr:sp macro="" textlink="">
      <xdr:nvSpPr>
        <xdr:cNvPr id="81" name="議会費該当値テキスト"/>
        <xdr:cNvSpPr txBox="1"/>
      </xdr:nvSpPr>
      <xdr:spPr>
        <a:xfrm>
          <a:off x="4594860" y="569023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18415</xdr:rowOff>
    </xdr:from>
    <xdr:to>
      <xdr:col>20</xdr:col>
      <xdr:colOff>38100</xdr:colOff>
      <xdr:row>34</xdr:row>
      <xdr:rowOff>123825</xdr:rowOff>
    </xdr:to>
    <xdr:sp macro="" textlink="">
      <xdr:nvSpPr>
        <xdr:cNvPr id="82" name="楕円 81"/>
        <xdr:cNvSpPr/>
      </xdr:nvSpPr>
      <xdr:spPr>
        <a:xfrm>
          <a:off x="3674110" y="58477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140970</xdr:rowOff>
    </xdr:from>
    <xdr:ext cx="469900" cy="269240"/>
    <xdr:sp macro="" textlink="">
      <xdr:nvSpPr>
        <xdr:cNvPr id="83" name="テキスト ボックス 82"/>
        <xdr:cNvSpPr txBox="1"/>
      </xdr:nvSpPr>
      <xdr:spPr>
        <a:xfrm>
          <a:off x="3493770" y="562737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148590</xdr:rowOff>
    </xdr:from>
    <xdr:to>
      <xdr:col>15</xdr:col>
      <xdr:colOff>101600</xdr:colOff>
      <xdr:row>34</xdr:row>
      <xdr:rowOff>76200</xdr:rowOff>
    </xdr:to>
    <xdr:sp macro="" textlink="">
      <xdr:nvSpPr>
        <xdr:cNvPr id="84" name="楕円 83"/>
        <xdr:cNvSpPr/>
      </xdr:nvSpPr>
      <xdr:spPr>
        <a:xfrm>
          <a:off x="2800350" y="5806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92710</xdr:rowOff>
    </xdr:from>
    <xdr:ext cx="469900" cy="268605"/>
    <xdr:sp macro="" textlink="">
      <xdr:nvSpPr>
        <xdr:cNvPr id="85" name="テキスト ボックス 84"/>
        <xdr:cNvSpPr txBox="1"/>
      </xdr:nvSpPr>
      <xdr:spPr>
        <a:xfrm>
          <a:off x="2620010" y="557911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149860</xdr:rowOff>
    </xdr:from>
    <xdr:to>
      <xdr:col>10</xdr:col>
      <xdr:colOff>165100</xdr:colOff>
      <xdr:row>34</xdr:row>
      <xdr:rowOff>77470</xdr:rowOff>
    </xdr:to>
    <xdr:sp macro="" textlink="">
      <xdr:nvSpPr>
        <xdr:cNvPr id="86" name="楕円 85"/>
        <xdr:cNvSpPr/>
      </xdr:nvSpPr>
      <xdr:spPr>
        <a:xfrm>
          <a:off x="1930400" y="5807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93980</xdr:rowOff>
    </xdr:from>
    <xdr:ext cx="469900" cy="268605"/>
    <xdr:sp macro="" textlink="">
      <xdr:nvSpPr>
        <xdr:cNvPr id="87" name="テキスト ボックス 86"/>
        <xdr:cNvSpPr txBox="1"/>
      </xdr:nvSpPr>
      <xdr:spPr>
        <a:xfrm>
          <a:off x="1750060" y="558038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171450</xdr:rowOff>
    </xdr:from>
    <xdr:to>
      <xdr:col>6</xdr:col>
      <xdr:colOff>38100</xdr:colOff>
      <xdr:row>34</xdr:row>
      <xdr:rowOff>100965</xdr:rowOff>
    </xdr:to>
    <xdr:sp macro="" textlink="">
      <xdr:nvSpPr>
        <xdr:cNvPr id="88" name="楕円 87"/>
        <xdr:cNvSpPr/>
      </xdr:nvSpPr>
      <xdr:spPr>
        <a:xfrm>
          <a:off x="1060450" y="58293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118110</xdr:rowOff>
    </xdr:from>
    <xdr:ext cx="469900" cy="269240"/>
    <xdr:sp macro="" textlink="">
      <xdr:nvSpPr>
        <xdr:cNvPr id="89" name="テキスト ボックス 88"/>
        <xdr:cNvSpPr txBox="1"/>
      </xdr:nvSpPr>
      <xdr:spPr>
        <a:xfrm>
          <a:off x="880110" y="560451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0" name="正方形/長方形 89"/>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1" name="正方形/長方形 90"/>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2" name="正方形/長方形 91"/>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3" name="正方形/長方形 92"/>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4" name="正方形/長方形 93"/>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5" name="正方形/長方形 94"/>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6" name="正方形/長方形 95"/>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7" name="正方形/長方形 96"/>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8615" cy="233045"/>
    <xdr:sp macro="" textlink="">
      <xdr:nvSpPr>
        <xdr:cNvPr id="98" name="テキスト ボックス 97"/>
        <xdr:cNvSpPr txBox="1"/>
      </xdr:nvSpPr>
      <xdr:spPr>
        <a:xfrm>
          <a:off x="71247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99" name="直線コネクタ 98"/>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46355</xdr:rowOff>
    </xdr:from>
    <xdr:to>
      <xdr:col>28</xdr:col>
      <xdr:colOff>114300</xdr:colOff>
      <xdr:row>59</xdr:row>
      <xdr:rowOff>46355</xdr:rowOff>
    </xdr:to>
    <xdr:cxnSp macro="">
      <xdr:nvCxnSpPr>
        <xdr:cNvPr id="100" name="直線コネクタ 99"/>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76835</xdr:rowOff>
    </xdr:from>
    <xdr:ext cx="248920" cy="267970"/>
    <xdr:sp macro="" textlink="">
      <xdr:nvSpPr>
        <xdr:cNvPr id="101" name="テキスト ボックス 100"/>
        <xdr:cNvSpPr txBox="1"/>
      </xdr:nvSpPr>
      <xdr:spPr>
        <a:xfrm>
          <a:off x="505460" y="10020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36830</xdr:rowOff>
    </xdr:from>
    <xdr:ext cx="595630" cy="269240"/>
    <xdr:sp macro="" textlink="">
      <xdr:nvSpPr>
        <xdr:cNvPr id="103" name="テキスト ボックス 102"/>
        <xdr:cNvSpPr txBox="1"/>
      </xdr:nvSpPr>
      <xdr:spPr>
        <a:xfrm>
          <a:off x="166370" y="963803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4" name="直線コネクタ 103"/>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9240"/>
    <xdr:sp macro="" textlink="">
      <xdr:nvSpPr>
        <xdr:cNvPr id="105" name="テキスト ボックス 104"/>
        <xdr:cNvSpPr txBox="1"/>
      </xdr:nvSpPr>
      <xdr:spPr>
        <a:xfrm>
          <a:off x="166370" y="9258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6" name="直線コネクタ 105"/>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135890</xdr:rowOff>
    </xdr:from>
    <xdr:ext cx="595630" cy="267335"/>
    <xdr:sp macro="" textlink="">
      <xdr:nvSpPr>
        <xdr:cNvPr id="107" name="テキスト ボックス 106"/>
        <xdr:cNvSpPr txBox="1"/>
      </xdr:nvSpPr>
      <xdr:spPr>
        <a:xfrm>
          <a:off x="166370" y="8879840"/>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08" name="直線コネクタ 107"/>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95885</xdr:rowOff>
    </xdr:from>
    <xdr:ext cx="685800" cy="268605"/>
    <xdr:sp macro="" textlink="">
      <xdr:nvSpPr>
        <xdr:cNvPr id="109" name="テキスト ボックス 108"/>
        <xdr:cNvSpPr txBox="1"/>
      </xdr:nvSpPr>
      <xdr:spPr>
        <a:xfrm>
          <a:off x="76200" y="8496935"/>
          <a:ext cx="6858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56515</xdr:rowOff>
    </xdr:from>
    <xdr:ext cx="685800" cy="267970"/>
    <xdr:sp macro="" textlink="">
      <xdr:nvSpPr>
        <xdr:cNvPr id="111" name="テキスト ボックス 110"/>
        <xdr:cNvSpPr txBox="1"/>
      </xdr:nvSpPr>
      <xdr:spPr>
        <a:xfrm>
          <a:off x="76200" y="8114665"/>
          <a:ext cx="6858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2" name="総務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71755</xdr:rowOff>
    </xdr:from>
    <xdr:to>
      <xdr:col>24</xdr:col>
      <xdr:colOff>62865</xdr:colOff>
      <xdr:row>58</xdr:row>
      <xdr:rowOff>160020</xdr:rowOff>
    </xdr:to>
    <xdr:cxnSp macro="">
      <xdr:nvCxnSpPr>
        <xdr:cNvPr id="113" name="直線コネクタ 112"/>
        <xdr:cNvCxnSpPr/>
      </xdr:nvCxnSpPr>
      <xdr:spPr>
        <a:xfrm flipV="1">
          <a:off x="4542155" y="8815705"/>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163830</xdr:rowOff>
    </xdr:from>
    <xdr:ext cx="533400" cy="268605"/>
    <xdr:sp macro="" textlink="">
      <xdr:nvSpPr>
        <xdr:cNvPr id="114" name="総務費最小値テキスト"/>
        <xdr:cNvSpPr txBox="1"/>
      </xdr:nvSpPr>
      <xdr:spPr>
        <a:xfrm>
          <a:off x="4594860" y="1010793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160020</xdr:rowOff>
    </xdr:from>
    <xdr:to>
      <xdr:col>24</xdr:col>
      <xdr:colOff>152400</xdr:colOff>
      <xdr:row>58</xdr:row>
      <xdr:rowOff>160020</xdr:rowOff>
    </xdr:to>
    <xdr:cxnSp macro="">
      <xdr:nvCxnSpPr>
        <xdr:cNvPr id="115" name="直線コネクタ 114"/>
        <xdr:cNvCxnSpPr/>
      </xdr:nvCxnSpPr>
      <xdr:spPr>
        <a:xfrm>
          <a:off x="4458970" y="10104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16510</xdr:rowOff>
    </xdr:from>
    <xdr:ext cx="688975" cy="269240"/>
    <xdr:sp macro="" textlink="">
      <xdr:nvSpPr>
        <xdr:cNvPr id="116" name="総務費最大値テキスト"/>
        <xdr:cNvSpPr txBox="1"/>
      </xdr:nvSpPr>
      <xdr:spPr>
        <a:xfrm>
          <a:off x="4594860" y="8589010"/>
          <a:ext cx="6889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dr:col>23</xdr:col>
      <xdr:colOff>165100</xdr:colOff>
      <xdr:row>51</xdr:row>
      <xdr:rowOff>71755</xdr:rowOff>
    </xdr:from>
    <xdr:to>
      <xdr:col>24</xdr:col>
      <xdr:colOff>152400</xdr:colOff>
      <xdr:row>51</xdr:row>
      <xdr:rowOff>71755</xdr:rowOff>
    </xdr:to>
    <xdr:cxnSp macro="">
      <xdr:nvCxnSpPr>
        <xdr:cNvPr id="117" name="直線コネクタ 116"/>
        <xdr:cNvCxnSpPr/>
      </xdr:nvCxnSpPr>
      <xdr:spPr>
        <a:xfrm>
          <a:off x="4458970" y="8815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71755</xdr:rowOff>
    </xdr:from>
    <xdr:to>
      <xdr:col>24</xdr:col>
      <xdr:colOff>63500</xdr:colOff>
      <xdr:row>52</xdr:row>
      <xdr:rowOff>26035</xdr:rowOff>
    </xdr:to>
    <xdr:cxnSp macro="">
      <xdr:nvCxnSpPr>
        <xdr:cNvPr id="118" name="直線コネクタ 117"/>
        <xdr:cNvCxnSpPr/>
      </xdr:nvCxnSpPr>
      <xdr:spPr>
        <a:xfrm flipV="1">
          <a:off x="3724910" y="8815705"/>
          <a:ext cx="8191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149860</xdr:rowOff>
    </xdr:from>
    <xdr:ext cx="597535" cy="269240"/>
    <xdr:sp macro="" textlink="">
      <xdr:nvSpPr>
        <xdr:cNvPr id="119" name="総務費平均値テキスト"/>
        <xdr:cNvSpPr txBox="1"/>
      </xdr:nvSpPr>
      <xdr:spPr>
        <a:xfrm>
          <a:off x="4594860" y="9922510"/>
          <a:ext cx="59753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171450</xdr:rowOff>
    </xdr:from>
    <xdr:to>
      <xdr:col>24</xdr:col>
      <xdr:colOff>114300</xdr:colOff>
      <xdr:row>58</xdr:row>
      <xdr:rowOff>99695</xdr:rowOff>
    </xdr:to>
    <xdr:sp macro="" textlink="">
      <xdr:nvSpPr>
        <xdr:cNvPr id="120" name="フローチャート: 判断 119"/>
        <xdr:cNvSpPr/>
      </xdr:nvSpPr>
      <xdr:spPr>
        <a:xfrm>
          <a:off x="4493260" y="9944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26035</xdr:rowOff>
    </xdr:from>
    <xdr:to>
      <xdr:col>19</xdr:col>
      <xdr:colOff>177800</xdr:colOff>
      <xdr:row>55</xdr:row>
      <xdr:rowOff>155575</xdr:rowOff>
    </xdr:to>
    <xdr:cxnSp macro="">
      <xdr:nvCxnSpPr>
        <xdr:cNvPr id="121" name="直線コネクタ 120"/>
        <xdr:cNvCxnSpPr/>
      </xdr:nvCxnSpPr>
      <xdr:spPr>
        <a:xfrm flipV="1">
          <a:off x="2851150" y="8941435"/>
          <a:ext cx="87376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71755</xdr:rowOff>
    </xdr:from>
    <xdr:to>
      <xdr:col>20</xdr:col>
      <xdr:colOff>38100</xdr:colOff>
      <xdr:row>57</xdr:row>
      <xdr:rowOff>171450</xdr:rowOff>
    </xdr:to>
    <xdr:sp macro="" textlink="">
      <xdr:nvSpPr>
        <xdr:cNvPr id="122" name="フローチャート: 判断 121"/>
        <xdr:cNvSpPr/>
      </xdr:nvSpPr>
      <xdr:spPr>
        <a:xfrm>
          <a:off x="3674110" y="984440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168275</xdr:rowOff>
    </xdr:from>
    <xdr:ext cx="598805" cy="267335"/>
    <xdr:sp macro="" textlink="">
      <xdr:nvSpPr>
        <xdr:cNvPr id="123" name="テキスト ボックス 122"/>
        <xdr:cNvSpPr txBox="1"/>
      </xdr:nvSpPr>
      <xdr:spPr>
        <a:xfrm>
          <a:off x="3429000" y="994092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155575</xdr:rowOff>
    </xdr:from>
    <xdr:to>
      <xdr:col>15</xdr:col>
      <xdr:colOff>50800</xdr:colOff>
      <xdr:row>56</xdr:row>
      <xdr:rowOff>118745</xdr:rowOff>
    </xdr:to>
    <xdr:cxnSp macro="">
      <xdr:nvCxnSpPr>
        <xdr:cNvPr id="124" name="直線コネクタ 123"/>
        <xdr:cNvCxnSpPr/>
      </xdr:nvCxnSpPr>
      <xdr:spPr>
        <a:xfrm flipV="1">
          <a:off x="1981200" y="9585325"/>
          <a:ext cx="8699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37465</xdr:rowOff>
    </xdr:from>
    <xdr:to>
      <xdr:col>15</xdr:col>
      <xdr:colOff>101600</xdr:colOff>
      <xdr:row>58</xdr:row>
      <xdr:rowOff>143510</xdr:rowOff>
    </xdr:to>
    <xdr:sp macro="" textlink="">
      <xdr:nvSpPr>
        <xdr:cNvPr id="125" name="フローチャート: 判断 124"/>
        <xdr:cNvSpPr/>
      </xdr:nvSpPr>
      <xdr:spPr>
        <a:xfrm>
          <a:off x="2800350" y="998156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133985</xdr:rowOff>
    </xdr:from>
    <xdr:ext cx="598805" cy="267335"/>
    <xdr:sp macro="" textlink="">
      <xdr:nvSpPr>
        <xdr:cNvPr id="126" name="テキスト ボックス 125"/>
        <xdr:cNvSpPr txBox="1"/>
      </xdr:nvSpPr>
      <xdr:spPr>
        <a:xfrm>
          <a:off x="2559050" y="1007808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118745</xdr:rowOff>
    </xdr:from>
    <xdr:to>
      <xdr:col>10</xdr:col>
      <xdr:colOff>114300</xdr:colOff>
      <xdr:row>57</xdr:row>
      <xdr:rowOff>27940</xdr:rowOff>
    </xdr:to>
    <xdr:cxnSp macro="">
      <xdr:nvCxnSpPr>
        <xdr:cNvPr id="127" name="直線コネクタ 126"/>
        <xdr:cNvCxnSpPr/>
      </xdr:nvCxnSpPr>
      <xdr:spPr>
        <a:xfrm flipV="1">
          <a:off x="1111250" y="9719945"/>
          <a:ext cx="869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53340</xdr:rowOff>
    </xdr:from>
    <xdr:to>
      <xdr:col>10</xdr:col>
      <xdr:colOff>165100</xdr:colOff>
      <xdr:row>58</xdr:row>
      <xdr:rowOff>158750</xdr:rowOff>
    </xdr:to>
    <xdr:sp macro="" textlink="">
      <xdr:nvSpPr>
        <xdr:cNvPr id="128" name="フローチャート: 判断 127"/>
        <xdr:cNvSpPr/>
      </xdr:nvSpPr>
      <xdr:spPr>
        <a:xfrm>
          <a:off x="1930400" y="99974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149860</xdr:rowOff>
    </xdr:from>
    <xdr:ext cx="533400" cy="269240"/>
    <xdr:sp macro="" textlink="">
      <xdr:nvSpPr>
        <xdr:cNvPr id="129" name="テキスト ボックス 128"/>
        <xdr:cNvSpPr txBox="1"/>
      </xdr:nvSpPr>
      <xdr:spPr>
        <a:xfrm>
          <a:off x="1717675" y="1009396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54610</xdr:rowOff>
    </xdr:from>
    <xdr:to>
      <xdr:col>6</xdr:col>
      <xdr:colOff>38100</xdr:colOff>
      <xdr:row>58</xdr:row>
      <xdr:rowOff>160020</xdr:rowOff>
    </xdr:to>
    <xdr:sp macro="" textlink="">
      <xdr:nvSpPr>
        <xdr:cNvPr id="130" name="フローチャート: 判断 129"/>
        <xdr:cNvSpPr/>
      </xdr:nvSpPr>
      <xdr:spPr>
        <a:xfrm>
          <a:off x="1060450" y="999871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151130</xdr:rowOff>
    </xdr:from>
    <xdr:ext cx="533400" cy="269240"/>
    <xdr:sp macro="" textlink="">
      <xdr:nvSpPr>
        <xdr:cNvPr id="131" name="テキスト ボックス 130"/>
        <xdr:cNvSpPr txBox="1"/>
      </xdr:nvSpPr>
      <xdr:spPr>
        <a:xfrm>
          <a:off x="847725" y="1009523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2" name="テキスト ボックス 131"/>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0730" cy="269240"/>
    <xdr:sp macro="" textlink="">
      <xdr:nvSpPr>
        <xdr:cNvPr id="133" name="テキスト ボックス 132"/>
        <xdr:cNvSpPr txBox="1"/>
      </xdr:nvSpPr>
      <xdr:spPr>
        <a:xfrm>
          <a:off x="353822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0730" cy="269240"/>
    <xdr:sp macro="" textlink="">
      <xdr:nvSpPr>
        <xdr:cNvPr id="134" name="テキスト ボックス 133"/>
        <xdr:cNvSpPr txBox="1"/>
      </xdr:nvSpPr>
      <xdr:spPr>
        <a:xfrm>
          <a:off x="26644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0730" cy="269240"/>
    <xdr:sp macro="" textlink="">
      <xdr:nvSpPr>
        <xdr:cNvPr id="135" name="テキスト ボックス 134"/>
        <xdr:cNvSpPr txBox="1"/>
      </xdr:nvSpPr>
      <xdr:spPr>
        <a:xfrm>
          <a:off x="179451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0730" cy="269240"/>
    <xdr:sp macro="" textlink="">
      <xdr:nvSpPr>
        <xdr:cNvPr id="136" name="テキスト ボックス 135"/>
        <xdr:cNvSpPr txBox="1"/>
      </xdr:nvSpPr>
      <xdr:spPr>
        <a:xfrm>
          <a:off x="9245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19050</xdr:rowOff>
    </xdr:from>
    <xdr:to>
      <xdr:col>24</xdr:col>
      <xdr:colOff>114300</xdr:colOff>
      <xdr:row>51</xdr:row>
      <xdr:rowOff>124460</xdr:rowOff>
    </xdr:to>
    <xdr:sp macro="" textlink="">
      <xdr:nvSpPr>
        <xdr:cNvPr id="137" name="楕円 136"/>
        <xdr:cNvSpPr/>
      </xdr:nvSpPr>
      <xdr:spPr>
        <a:xfrm>
          <a:off x="4493260" y="87630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148590</xdr:rowOff>
    </xdr:from>
    <xdr:ext cx="688975" cy="269240"/>
    <xdr:sp macro="" textlink="">
      <xdr:nvSpPr>
        <xdr:cNvPr id="138" name="総務費該当値テキスト"/>
        <xdr:cNvSpPr txBox="1"/>
      </xdr:nvSpPr>
      <xdr:spPr>
        <a:xfrm>
          <a:off x="4594860" y="8721090"/>
          <a:ext cx="6889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151765</xdr:rowOff>
    </xdr:from>
    <xdr:to>
      <xdr:col>20</xdr:col>
      <xdr:colOff>38100</xdr:colOff>
      <xdr:row>52</xdr:row>
      <xdr:rowOff>79375</xdr:rowOff>
    </xdr:to>
    <xdr:sp macro="" textlink="">
      <xdr:nvSpPr>
        <xdr:cNvPr id="139" name="楕円 138"/>
        <xdr:cNvSpPr/>
      </xdr:nvSpPr>
      <xdr:spPr>
        <a:xfrm>
          <a:off x="3674110" y="8895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95885</xdr:rowOff>
    </xdr:from>
    <xdr:ext cx="598805" cy="268605"/>
    <xdr:sp macro="" textlink="">
      <xdr:nvSpPr>
        <xdr:cNvPr id="140" name="テキスト ボックス 139"/>
        <xdr:cNvSpPr txBox="1"/>
      </xdr:nvSpPr>
      <xdr:spPr>
        <a:xfrm>
          <a:off x="3429000" y="866838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102870</xdr:rowOff>
    </xdr:from>
    <xdr:to>
      <xdr:col>15</xdr:col>
      <xdr:colOff>101600</xdr:colOff>
      <xdr:row>56</xdr:row>
      <xdr:rowOff>30480</xdr:rowOff>
    </xdr:to>
    <xdr:sp macro="" textlink="">
      <xdr:nvSpPr>
        <xdr:cNvPr id="141" name="楕円 140"/>
        <xdr:cNvSpPr/>
      </xdr:nvSpPr>
      <xdr:spPr>
        <a:xfrm>
          <a:off x="2800350" y="9532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47625</xdr:rowOff>
    </xdr:from>
    <xdr:ext cx="598805" cy="269240"/>
    <xdr:sp macro="" textlink="">
      <xdr:nvSpPr>
        <xdr:cNvPr id="142" name="テキスト ボックス 141"/>
        <xdr:cNvSpPr txBox="1"/>
      </xdr:nvSpPr>
      <xdr:spPr>
        <a:xfrm>
          <a:off x="2559050" y="930592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456,781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66040</xdr:rowOff>
    </xdr:from>
    <xdr:to>
      <xdr:col>10</xdr:col>
      <xdr:colOff>165100</xdr:colOff>
      <xdr:row>56</xdr:row>
      <xdr:rowOff>171450</xdr:rowOff>
    </xdr:to>
    <xdr:sp macro="" textlink="">
      <xdr:nvSpPr>
        <xdr:cNvPr id="143" name="楕円 142"/>
        <xdr:cNvSpPr/>
      </xdr:nvSpPr>
      <xdr:spPr>
        <a:xfrm>
          <a:off x="1930400" y="96672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10795</xdr:rowOff>
    </xdr:from>
    <xdr:ext cx="598805" cy="267970"/>
    <xdr:sp macro="" textlink="">
      <xdr:nvSpPr>
        <xdr:cNvPr id="144" name="テキスト ボックス 143"/>
        <xdr:cNvSpPr txBox="1"/>
      </xdr:nvSpPr>
      <xdr:spPr>
        <a:xfrm>
          <a:off x="1685290" y="944054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153670</xdr:rowOff>
    </xdr:from>
    <xdr:to>
      <xdr:col>6</xdr:col>
      <xdr:colOff>38100</xdr:colOff>
      <xdr:row>57</xdr:row>
      <xdr:rowOff>81280</xdr:rowOff>
    </xdr:to>
    <xdr:sp macro="" textlink="">
      <xdr:nvSpPr>
        <xdr:cNvPr id="145" name="楕円 144"/>
        <xdr:cNvSpPr/>
      </xdr:nvSpPr>
      <xdr:spPr>
        <a:xfrm>
          <a:off x="1060450" y="97548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98425</xdr:rowOff>
    </xdr:from>
    <xdr:ext cx="598805" cy="267335"/>
    <xdr:sp macro="" textlink="">
      <xdr:nvSpPr>
        <xdr:cNvPr id="146" name="テキスト ボックス 145"/>
        <xdr:cNvSpPr txBox="1"/>
      </xdr:nvSpPr>
      <xdr:spPr>
        <a:xfrm>
          <a:off x="815340" y="9528175"/>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283,664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47" name="正方形/長方形 146"/>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48" name="正方形/長方形 147"/>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49" name="正方形/長方形 148"/>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0" name="正方形/長方形 149"/>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1" name="正方形/長方形 150"/>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2" name="正方形/長方形 151"/>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3" name="正方形/長方形 152"/>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4" name="正方形/長方形 153"/>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8615" cy="233045"/>
    <xdr:sp macro="" textlink="">
      <xdr:nvSpPr>
        <xdr:cNvPr id="155" name="テキスト ボックス 154"/>
        <xdr:cNvSpPr txBox="1"/>
      </xdr:nvSpPr>
      <xdr:spPr>
        <a:xfrm>
          <a:off x="71247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6" name="直線コネクタ 155"/>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116205</xdr:rowOff>
    </xdr:from>
    <xdr:ext cx="248920" cy="269240"/>
    <xdr:sp macro="" textlink="">
      <xdr:nvSpPr>
        <xdr:cNvPr id="157" name="テキスト ボックス 156"/>
        <xdr:cNvSpPr txBox="1"/>
      </xdr:nvSpPr>
      <xdr:spPr>
        <a:xfrm>
          <a:off x="505460" y="13832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145415</xdr:rowOff>
    </xdr:from>
    <xdr:to>
      <xdr:col>28</xdr:col>
      <xdr:colOff>114300</xdr:colOff>
      <xdr:row>78</xdr:row>
      <xdr:rowOff>145415</xdr:rowOff>
    </xdr:to>
    <xdr:cxnSp macro="">
      <xdr:nvCxnSpPr>
        <xdr:cNvPr id="158" name="直線コネクタ 157"/>
        <xdr:cNvCxnSpPr/>
      </xdr:nvCxnSpPr>
      <xdr:spPr>
        <a:xfrm>
          <a:off x="746760" y="13518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171450</xdr:rowOff>
    </xdr:from>
    <xdr:ext cx="595630" cy="269240"/>
    <xdr:sp macro="" textlink="">
      <xdr:nvSpPr>
        <xdr:cNvPr id="159" name="テキスト ボックス 158"/>
        <xdr:cNvSpPr txBox="1"/>
      </xdr:nvSpPr>
      <xdr:spPr>
        <a:xfrm>
          <a:off x="166370" y="133731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0" name="直線コネクタ 159"/>
        <xdr:cNvCxnSpPr/>
      </xdr:nvCxnSpPr>
      <xdr:spPr>
        <a:xfrm>
          <a:off x="746760" y="13056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56515</xdr:rowOff>
    </xdr:from>
    <xdr:ext cx="595630" cy="267970"/>
    <xdr:sp macro="" textlink="">
      <xdr:nvSpPr>
        <xdr:cNvPr id="161" name="テキスト ボックス 160"/>
        <xdr:cNvSpPr txBox="1"/>
      </xdr:nvSpPr>
      <xdr:spPr>
        <a:xfrm>
          <a:off x="166370" y="129152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86360</xdr:rowOff>
    </xdr:from>
    <xdr:to>
      <xdr:col>28</xdr:col>
      <xdr:colOff>114300</xdr:colOff>
      <xdr:row>73</xdr:row>
      <xdr:rowOff>86360</xdr:rowOff>
    </xdr:to>
    <xdr:cxnSp macro="">
      <xdr:nvCxnSpPr>
        <xdr:cNvPr id="162" name="直線コネクタ 161"/>
        <xdr:cNvCxnSpPr/>
      </xdr:nvCxnSpPr>
      <xdr:spPr>
        <a:xfrm>
          <a:off x="746760" y="12602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116205</xdr:rowOff>
    </xdr:from>
    <xdr:ext cx="595630" cy="269240"/>
    <xdr:sp macro="" textlink="">
      <xdr:nvSpPr>
        <xdr:cNvPr id="163" name="テキスト ボックス 162"/>
        <xdr:cNvSpPr txBox="1"/>
      </xdr:nvSpPr>
      <xdr:spPr>
        <a:xfrm>
          <a:off x="166370" y="124606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145415</xdr:rowOff>
    </xdr:from>
    <xdr:to>
      <xdr:col>28</xdr:col>
      <xdr:colOff>114300</xdr:colOff>
      <xdr:row>70</xdr:row>
      <xdr:rowOff>145415</xdr:rowOff>
    </xdr:to>
    <xdr:cxnSp macro="">
      <xdr:nvCxnSpPr>
        <xdr:cNvPr id="164" name="直線コネクタ 163"/>
        <xdr:cNvCxnSpPr/>
      </xdr:nvCxnSpPr>
      <xdr:spPr>
        <a:xfrm>
          <a:off x="746760" y="12146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171450</xdr:rowOff>
    </xdr:from>
    <xdr:ext cx="595630" cy="269240"/>
    <xdr:sp macro="" textlink="">
      <xdr:nvSpPr>
        <xdr:cNvPr id="165" name="テキスト ボックス 164"/>
        <xdr:cNvSpPr txBox="1"/>
      </xdr:nvSpPr>
      <xdr:spPr>
        <a:xfrm>
          <a:off x="166370" y="120015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6" name="直線コネクタ 165"/>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5630" cy="267970"/>
    <xdr:sp macro="" textlink="">
      <xdr:nvSpPr>
        <xdr:cNvPr id="167" name="テキスト ボックス 166"/>
        <xdr:cNvSpPr txBox="1"/>
      </xdr:nvSpPr>
      <xdr:spPr>
        <a:xfrm>
          <a:off x="16637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68" name="民生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160655</xdr:rowOff>
    </xdr:from>
    <xdr:to>
      <xdr:col>24</xdr:col>
      <xdr:colOff>62865</xdr:colOff>
      <xdr:row>77</xdr:row>
      <xdr:rowOff>68580</xdr:rowOff>
    </xdr:to>
    <xdr:cxnSp macro="">
      <xdr:nvCxnSpPr>
        <xdr:cNvPr id="169" name="直線コネクタ 168"/>
        <xdr:cNvCxnSpPr/>
      </xdr:nvCxnSpPr>
      <xdr:spPr>
        <a:xfrm flipV="1">
          <a:off x="4542155" y="1233360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72390</xdr:rowOff>
    </xdr:from>
    <xdr:ext cx="597535" cy="269240"/>
    <xdr:sp macro="" textlink="">
      <xdr:nvSpPr>
        <xdr:cNvPr id="170" name="民生費最小値テキスト"/>
        <xdr:cNvSpPr txBox="1"/>
      </xdr:nvSpPr>
      <xdr:spPr>
        <a:xfrm>
          <a:off x="4594860" y="1327404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171" name="直線コネクタ 170"/>
        <xdr:cNvCxnSpPr/>
      </xdr:nvCxnSpPr>
      <xdr:spPr>
        <a:xfrm>
          <a:off x="4458970" y="13270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105410</xdr:rowOff>
    </xdr:from>
    <xdr:ext cx="597535" cy="269240"/>
    <xdr:sp macro="" textlink="">
      <xdr:nvSpPr>
        <xdr:cNvPr id="172" name="民生費最大値テキスト"/>
        <xdr:cNvSpPr txBox="1"/>
      </xdr:nvSpPr>
      <xdr:spPr>
        <a:xfrm>
          <a:off x="4594860" y="1210691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dr:col>23</xdr:col>
      <xdr:colOff>165100</xdr:colOff>
      <xdr:row>71</xdr:row>
      <xdr:rowOff>160655</xdr:rowOff>
    </xdr:from>
    <xdr:to>
      <xdr:col>24</xdr:col>
      <xdr:colOff>152400</xdr:colOff>
      <xdr:row>71</xdr:row>
      <xdr:rowOff>160655</xdr:rowOff>
    </xdr:to>
    <xdr:cxnSp macro="">
      <xdr:nvCxnSpPr>
        <xdr:cNvPr id="173" name="直線コネクタ 172"/>
        <xdr:cNvCxnSpPr/>
      </xdr:nvCxnSpPr>
      <xdr:spPr>
        <a:xfrm>
          <a:off x="4458970" y="12333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106045</xdr:rowOff>
    </xdr:from>
    <xdr:to>
      <xdr:col>24</xdr:col>
      <xdr:colOff>63500</xdr:colOff>
      <xdr:row>76</xdr:row>
      <xdr:rowOff>80645</xdr:rowOff>
    </xdr:to>
    <xdr:cxnSp macro="">
      <xdr:nvCxnSpPr>
        <xdr:cNvPr id="174" name="直線コネクタ 173"/>
        <xdr:cNvCxnSpPr/>
      </xdr:nvCxnSpPr>
      <xdr:spPr>
        <a:xfrm flipV="1">
          <a:off x="3724910" y="12964795"/>
          <a:ext cx="81915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50800</xdr:rowOff>
    </xdr:from>
    <xdr:ext cx="597535" cy="269240"/>
    <xdr:sp macro="" textlink="">
      <xdr:nvSpPr>
        <xdr:cNvPr id="175" name="民生費平均値テキスト"/>
        <xdr:cNvSpPr txBox="1"/>
      </xdr:nvSpPr>
      <xdr:spPr>
        <a:xfrm>
          <a:off x="4594860" y="12909550"/>
          <a:ext cx="59753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73025</xdr:rowOff>
    </xdr:from>
    <xdr:to>
      <xdr:col>24</xdr:col>
      <xdr:colOff>114300</xdr:colOff>
      <xdr:row>76</xdr:row>
      <xdr:rowOff>635</xdr:rowOff>
    </xdr:to>
    <xdr:sp macro="" textlink="">
      <xdr:nvSpPr>
        <xdr:cNvPr id="176" name="フローチャート: 判断 175"/>
        <xdr:cNvSpPr/>
      </xdr:nvSpPr>
      <xdr:spPr>
        <a:xfrm>
          <a:off x="4493260" y="12931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72390</xdr:rowOff>
    </xdr:from>
    <xdr:to>
      <xdr:col>19</xdr:col>
      <xdr:colOff>177800</xdr:colOff>
      <xdr:row>76</xdr:row>
      <xdr:rowOff>80645</xdr:rowOff>
    </xdr:to>
    <xdr:cxnSp macro="">
      <xdr:nvCxnSpPr>
        <xdr:cNvPr id="177" name="直線コネクタ 176"/>
        <xdr:cNvCxnSpPr/>
      </xdr:nvCxnSpPr>
      <xdr:spPr>
        <a:xfrm>
          <a:off x="2851150" y="13102590"/>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26670</xdr:rowOff>
    </xdr:from>
    <xdr:to>
      <xdr:col>20</xdr:col>
      <xdr:colOff>38100</xdr:colOff>
      <xdr:row>76</xdr:row>
      <xdr:rowOff>132715</xdr:rowOff>
    </xdr:to>
    <xdr:sp macro="" textlink="">
      <xdr:nvSpPr>
        <xdr:cNvPr id="178" name="フローチャート: 判断 177"/>
        <xdr:cNvSpPr/>
      </xdr:nvSpPr>
      <xdr:spPr>
        <a:xfrm>
          <a:off x="3674110" y="1305687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149860</xdr:rowOff>
    </xdr:from>
    <xdr:ext cx="598805" cy="269240"/>
    <xdr:sp macro="" textlink="">
      <xdr:nvSpPr>
        <xdr:cNvPr id="179" name="テキスト ボックス 178"/>
        <xdr:cNvSpPr txBox="1"/>
      </xdr:nvSpPr>
      <xdr:spPr>
        <a:xfrm>
          <a:off x="3429000" y="1283716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72390</xdr:rowOff>
    </xdr:from>
    <xdr:to>
      <xdr:col>15</xdr:col>
      <xdr:colOff>50800</xdr:colOff>
      <xdr:row>76</xdr:row>
      <xdr:rowOff>158115</xdr:rowOff>
    </xdr:to>
    <xdr:cxnSp macro="">
      <xdr:nvCxnSpPr>
        <xdr:cNvPr id="180" name="直線コネクタ 179"/>
        <xdr:cNvCxnSpPr/>
      </xdr:nvCxnSpPr>
      <xdr:spPr>
        <a:xfrm flipV="1">
          <a:off x="1981200" y="13102590"/>
          <a:ext cx="8699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42545</xdr:rowOff>
    </xdr:from>
    <xdr:to>
      <xdr:col>15</xdr:col>
      <xdr:colOff>101600</xdr:colOff>
      <xdr:row>76</xdr:row>
      <xdr:rowOff>147955</xdr:rowOff>
    </xdr:to>
    <xdr:sp macro="" textlink="">
      <xdr:nvSpPr>
        <xdr:cNvPr id="181" name="フローチャート: 判断 180"/>
        <xdr:cNvSpPr/>
      </xdr:nvSpPr>
      <xdr:spPr>
        <a:xfrm>
          <a:off x="2800350" y="130727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138430</xdr:rowOff>
    </xdr:from>
    <xdr:ext cx="598805" cy="269240"/>
    <xdr:sp macro="" textlink="">
      <xdr:nvSpPr>
        <xdr:cNvPr id="182" name="テキスト ボックス 181"/>
        <xdr:cNvSpPr txBox="1"/>
      </xdr:nvSpPr>
      <xdr:spPr>
        <a:xfrm>
          <a:off x="2559050" y="1316863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143510</xdr:rowOff>
    </xdr:from>
    <xdr:to>
      <xdr:col>10</xdr:col>
      <xdr:colOff>114300</xdr:colOff>
      <xdr:row>76</xdr:row>
      <xdr:rowOff>158115</xdr:rowOff>
    </xdr:to>
    <xdr:cxnSp macro="">
      <xdr:nvCxnSpPr>
        <xdr:cNvPr id="183" name="直線コネクタ 182"/>
        <xdr:cNvCxnSpPr/>
      </xdr:nvCxnSpPr>
      <xdr:spPr>
        <a:xfrm>
          <a:off x="1111250" y="13173710"/>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66675</xdr:rowOff>
    </xdr:from>
    <xdr:to>
      <xdr:col>10</xdr:col>
      <xdr:colOff>165100</xdr:colOff>
      <xdr:row>76</xdr:row>
      <xdr:rowOff>171450</xdr:rowOff>
    </xdr:to>
    <xdr:sp macro="" textlink="">
      <xdr:nvSpPr>
        <xdr:cNvPr id="184" name="フローチャート: 判断 183"/>
        <xdr:cNvSpPr/>
      </xdr:nvSpPr>
      <xdr:spPr>
        <a:xfrm>
          <a:off x="1930400" y="130968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11430</xdr:rowOff>
    </xdr:from>
    <xdr:ext cx="598805" cy="269240"/>
    <xdr:sp macro="" textlink="">
      <xdr:nvSpPr>
        <xdr:cNvPr id="185" name="テキスト ボックス 184"/>
        <xdr:cNvSpPr txBox="1"/>
      </xdr:nvSpPr>
      <xdr:spPr>
        <a:xfrm>
          <a:off x="1685290" y="1287018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76835</xdr:rowOff>
    </xdr:from>
    <xdr:to>
      <xdr:col>6</xdr:col>
      <xdr:colOff>38100</xdr:colOff>
      <xdr:row>77</xdr:row>
      <xdr:rowOff>3810</xdr:rowOff>
    </xdr:to>
    <xdr:sp macro="" textlink="">
      <xdr:nvSpPr>
        <xdr:cNvPr id="186" name="フローチャート: 判断 185"/>
        <xdr:cNvSpPr/>
      </xdr:nvSpPr>
      <xdr:spPr>
        <a:xfrm>
          <a:off x="1060450" y="1310703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20955</xdr:rowOff>
    </xdr:from>
    <xdr:ext cx="598805" cy="267970"/>
    <xdr:sp macro="" textlink="">
      <xdr:nvSpPr>
        <xdr:cNvPr id="187" name="テキスト ボックス 186"/>
        <xdr:cNvSpPr txBox="1"/>
      </xdr:nvSpPr>
      <xdr:spPr>
        <a:xfrm>
          <a:off x="815340" y="1287970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88" name="テキスト ボックス 187"/>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0730" cy="269240"/>
    <xdr:sp macro="" textlink="">
      <xdr:nvSpPr>
        <xdr:cNvPr id="189" name="テキスト ボックス 188"/>
        <xdr:cNvSpPr txBox="1"/>
      </xdr:nvSpPr>
      <xdr:spPr>
        <a:xfrm>
          <a:off x="353822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0730" cy="269240"/>
    <xdr:sp macro="" textlink="">
      <xdr:nvSpPr>
        <xdr:cNvPr id="190" name="テキスト ボックス 189"/>
        <xdr:cNvSpPr txBox="1"/>
      </xdr:nvSpPr>
      <xdr:spPr>
        <a:xfrm>
          <a:off x="26644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0730" cy="269240"/>
    <xdr:sp macro="" textlink="">
      <xdr:nvSpPr>
        <xdr:cNvPr id="191" name="テキスト ボックス 190"/>
        <xdr:cNvSpPr txBox="1"/>
      </xdr:nvSpPr>
      <xdr:spPr>
        <a:xfrm>
          <a:off x="17945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0730" cy="269240"/>
    <xdr:sp macro="" textlink="">
      <xdr:nvSpPr>
        <xdr:cNvPr id="192" name="テキスト ボックス 191"/>
        <xdr:cNvSpPr txBox="1"/>
      </xdr:nvSpPr>
      <xdr:spPr>
        <a:xfrm>
          <a:off x="9245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53340</xdr:rowOff>
    </xdr:from>
    <xdr:to>
      <xdr:col>24</xdr:col>
      <xdr:colOff>114300</xdr:colOff>
      <xdr:row>75</xdr:row>
      <xdr:rowOff>158750</xdr:rowOff>
    </xdr:to>
    <xdr:sp macro="" textlink="">
      <xdr:nvSpPr>
        <xdr:cNvPr id="193" name="楕円 192"/>
        <xdr:cNvSpPr/>
      </xdr:nvSpPr>
      <xdr:spPr>
        <a:xfrm>
          <a:off x="4493260" y="129120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77470</xdr:rowOff>
    </xdr:from>
    <xdr:ext cx="597535" cy="267970"/>
    <xdr:sp macro="" textlink="">
      <xdr:nvSpPr>
        <xdr:cNvPr id="194" name="民生費該当値テキスト"/>
        <xdr:cNvSpPr txBox="1"/>
      </xdr:nvSpPr>
      <xdr:spPr>
        <a:xfrm>
          <a:off x="4594860" y="1276477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27305</xdr:rowOff>
    </xdr:from>
    <xdr:to>
      <xdr:col>20</xdr:col>
      <xdr:colOff>38100</xdr:colOff>
      <xdr:row>76</xdr:row>
      <xdr:rowOff>133350</xdr:rowOff>
    </xdr:to>
    <xdr:sp macro="" textlink="">
      <xdr:nvSpPr>
        <xdr:cNvPr id="195" name="楕円 194"/>
        <xdr:cNvSpPr/>
      </xdr:nvSpPr>
      <xdr:spPr>
        <a:xfrm>
          <a:off x="3674110" y="1305750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123825</xdr:rowOff>
    </xdr:from>
    <xdr:ext cx="598805" cy="267970"/>
    <xdr:sp macro="" textlink="">
      <xdr:nvSpPr>
        <xdr:cNvPr id="196" name="テキスト ボックス 195"/>
        <xdr:cNvSpPr txBox="1"/>
      </xdr:nvSpPr>
      <xdr:spPr>
        <a:xfrm>
          <a:off x="3429000" y="13154025"/>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19685</xdr:rowOff>
    </xdr:from>
    <xdr:to>
      <xdr:col>15</xdr:col>
      <xdr:colOff>101600</xdr:colOff>
      <xdr:row>76</xdr:row>
      <xdr:rowOff>125095</xdr:rowOff>
    </xdr:to>
    <xdr:sp macro="" textlink="">
      <xdr:nvSpPr>
        <xdr:cNvPr id="197" name="楕円 196"/>
        <xdr:cNvSpPr/>
      </xdr:nvSpPr>
      <xdr:spPr>
        <a:xfrm>
          <a:off x="2800350" y="130498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142240</xdr:rowOff>
    </xdr:from>
    <xdr:ext cx="598805" cy="269240"/>
    <xdr:sp macro="" textlink="">
      <xdr:nvSpPr>
        <xdr:cNvPr id="198" name="テキスト ボックス 197"/>
        <xdr:cNvSpPr txBox="1"/>
      </xdr:nvSpPr>
      <xdr:spPr>
        <a:xfrm>
          <a:off x="2559050" y="1282954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105410</xdr:rowOff>
    </xdr:from>
    <xdr:to>
      <xdr:col>10</xdr:col>
      <xdr:colOff>165100</xdr:colOff>
      <xdr:row>77</xdr:row>
      <xdr:rowOff>33020</xdr:rowOff>
    </xdr:to>
    <xdr:sp macro="" textlink="">
      <xdr:nvSpPr>
        <xdr:cNvPr id="199" name="楕円 198"/>
        <xdr:cNvSpPr/>
      </xdr:nvSpPr>
      <xdr:spPr>
        <a:xfrm>
          <a:off x="1930400" y="13135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23495</xdr:rowOff>
    </xdr:from>
    <xdr:ext cx="598805" cy="268605"/>
    <xdr:sp macro="" textlink="">
      <xdr:nvSpPr>
        <xdr:cNvPr id="200" name="テキスト ボックス 199"/>
        <xdr:cNvSpPr txBox="1"/>
      </xdr:nvSpPr>
      <xdr:spPr>
        <a:xfrm>
          <a:off x="1685290" y="1322514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90170</xdr:rowOff>
    </xdr:from>
    <xdr:to>
      <xdr:col>6</xdr:col>
      <xdr:colOff>38100</xdr:colOff>
      <xdr:row>77</xdr:row>
      <xdr:rowOff>17780</xdr:rowOff>
    </xdr:to>
    <xdr:sp macro="" textlink="">
      <xdr:nvSpPr>
        <xdr:cNvPr id="201" name="楕円 200"/>
        <xdr:cNvSpPr/>
      </xdr:nvSpPr>
      <xdr:spPr>
        <a:xfrm>
          <a:off x="1060450" y="131203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8890</xdr:rowOff>
    </xdr:from>
    <xdr:ext cx="598805" cy="267970"/>
    <xdr:sp macro="" textlink="">
      <xdr:nvSpPr>
        <xdr:cNvPr id="202" name="テキスト ボックス 201"/>
        <xdr:cNvSpPr txBox="1"/>
      </xdr:nvSpPr>
      <xdr:spPr>
        <a:xfrm>
          <a:off x="815340" y="1321054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3" name="正方形/長方形 202"/>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4" name="正方形/長方形 203"/>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05" name="正方形/長方形 204"/>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06" name="正方形/長方形 205"/>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07" name="正方形/長方形 206"/>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08" name="正方形/長方形 207"/>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09" name="正方形/長方形 208"/>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0" name="正方形/長方形 209"/>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8615" cy="233045"/>
    <xdr:sp macro="" textlink="">
      <xdr:nvSpPr>
        <xdr:cNvPr id="211" name="テキスト ボックス 210"/>
        <xdr:cNvSpPr txBox="1"/>
      </xdr:nvSpPr>
      <xdr:spPr>
        <a:xfrm>
          <a:off x="71247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920" cy="259080"/>
    <xdr:sp macro="" textlink="">
      <xdr:nvSpPr>
        <xdr:cNvPr id="214" name="テキスト ボックス 213"/>
        <xdr:cNvSpPr txBox="1"/>
      </xdr:nvSpPr>
      <xdr:spPr>
        <a:xfrm>
          <a:off x="50546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225" cy="259080"/>
    <xdr:sp macro="" textlink="">
      <xdr:nvSpPr>
        <xdr:cNvPr id="216" name="テキスト ボックス 215"/>
        <xdr:cNvSpPr txBox="1"/>
      </xdr:nvSpPr>
      <xdr:spPr>
        <a:xfrm>
          <a:off x="22669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18" name="テキスト ボックス 217"/>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1" name="直線コネクタ 220"/>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5630" cy="267970"/>
    <xdr:sp macro="" textlink="">
      <xdr:nvSpPr>
        <xdr:cNvPr id="222" name="テキスト ボックス 221"/>
        <xdr:cNvSpPr txBox="1"/>
      </xdr:nvSpPr>
      <xdr:spPr>
        <a:xfrm>
          <a:off x="166370" y="1535493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3" name="直線コネクタ 222"/>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5630" cy="267970"/>
    <xdr:sp macro="" textlink="">
      <xdr:nvSpPr>
        <xdr:cNvPr id="224" name="テキスト ボックス 223"/>
        <xdr:cNvSpPr txBox="1"/>
      </xdr:nvSpPr>
      <xdr:spPr>
        <a:xfrm>
          <a:off x="16637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5" name="衛生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109855</xdr:rowOff>
    </xdr:from>
    <xdr:to>
      <xdr:col>24</xdr:col>
      <xdr:colOff>62865</xdr:colOff>
      <xdr:row>97</xdr:row>
      <xdr:rowOff>143510</xdr:rowOff>
    </xdr:to>
    <xdr:cxnSp macro="">
      <xdr:nvCxnSpPr>
        <xdr:cNvPr id="226" name="直線コネクタ 225"/>
        <xdr:cNvCxnSpPr/>
      </xdr:nvCxnSpPr>
      <xdr:spPr>
        <a:xfrm flipV="1">
          <a:off x="4542155" y="1554035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3400" cy="257810"/>
    <xdr:sp macro="" textlink="">
      <xdr:nvSpPr>
        <xdr:cNvPr id="227" name="衛生費最小値テキスト"/>
        <xdr:cNvSpPr txBox="1"/>
      </xdr:nvSpPr>
      <xdr:spPr>
        <a:xfrm>
          <a:off x="4594860" y="16777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8" name="直線コネクタ 227"/>
        <xdr:cNvCxnSpPr/>
      </xdr:nvCxnSpPr>
      <xdr:spPr>
        <a:xfrm>
          <a:off x="4458970" y="167741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7535" cy="267970"/>
    <xdr:sp macro="" textlink="">
      <xdr:nvSpPr>
        <xdr:cNvPr id="229" name="衛生費最大値テキスト"/>
        <xdr:cNvSpPr txBox="1"/>
      </xdr:nvSpPr>
      <xdr:spPr>
        <a:xfrm>
          <a:off x="4594860" y="1531302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dr:col>23</xdr:col>
      <xdr:colOff>165100</xdr:colOff>
      <xdr:row>90</xdr:row>
      <xdr:rowOff>109855</xdr:rowOff>
    </xdr:from>
    <xdr:to>
      <xdr:col>24</xdr:col>
      <xdr:colOff>152400</xdr:colOff>
      <xdr:row>90</xdr:row>
      <xdr:rowOff>109855</xdr:rowOff>
    </xdr:to>
    <xdr:cxnSp macro="">
      <xdr:nvCxnSpPr>
        <xdr:cNvPr id="230" name="直線コネクタ 229"/>
        <xdr:cNvCxnSpPr/>
      </xdr:nvCxnSpPr>
      <xdr:spPr>
        <a:xfrm>
          <a:off x="4458970" y="155403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144780</xdr:rowOff>
    </xdr:from>
    <xdr:to>
      <xdr:col>24</xdr:col>
      <xdr:colOff>63500</xdr:colOff>
      <xdr:row>93</xdr:row>
      <xdr:rowOff>60960</xdr:rowOff>
    </xdr:to>
    <xdr:cxnSp macro="">
      <xdr:nvCxnSpPr>
        <xdr:cNvPr id="231" name="直線コネクタ 230"/>
        <xdr:cNvCxnSpPr/>
      </xdr:nvCxnSpPr>
      <xdr:spPr>
        <a:xfrm flipV="1">
          <a:off x="3724910" y="15918180"/>
          <a:ext cx="8191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166370</xdr:rowOff>
    </xdr:from>
    <xdr:ext cx="533400" cy="257810"/>
    <xdr:sp macro="" textlink="">
      <xdr:nvSpPr>
        <xdr:cNvPr id="232" name="衛生費平均値テキスト"/>
        <xdr:cNvSpPr txBox="1"/>
      </xdr:nvSpPr>
      <xdr:spPr>
        <a:xfrm>
          <a:off x="4594860" y="1645412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49326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60960</xdr:rowOff>
    </xdr:from>
    <xdr:to>
      <xdr:col>19</xdr:col>
      <xdr:colOff>177800</xdr:colOff>
      <xdr:row>93</xdr:row>
      <xdr:rowOff>167640</xdr:rowOff>
    </xdr:to>
    <xdr:cxnSp macro="">
      <xdr:nvCxnSpPr>
        <xdr:cNvPr id="234" name="直線コネクタ 233"/>
        <xdr:cNvCxnSpPr/>
      </xdr:nvCxnSpPr>
      <xdr:spPr>
        <a:xfrm flipV="1">
          <a:off x="2851150" y="16005810"/>
          <a:ext cx="8737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73660</xdr:rowOff>
    </xdr:from>
    <xdr:to>
      <xdr:col>20</xdr:col>
      <xdr:colOff>38100</xdr:colOff>
      <xdr:row>97</xdr:row>
      <xdr:rowOff>3810</xdr:rowOff>
    </xdr:to>
    <xdr:sp macro="" textlink="">
      <xdr:nvSpPr>
        <xdr:cNvPr id="235" name="フローチャート: 判断 234"/>
        <xdr:cNvSpPr/>
      </xdr:nvSpPr>
      <xdr:spPr>
        <a:xfrm>
          <a:off x="3674110" y="165328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166370</xdr:rowOff>
    </xdr:from>
    <xdr:ext cx="533400" cy="257810"/>
    <xdr:sp macro="" textlink="">
      <xdr:nvSpPr>
        <xdr:cNvPr id="236" name="テキスト ボックス 235"/>
        <xdr:cNvSpPr txBox="1"/>
      </xdr:nvSpPr>
      <xdr:spPr>
        <a:xfrm>
          <a:off x="3461385" y="1662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167640</xdr:rowOff>
    </xdr:from>
    <xdr:to>
      <xdr:col>15</xdr:col>
      <xdr:colOff>50800</xdr:colOff>
      <xdr:row>94</xdr:row>
      <xdr:rowOff>69850</xdr:rowOff>
    </xdr:to>
    <xdr:cxnSp macro="">
      <xdr:nvCxnSpPr>
        <xdr:cNvPr id="237" name="直線コネクタ 236"/>
        <xdr:cNvCxnSpPr/>
      </xdr:nvCxnSpPr>
      <xdr:spPr>
        <a:xfrm flipV="1">
          <a:off x="1981200" y="16112490"/>
          <a:ext cx="8699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83820</xdr:rowOff>
    </xdr:from>
    <xdr:to>
      <xdr:col>15</xdr:col>
      <xdr:colOff>101600</xdr:colOff>
      <xdr:row>97</xdr:row>
      <xdr:rowOff>13970</xdr:rowOff>
    </xdr:to>
    <xdr:sp macro="" textlink="">
      <xdr:nvSpPr>
        <xdr:cNvPr id="238" name="フローチャート: 判断 237"/>
        <xdr:cNvSpPr/>
      </xdr:nvSpPr>
      <xdr:spPr>
        <a:xfrm>
          <a:off x="280035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5080</xdr:rowOff>
    </xdr:from>
    <xdr:ext cx="533400" cy="259080"/>
    <xdr:sp macro="" textlink="">
      <xdr:nvSpPr>
        <xdr:cNvPr id="239" name="テキスト ボックス 238"/>
        <xdr:cNvSpPr txBox="1"/>
      </xdr:nvSpPr>
      <xdr:spPr>
        <a:xfrm>
          <a:off x="2591435" y="16635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69850</xdr:rowOff>
    </xdr:from>
    <xdr:to>
      <xdr:col>10</xdr:col>
      <xdr:colOff>114300</xdr:colOff>
      <xdr:row>94</xdr:row>
      <xdr:rowOff>70485</xdr:rowOff>
    </xdr:to>
    <xdr:cxnSp macro="">
      <xdr:nvCxnSpPr>
        <xdr:cNvPr id="240" name="直線コネクタ 239"/>
        <xdr:cNvCxnSpPr/>
      </xdr:nvCxnSpPr>
      <xdr:spPr>
        <a:xfrm flipV="1">
          <a:off x="1111250" y="1618615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102235</xdr:rowOff>
    </xdr:from>
    <xdr:to>
      <xdr:col>10</xdr:col>
      <xdr:colOff>165100</xdr:colOff>
      <xdr:row>97</xdr:row>
      <xdr:rowOff>32385</xdr:rowOff>
    </xdr:to>
    <xdr:sp macro="" textlink="">
      <xdr:nvSpPr>
        <xdr:cNvPr id="241" name="フローチャート: 判断 240"/>
        <xdr:cNvSpPr/>
      </xdr:nvSpPr>
      <xdr:spPr>
        <a:xfrm>
          <a:off x="19304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23495</xdr:rowOff>
    </xdr:from>
    <xdr:ext cx="533400" cy="259080"/>
    <xdr:sp macro="" textlink="">
      <xdr:nvSpPr>
        <xdr:cNvPr id="242" name="テキスト ボックス 241"/>
        <xdr:cNvSpPr txBox="1"/>
      </xdr:nvSpPr>
      <xdr:spPr>
        <a:xfrm>
          <a:off x="1717675" y="16654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43" name="フローチャート: 判断 242"/>
        <xdr:cNvSpPr/>
      </xdr:nvSpPr>
      <xdr:spPr>
        <a:xfrm>
          <a:off x="1060450" y="165601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22860</xdr:rowOff>
    </xdr:from>
    <xdr:ext cx="533400" cy="259080"/>
    <xdr:sp macro="" textlink="">
      <xdr:nvSpPr>
        <xdr:cNvPr id="244" name="テキスト ボックス 243"/>
        <xdr:cNvSpPr txBox="1"/>
      </xdr:nvSpPr>
      <xdr:spPr>
        <a:xfrm>
          <a:off x="847725" y="16653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730" cy="259080"/>
    <xdr:sp macro="" textlink="">
      <xdr:nvSpPr>
        <xdr:cNvPr id="246" name="テキスト ボックス 245"/>
        <xdr:cNvSpPr txBox="1"/>
      </xdr:nvSpPr>
      <xdr:spPr>
        <a:xfrm>
          <a:off x="3538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7" name="テキスト ボックス 246"/>
        <xdr:cNvSpPr txBox="1"/>
      </xdr:nvSpPr>
      <xdr:spPr>
        <a:xfrm>
          <a:off x="26644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730" cy="259080"/>
    <xdr:sp macro="" textlink="">
      <xdr:nvSpPr>
        <xdr:cNvPr id="248" name="テキスト ボックス 247"/>
        <xdr:cNvSpPr txBox="1"/>
      </xdr:nvSpPr>
      <xdr:spPr>
        <a:xfrm>
          <a:off x="17945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730" cy="259080"/>
    <xdr:sp macro="" textlink="">
      <xdr:nvSpPr>
        <xdr:cNvPr id="249" name="テキスト ボックス 248"/>
        <xdr:cNvSpPr txBox="1"/>
      </xdr:nvSpPr>
      <xdr:spPr>
        <a:xfrm>
          <a:off x="9245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93980</xdr:rowOff>
    </xdr:from>
    <xdr:to>
      <xdr:col>24</xdr:col>
      <xdr:colOff>114300</xdr:colOff>
      <xdr:row>93</xdr:row>
      <xdr:rowOff>24130</xdr:rowOff>
    </xdr:to>
    <xdr:sp macro="" textlink="">
      <xdr:nvSpPr>
        <xdr:cNvPr id="250" name="楕円 249"/>
        <xdr:cNvSpPr/>
      </xdr:nvSpPr>
      <xdr:spPr>
        <a:xfrm>
          <a:off x="449326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116840</xdr:rowOff>
    </xdr:from>
    <xdr:ext cx="597535" cy="259080"/>
    <xdr:sp macro="" textlink="">
      <xdr:nvSpPr>
        <xdr:cNvPr id="251" name="衛生費該当値テキスト"/>
        <xdr:cNvSpPr txBox="1"/>
      </xdr:nvSpPr>
      <xdr:spPr>
        <a:xfrm>
          <a:off x="4594860" y="15718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10160</xdr:rowOff>
    </xdr:from>
    <xdr:to>
      <xdr:col>20</xdr:col>
      <xdr:colOff>38100</xdr:colOff>
      <xdr:row>93</xdr:row>
      <xdr:rowOff>111760</xdr:rowOff>
    </xdr:to>
    <xdr:sp macro="" textlink="">
      <xdr:nvSpPr>
        <xdr:cNvPr id="252" name="楕円 251"/>
        <xdr:cNvSpPr/>
      </xdr:nvSpPr>
      <xdr:spPr>
        <a:xfrm>
          <a:off x="3674110" y="15955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128270</xdr:rowOff>
    </xdr:from>
    <xdr:ext cx="598805" cy="259080"/>
    <xdr:sp macro="" textlink="">
      <xdr:nvSpPr>
        <xdr:cNvPr id="253" name="テキスト ボックス 252"/>
        <xdr:cNvSpPr txBox="1"/>
      </xdr:nvSpPr>
      <xdr:spPr>
        <a:xfrm>
          <a:off x="3429000" y="1573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116840</xdr:rowOff>
    </xdr:from>
    <xdr:to>
      <xdr:col>15</xdr:col>
      <xdr:colOff>101600</xdr:colOff>
      <xdr:row>94</xdr:row>
      <xdr:rowOff>46990</xdr:rowOff>
    </xdr:to>
    <xdr:sp macro="" textlink="">
      <xdr:nvSpPr>
        <xdr:cNvPr id="254" name="楕円 253"/>
        <xdr:cNvSpPr/>
      </xdr:nvSpPr>
      <xdr:spPr>
        <a:xfrm>
          <a:off x="2800350" y="160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63500</xdr:rowOff>
    </xdr:from>
    <xdr:ext cx="598805" cy="257810"/>
    <xdr:sp macro="" textlink="">
      <xdr:nvSpPr>
        <xdr:cNvPr id="255" name="テキスト ボックス 254"/>
        <xdr:cNvSpPr txBox="1"/>
      </xdr:nvSpPr>
      <xdr:spPr>
        <a:xfrm>
          <a:off x="2559050" y="158369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19050</xdr:rowOff>
    </xdr:from>
    <xdr:to>
      <xdr:col>10</xdr:col>
      <xdr:colOff>165100</xdr:colOff>
      <xdr:row>94</xdr:row>
      <xdr:rowOff>120650</xdr:rowOff>
    </xdr:to>
    <xdr:sp macro="" textlink="">
      <xdr:nvSpPr>
        <xdr:cNvPr id="256" name="楕円 255"/>
        <xdr:cNvSpPr/>
      </xdr:nvSpPr>
      <xdr:spPr>
        <a:xfrm>
          <a:off x="1930400" y="161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137160</xdr:rowOff>
    </xdr:from>
    <xdr:ext cx="598805" cy="259080"/>
    <xdr:sp macro="" textlink="">
      <xdr:nvSpPr>
        <xdr:cNvPr id="257" name="テキスト ボックス 256"/>
        <xdr:cNvSpPr txBox="1"/>
      </xdr:nvSpPr>
      <xdr:spPr>
        <a:xfrm>
          <a:off x="1685290" y="15910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19685</xdr:rowOff>
    </xdr:from>
    <xdr:to>
      <xdr:col>6</xdr:col>
      <xdr:colOff>38100</xdr:colOff>
      <xdr:row>94</xdr:row>
      <xdr:rowOff>121285</xdr:rowOff>
    </xdr:to>
    <xdr:sp macro="" textlink="">
      <xdr:nvSpPr>
        <xdr:cNvPr id="258" name="楕円 257"/>
        <xdr:cNvSpPr/>
      </xdr:nvSpPr>
      <xdr:spPr>
        <a:xfrm>
          <a:off x="1060450" y="161359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137795</xdr:rowOff>
    </xdr:from>
    <xdr:ext cx="598805" cy="259080"/>
    <xdr:sp macro="" textlink="">
      <xdr:nvSpPr>
        <xdr:cNvPr id="259" name="テキスト ボックス 258"/>
        <xdr:cNvSpPr txBox="1"/>
      </xdr:nvSpPr>
      <xdr:spPr>
        <a:xfrm>
          <a:off x="815340" y="15911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0" name="正方形/長方形 259"/>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1" name="正方形/長方形 260"/>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2" name="正方形/長方形 261"/>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3" name="正方形/長方形 262"/>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64" name="正方形/長方形 263"/>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65" name="正方形/長方形 264"/>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66" name="正方形/長方形 265"/>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67" name="正方形/長方形 266"/>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8615" cy="233045"/>
    <xdr:sp macro="" textlink="">
      <xdr:nvSpPr>
        <xdr:cNvPr id="268" name="テキスト ボックス 267"/>
        <xdr:cNvSpPr txBox="1"/>
      </xdr:nvSpPr>
      <xdr:spPr>
        <a:xfrm>
          <a:off x="643636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69" name="直線コネクタ 268"/>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145415</xdr:rowOff>
    </xdr:from>
    <xdr:to>
      <xdr:col>59</xdr:col>
      <xdr:colOff>50800</xdr:colOff>
      <xdr:row>38</xdr:row>
      <xdr:rowOff>145415</xdr:rowOff>
    </xdr:to>
    <xdr:cxnSp macro="">
      <xdr:nvCxnSpPr>
        <xdr:cNvPr id="270" name="直線コネクタ 269"/>
        <xdr:cNvCxnSpPr/>
      </xdr:nvCxnSpPr>
      <xdr:spPr>
        <a:xfrm>
          <a:off x="6474460" y="6660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8920" cy="269240"/>
    <xdr:sp macro="" textlink="">
      <xdr:nvSpPr>
        <xdr:cNvPr id="271" name="テキスト ボックス 270"/>
        <xdr:cNvSpPr txBox="1"/>
      </xdr:nvSpPr>
      <xdr:spPr>
        <a:xfrm>
          <a:off x="6229350" y="6515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2" name="直線コネクタ 271"/>
        <xdr:cNvCxnSpPr/>
      </xdr:nvCxnSpPr>
      <xdr:spPr>
        <a:xfrm>
          <a:off x="6474460" y="6198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56515</xdr:rowOff>
    </xdr:from>
    <xdr:ext cx="467360" cy="267970"/>
    <xdr:sp macro="" textlink="">
      <xdr:nvSpPr>
        <xdr:cNvPr id="273" name="テキスト ボックス 272"/>
        <xdr:cNvSpPr txBox="1"/>
      </xdr:nvSpPr>
      <xdr:spPr>
        <a:xfrm>
          <a:off x="6014720" y="605726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86360</xdr:rowOff>
    </xdr:from>
    <xdr:to>
      <xdr:col>59</xdr:col>
      <xdr:colOff>50800</xdr:colOff>
      <xdr:row>33</xdr:row>
      <xdr:rowOff>86360</xdr:rowOff>
    </xdr:to>
    <xdr:cxnSp macro="">
      <xdr:nvCxnSpPr>
        <xdr:cNvPr id="274" name="直線コネクタ 273"/>
        <xdr:cNvCxnSpPr/>
      </xdr:nvCxnSpPr>
      <xdr:spPr>
        <a:xfrm>
          <a:off x="6474460" y="5744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116205</xdr:rowOff>
    </xdr:from>
    <xdr:ext cx="467360" cy="269240"/>
    <xdr:sp macro="" textlink="">
      <xdr:nvSpPr>
        <xdr:cNvPr id="275" name="テキスト ボックス 274"/>
        <xdr:cNvSpPr txBox="1"/>
      </xdr:nvSpPr>
      <xdr:spPr>
        <a:xfrm>
          <a:off x="6014720" y="5602605"/>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145415</xdr:rowOff>
    </xdr:from>
    <xdr:to>
      <xdr:col>59</xdr:col>
      <xdr:colOff>50800</xdr:colOff>
      <xdr:row>30</xdr:row>
      <xdr:rowOff>145415</xdr:rowOff>
    </xdr:to>
    <xdr:cxnSp macro="">
      <xdr:nvCxnSpPr>
        <xdr:cNvPr id="276" name="直線コネクタ 275"/>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7360" cy="269240"/>
    <xdr:sp macro="" textlink="">
      <xdr:nvSpPr>
        <xdr:cNvPr id="277" name="テキスト ボックス 276"/>
        <xdr:cNvSpPr txBox="1"/>
      </xdr:nvSpPr>
      <xdr:spPr>
        <a:xfrm>
          <a:off x="6014720" y="51435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78" name="直線コネクタ 277"/>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56515</xdr:rowOff>
    </xdr:from>
    <xdr:ext cx="467360" cy="267970"/>
    <xdr:sp macro="" textlink="">
      <xdr:nvSpPr>
        <xdr:cNvPr id="279" name="テキスト ボックス 278"/>
        <xdr:cNvSpPr txBox="1"/>
      </xdr:nvSpPr>
      <xdr:spPr>
        <a:xfrm>
          <a:off x="6014720" y="468566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0" name="労働費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114935</xdr:rowOff>
    </xdr:from>
    <xdr:to>
      <xdr:col>54</xdr:col>
      <xdr:colOff>186690</xdr:colOff>
      <xdr:row>38</xdr:row>
      <xdr:rowOff>145415</xdr:rowOff>
    </xdr:to>
    <xdr:cxnSp macro="">
      <xdr:nvCxnSpPr>
        <xdr:cNvPr id="281" name="直線コネクタ 280"/>
        <xdr:cNvCxnSpPr/>
      </xdr:nvCxnSpPr>
      <xdr:spPr>
        <a:xfrm flipV="1">
          <a:off x="10267950" y="54298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149225</xdr:rowOff>
    </xdr:from>
    <xdr:ext cx="248285" cy="269240"/>
    <xdr:sp macro="" textlink="">
      <xdr:nvSpPr>
        <xdr:cNvPr id="282" name="労働費最小値テキスト"/>
        <xdr:cNvSpPr txBox="1"/>
      </xdr:nvSpPr>
      <xdr:spPr>
        <a:xfrm>
          <a:off x="10318750" y="666432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145415</xdr:rowOff>
    </xdr:from>
    <xdr:to>
      <xdr:col>55</xdr:col>
      <xdr:colOff>88900</xdr:colOff>
      <xdr:row>38</xdr:row>
      <xdr:rowOff>145415</xdr:rowOff>
    </xdr:to>
    <xdr:cxnSp macro="">
      <xdr:nvCxnSpPr>
        <xdr:cNvPr id="283" name="直線コネクタ 282"/>
        <xdr:cNvCxnSpPr/>
      </xdr:nvCxnSpPr>
      <xdr:spPr>
        <a:xfrm>
          <a:off x="1018286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59055</xdr:rowOff>
    </xdr:from>
    <xdr:ext cx="468630" cy="268605"/>
    <xdr:sp macro="" textlink="">
      <xdr:nvSpPr>
        <xdr:cNvPr id="284" name="労働費最大値テキスト"/>
        <xdr:cNvSpPr txBox="1"/>
      </xdr:nvSpPr>
      <xdr:spPr>
        <a:xfrm>
          <a:off x="10318750" y="5202555"/>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dr:col>54</xdr:col>
      <xdr:colOff>101600</xdr:colOff>
      <xdr:row>31</xdr:row>
      <xdr:rowOff>114935</xdr:rowOff>
    </xdr:from>
    <xdr:to>
      <xdr:col>55</xdr:col>
      <xdr:colOff>88900</xdr:colOff>
      <xdr:row>31</xdr:row>
      <xdr:rowOff>114935</xdr:rowOff>
    </xdr:to>
    <xdr:cxnSp macro="">
      <xdr:nvCxnSpPr>
        <xdr:cNvPr id="285" name="直線コネクタ 284"/>
        <xdr:cNvCxnSpPr/>
      </xdr:nvCxnSpPr>
      <xdr:spPr>
        <a:xfrm>
          <a:off x="10182860" y="5429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136525</xdr:rowOff>
    </xdr:from>
    <xdr:to>
      <xdr:col>55</xdr:col>
      <xdr:colOff>0</xdr:colOff>
      <xdr:row>37</xdr:row>
      <xdr:rowOff>27940</xdr:rowOff>
    </xdr:to>
    <xdr:cxnSp macro="">
      <xdr:nvCxnSpPr>
        <xdr:cNvPr id="286" name="直線コネクタ 285"/>
        <xdr:cNvCxnSpPr/>
      </xdr:nvCxnSpPr>
      <xdr:spPr>
        <a:xfrm flipV="1">
          <a:off x="9448800" y="6308725"/>
          <a:ext cx="8191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60325</xdr:rowOff>
    </xdr:from>
    <xdr:ext cx="377190" cy="268605"/>
    <xdr:sp macro="" textlink="">
      <xdr:nvSpPr>
        <xdr:cNvPr id="287" name="労働費平均値テキスト"/>
        <xdr:cNvSpPr txBox="1"/>
      </xdr:nvSpPr>
      <xdr:spPr>
        <a:xfrm>
          <a:off x="10318750" y="6403975"/>
          <a:ext cx="37719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83185</xdr:rowOff>
    </xdr:from>
    <xdr:to>
      <xdr:col>55</xdr:col>
      <xdr:colOff>50800</xdr:colOff>
      <xdr:row>38</xdr:row>
      <xdr:rowOff>10795</xdr:rowOff>
    </xdr:to>
    <xdr:sp macro="" textlink="">
      <xdr:nvSpPr>
        <xdr:cNvPr id="288" name="フローチャート: 判断 287"/>
        <xdr:cNvSpPr/>
      </xdr:nvSpPr>
      <xdr:spPr>
        <a:xfrm>
          <a:off x="10220960" y="642683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133350</xdr:rowOff>
    </xdr:from>
    <xdr:to>
      <xdr:col>50</xdr:col>
      <xdr:colOff>114300</xdr:colOff>
      <xdr:row>37</xdr:row>
      <xdr:rowOff>27940</xdr:rowOff>
    </xdr:to>
    <xdr:cxnSp macro="">
      <xdr:nvCxnSpPr>
        <xdr:cNvPr id="289" name="直線コネクタ 288"/>
        <xdr:cNvCxnSpPr/>
      </xdr:nvCxnSpPr>
      <xdr:spPr>
        <a:xfrm>
          <a:off x="8578850" y="6305550"/>
          <a:ext cx="8699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100965</xdr:rowOff>
    </xdr:from>
    <xdr:to>
      <xdr:col>50</xdr:col>
      <xdr:colOff>165100</xdr:colOff>
      <xdr:row>38</xdr:row>
      <xdr:rowOff>27940</xdr:rowOff>
    </xdr:to>
    <xdr:sp macro="" textlink="">
      <xdr:nvSpPr>
        <xdr:cNvPr id="290" name="フローチャート: 判断 289"/>
        <xdr:cNvSpPr/>
      </xdr:nvSpPr>
      <xdr:spPr>
        <a:xfrm>
          <a:off x="9398000" y="64446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19050</xdr:rowOff>
    </xdr:from>
    <xdr:ext cx="377190" cy="267970"/>
    <xdr:sp macro="" textlink="">
      <xdr:nvSpPr>
        <xdr:cNvPr id="291" name="テキスト ボックス 290"/>
        <xdr:cNvSpPr txBox="1"/>
      </xdr:nvSpPr>
      <xdr:spPr>
        <a:xfrm>
          <a:off x="9263380" y="6534150"/>
          <a:ext cx="377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155575</xdr:rowOff>
    </xdr:from>
    <xdr:to>
      <xdr:col>45</xdr:col>
      <xdr:colOff>177800</xdr:colOff>
      <xdr:row>36</xdr:row>
      <xdr:rowOff>133350</xdr:rowOff>
    </xdr:to>
    <xdr:cxnSp macro="">
      <xdr:nvCxnSpPr>
        <xdr:cNvPr id="292" name="直線コネクタ 291"/>
        <xdr:cNvCxnSpPr/>
      </xdr:nvCxnSpPr>
      <xdr:spPr>
        <a:xfrm>
          <a:off x="7705090" y="6156325"/>
          <a:ext cx="87376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25400</xdr:rowOff>
    </xdr:to>
    <xdr:sp macro="" textlink="">
      <xdr:nvSpPr>
        <xdr:cNvPr id="293" name="フローチャート: 判断 292"/>
        <xdr:cNvSpPr/>
      </xdr:nvSpPr>
      <xdr:spPr>
        <a:xfrm>
          <a:off x="8528050" y="644207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16510</xdr:rowOff>
    </xdr:from>
    <xdr:ext cx="377190" cy="269240"/>
    <xdr:sp macro="" textlink="">
      <xdr:nvSpPr>
        <xdr:cNvPr id="294" name="テキスト ボックス 293"/>
        <xdr:cNvSpPr txBox="1"/>
      </xdr:nvSpPr>
      <xdr:spPr>
        <a:xfrm>
          <a:off x="8393430" y="6531610"/>
          <a:ext cx="377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155575</xdr:rowOff>
    </xdr:from>
    <xdr:to>
      <xdr:col>41</xdr:col>
      <xdr:colOff>50800</xdr:colOff>
      <xdr:row>35</xdr:row>
      <xdr:rowOff>157480</xdr:rowOff>
    </xdr:to>
    <xdr:cxnSp macro="">
      <xdr:nvCxnSpPr>
        <xdr:cNvPr id="295" name="直線コネクタ 294"/>
        <xdr:cNvCxnSpPr/>
      </xdr:nvCxnSpPr>
      <xdr:spPr>
        <a:xfrm flipV="1">
          <a:off x="6835140" y="615632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100330</xdr:rowOff>
    </xdr:from>
    <xdr:to>
      <xdr:col>41</xdr:col>
      <xdr:colOff>101600</xdr:colOff>
      <xdr:row>38</xdr:row>
      <xdr:rowOff>27305</xdr:rowOff>
    </xdr:to>
    <xdr:sp macro="" textlink="">
      <xdr:nvSpPr>
        <xdr:cNvPr id="296" name="フローチャート: 判断 295"/>
        <xdr:cNvSpPr/>
      </xdr:nvSpPr>
      <xdr:spPr>
        <a:xfrm>
          <a:off x="7654290" y="64439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18415</xdr:rowOff>
    </xdr:from>
    <xdr:ext cx="377190" cy="267970"/>
    <xdr:sp macro="" textlink="">
      <xdr:nvSpPr>
        <xdr:cNvPr id="297" name="テキスト ボックス 296"/>
        <xdr:cNvSpPr txBox="1"/>
      </xdr:nvSpPr>
      <xdr:spPr>
        <a:xfrm>
          <a:off x="7519670" y="6533515"/>
          <a:ext cx="377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89535</xdr:rowOff>
    </xdr:from>
    <xdr:to>
      <xdr:col>36</xdr:col>
      <xdr:colOff>165100</xdr:colOff>
      <xdr:row>38</xdr:row>
      <xdr:rowOff>17780</xdr:rowOff>
    </xdr:to>
    <xdr:sp macro="" textlink="">
      <xdr:nvSpPr>
        <xdr:cNvPr id="298" name="フローチャート: 判断 297"/>
        <xdr:cNvSpPr/>
      </xdr:nvSpPr>
      <xdr:spPr>
        <a:xfrm>
          <a:off x="6784340" y="6433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8255</xdr:rowOff>
    </xdr:from>
    <xdr:ext cx="377190" cy="267970"/>
    <xdr:sp macro="" textlink="">
      <xdr:nvSpPr>
        <xdr:cNvPr id="299" name="テキスト ボックス 298"/>
        <xdr:cNvSpPr txBox="1"/>
      </xdr:nvSpPr>
      <xdr:spPr>
        <a:xfrm>
          <a:off x="6649720" y="6523355"/>
          <a:ext cx="377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0" name="テキスト ボックス 299"/>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0730" cy="269240"/>
    <xdr:sp macro="" textlink="">
      <xdr:nvSpPr>
        <xdr:cNvPr id="301" name="テキスト ボックス 300"/>
        <xdr:cNvSpPr txBox="1"/>
      </xdr:nvSpPr>
      <xdr:spPr>
        <a:xfrm>
          <a:off x="926211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0730" cy="269240"/>
    <xdr:sp macro="" textlink="">
      <xdr:nvSpPr>
        <xdr:cNvPr id="302" name="テキスト ボックス 301"/>
        <xdr:cNvSpPr txBox="1"/>
      </xdr:nvSpPr>
      <xdr:spPr>
        <a:xfrm>
          <a:off x="839216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0730" cy="269240"/>
    <xdr:sp macro="" textlink="">
      <xdr:nvSpPr>
        <xdr:cNvPr id="303" name="テキスト ボックス 302"/>
        <xdr:cNvSpPr txBox="1"/>
      </xdr:nvSpPr>
      <xdr:spPr>
        <a:xfrm>
          <a:off x="75184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0730" cy="269240"/>
    <xdr:sp macro="" textlink="">
      <xdr:nvSpPr>
        <xdr:cNvPr id="304" name="テキスト ボックス 303"/>
        <xdr:cNvSpPr txBox="1"/>
      </xdr:nvSpPr>
      <xdr:spPr>
        <a:xfrm>
          <a:off x="664845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83820</xdr:rowOff>
    </xdr:from>
    <xdr:to>
      <xdr:col>55</xdr:col>
      <xdr:colOff>50800</xdr:colOff>
      <xdr:row>37</xdr:row>
      <xdr:rowOff>11430</xdr:rowOff>
    </xdr:to>
    <xdr:sp macro="" textlink="">
      <xdr:nvSpPr>
        <xdr:cNvPr id="305" name="楕円 304"/>
        <xdr:cNvSpPr/>
      </xdr:nvSpPr>
      <xdr:spPr>
        <a:xfrm>
          <a:off x="10220960" y="62560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107315</xdr:rowOff>
    </xdr:from>
    <xdr:ext cx="468630" cy="269240"/>
    <xdr:sp macro="" textlink="">
      <xdr:nvSpPr>
        <xdr:cNvPr id="306" name="労働費該当値テキスト"/>
        <xdr:cNvSpPr txBox="1"/>
      </xdr:nvSpPr>
      <xdr:spPr>
        <a:xfrm>
          <a:off x="10318750" y="6108065"/>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153670</xdr:rowOff>
    </xdr:from>
    <xdr:to>
      <xdr:col>50</xdr:col>
      <xdr:colOff>165100</xdr:colOff>
      <xdr:row>37</xdr:row>
      <xdr:rowOff>81280</xdr:rowOff>
    </xdr:to>
    <xdr:sp macro="" textlink="">
      <xdr:nvSpPr>
        <xdr:cNvPr id="307" name="楕円 306"/>
        <xdr:cNvSpPr/>
      </xdr:nvSpPr>
      <xdr:spPr>
        <a:xfrm>
          <a:off x="9398000" y="6325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98425</xdr:rowOff>
    </xdr:from>
    <xdr:ext cx="469900" cy="267335"/>
    <xdr:sp macro="" textlink="">
      <xdr:nvSpPr>
        <xdr:cNvPr id="308" name="テキスト ボックス 307"/>
        <xdr:cNvSpPr txBox="1"/>
      </xdr:nvSpPr>
      <xdr:spPr>
        <a:xfrm>
          <a:off x="9217660" y="6099175"/>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80645</xdr:rowOff>
    </xdr:from>
    <xdr:to>
      <xdr:col>46</xdr:col>
      <xdr:colOff>38100</xdr:colOff>
      <xdr:row>37</xdr:row>
      <xdr:rowOff>8255</xdr:rowOff>
    </xdr:to>
    <xdr:sp macro="" textlink="">
      <xdr:nvSpPr>
        <xdr:cNvPr id="309" name="楕円 308"/>
        <xdr:cNvSpPr/>
      </xdr:nvSpPr>
      <xdr:spPr>
        <a:xfrm>
          <a:off x="8528050" y="625284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24765</xdr:rowOff>
    </xdr:from>
    <xdr:ext cx="469900" cy="268605"/>
    <xdr:sp macro="" textlink="">
      <xdr:nvSpPr>
        <xdr:cNvPr id="310" name="テキスト ボックス 309"/>
        <xdr:cNvSpPr txBox="1"/>
      </xdr:nvSpPr>
      <xdr:spPr>
        <a:xfrm>
          <a:off x="8347710" y="602551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102870</xdr:rowOff>
    </xdr:from>
    <xdr:to>
      <xdr:col>41</xdr:col>
      <xdr:colOff>101600</xdr:colOff>
      <xdr:row>36</xdr:row>
      <xdr:rowOff>30480</xdr:rowOff>
    </xdr:to>
    <xdr:sp macro="" textlink="">
      <xdr:nvSpPr>
        <xdr:cNvPr id="311" name="楕円 310"/>
        <xdr:cNvSpPr/>
      </xdr:nvSpPr>
      <xdr:spPr>
        <a:xfrm>
          <a:off x="7654290" y="6103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47625</xdr:rowOff>
    </xdr:from>
    <xdr:ext cx="469900" cy="269240"/>
    <xdr:sp macro="" textlink="">
      <xdr:nvSpPr>
        <xdr:cNvPr id="312" name="テキスト ボックス 311"/>
        <xdr:cNvSpPr txBox="1"/>
      </xdr:nvSpPr>
      <xdr:spPr>
        <a:xfrm>
          <a:off x="7473950" y="587692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104775</xdr:rowOff>
    </xdr:from>
    <xdr:to>
      <xdr:col>36</xdr:col>
      <xdr:colOff>165100</xdr:colOff>
      <xdr:row>36</xdr:row>
      <xdr:rowOff>32385</xdr:rowOff>
    </xdr:to>
    <xdr:sp macro="" textlink="">
      <xdr:nvSpPr>
        <xdr:cNvPr id="313" name="楕円 312"/>
        <xdr:cNvSpPr/>
      </xdr:nvSpPr>
      <xdr:spPr>
        <a:xfrm>
          <a:off x="6784340" y="6105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49530</xdr:rowOff>
    </xdr:from>
    <xdr:ext cx="469900" cy="269240"/>
    <xdr:sp macro="" textlink="">
      <xdr:nvSpPr>
        <xdr:cNvPr id="314" name="テキスト ボックス 313"/>
        <xdr:cNvSpPr txBox="1"/>
      </xdr:nvSpPr>
      <xdr:spPr>
        <a:xfrm>
          <a:off x="6604000" y="587883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15" name="正方形/長方形 314"/>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16" name="正方形/長方形 315"/>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17" name="正方形/長方形 316"/>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18" name="正方形/長方形 317"/>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19" name="正方形/長方形 318"/>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0" name="正方形/長方形 319"/>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1" name="正方形/長方形 320"/>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2" name="正方形/長方形 321"/>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8615" cy="233045"/>
    <xdr:sp macro="" textlink="">
      <xdr:nvSpPr>
        <xdr:cNvPr id="323" name="テキスト ボックス 322"/>
        <xdr:cNvSpPr txBox="1"/>
      </xdr:nvSpPr>
      <xdr:spPr>
        <a:xfrm>
          <a:off x="643636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24" name="直線コネクタ 323"/>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46355</xdr:rowOff>
    </xdr:from>
    <xdr:to>
      <xdr:col>59</xdr:col>
      <xdr:colOff>50800</xdr:colOff>
      <xdr:row>59</xdr:row>
      <xdr:rowOff>46355</xdr:rowOff>
    </xdr:to>
    <xdr:cxnSp macro="">
      <xdr:nvCxnSpPr>
        <xdr:cNvPr id="325" name="直線コネクタ 324"/>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76835</xdr:rowOff>
    </xdr:from>
    <xdr:ext cx="248920" cy="267970"/>
    <xdr:sp macro="" textlink="">
      <xdr:nvSpPr>
        <xdr:cNvPr id="326" name="テキスト ボックス 325"/>
        <xdr:cNvSpPr txBox="1"/>
      </xdr:nvSpPr>
      <xdr:spPr>
        <a:xfrm>
          <a:off x="6229350" y="10020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27" name="直線コネクタ 326"/>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36830</xdr:rowOff>
    </xdr:from>
    <xdr:ext cx="530225" cy="269240"/>
    <xdr:sp macro="" textlink="">
      <xdr:nvSpPr>
        <xdr:cNvPr id="328" name="テキスト ボックス 327"/>
        <xdr:cNvSpPr txBox="1"/>
      </xdr:nvSpPr>
      <xdr:spPr>
        <a:xfrm>
          <a:off x="5954395" y="963803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145415</xdr:rowOff>
    </xdr:from>
    <xdr:to>
      <xdr:col>59</xdr:col>
      <xdr:colOff>50800</xdr:colOff>
      <xdr:row>54</xdr:row>
      <xdr:rowOff>145415</xdr:rowOff>
    </xdr:to>
    <xdr:cxnSp macro="">
      <xdr:nvCxnSpPr>
        <xdr:cNvPr id="329" name="直線コネクタ 328"/>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171450</xdr:rowOff>
    </xdr:from>
    <xdr:ext cx="530225" cy="269240"/>
    <xdr:sp macro="" textlink="">
      <xdr:nvSpPr>
        <xdr:cNvPr id="330" name="テキスト ボックス 329"/>
        <xdr:cNvSpPr txBox="1"/>
      </xdr:nvSpPr>
      <xdr:spPr>
        <a:xfrm>
          <a:off x="5954395" y="925830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105410</xdr:rowOff>
    </xdr:from>
    <xdr:to>
      <xdr:col>59</xdr:col>
      <xdr:colOff>50800</xdr:colOff>
      <xdr:row>52</xdr:row>
      <xdr:rowOff>105410</xdr:rowOff>
    </xdr:to>
    <xdr:cxnSp macro="">
      <xdr:nvCxnSpPr>
        <xdr:cNvPr id="331" name="直線コネクタ 330"/>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135890</xdr:rowOff>
    </xdr:from>
    <xdr:ext cx="530225" cy="267335"/>
    <xdr:sp macro="" textlink="">
      <xdr:nvSpPr>
        <xdr:cNvPr id="332" name="テキスト ボックス 331"/>
        <xdr:cNvSpPr txBox="1"/>
      </xdr:nvSpPr>
      <xdr:spPr>
        <a:xfrm>
          <a:off x="5954395" y="8879840"/>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66040</xdr:rowOff>
    </xdr:from>
    <xdr:to>
      <xdr:col>59</xdr:col>
      <xdr:colOff>50800</xdr:colOff>
      <xdr:row>50</xdr:row>
      <xdr:rowOff>66040</xdr:rowOff>
    </xdr:to>
    <xdr:cxnSp macro="">
      <xdr:nvCxnSpPr>
        <xdr:cNvPr id="333" name="直線コネクタ 332"/>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95885</xdr:rowOff>
    </xdr:from>
    <xdr:ext cx="595630" cy="268605"/>
    <xdr:sp macro="" textlink="">
      <xdr:nvSpPr>
        <xdr:cNvPr id="334" name="テキスト ボックス 333"/>
        <xdr:cNvSpPr txBox="1"/>
      </xdr:nvSpPr>
      <xdr:spPr>
        <a:xfrm>
          <a:off x="5890260" y="8496935"/>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5" name="直線コネクタ 334"/>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5630" cy="267970"/>
    <xdr:sp macro="" textlink="">
      <xdr:nvSpPr>
        <xdr:cNvPr id="336" name="テキスト ボックス 335"/>
        <xdr:cNvSpPr txBox="1"/>
      </xdr:nvSpPr>
      <xdr:spPr>
        <a:xfrm>
          <a:off x="5890260" y="8114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37" name="農林水産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12065</xdr:rowOff>
    </xdr:from>
    <xdr:to>
      <xdr:col>54</xdr:col>
      <xdr:colOff>186690</xdr:colOff>
      <xdr:row>58</xdr:row>
      <xdr:rowOff>116840</xdr:rowOff>
    </xdr:to>
    <xdr:cxnSp macro="">
      <xdr:nvCxnSpPr>
        <xdr:cNvPr id="338" name="直線コネクタ 337"/>
        <xdr:cNvCxnSpPr/>
      </xdr:nvCxnSpPr>
      <xdr:spPr>
        <a:xfrm flipV="1">
          <a:off x="10267950" y="858456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120650</xdr:rowOff>
    </xdr:from>
    <xdr:ext cx="468630" cy="267970"/>
    <xdr:sp macro="" textlink="">
      <xdr:nvSpPr>
        <xdr:cNvPr id="339" name="農林水産業費最小値テキスト"/>
        <xdr:cNvSpPr txBox="1"/>
      </xdr:nvSpPr>
      <xdr:spPr>
        <a:xfrm>
          <a:off x="10318750" y="10064750"/>
          <a:ext cx="468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116840</xdr:rowOff>
    </xdr:from>
    <xdr:to>
      <xdr:col>55</xdr:col>
      <xdr:colOff>88900</xdr:colOff>
      <xdr:row>58</xdr:row>
      <xdr:rowOff>116840</xdr:rowOff>
    </xdr:to>
    <xdr:cxnSp macro="">
      <xdr:nvCxnSpPr>
        <xdr:cNvPr id="340" name="直線コネクタ 339"/>
        <xdr:cNvCxnSpPr/>
      </xdr:nvCxnSpPr>
      <xdr:spPr>
        <a:xfrm>
          <a:off x="10182860" y="100609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134620</xdr:rowOff>
    </xdr:from>
    <xdr:ext cx="597535" cy="267335"/>
    <xdr:sp macro="" textlink="">
      <xdr:nvSpPr>
        <xdr:cNvPr id="341" name="農林水産業費最大値テキスト"/>
        <xdr:cNvSpPr txBox="1"/>
      </xdr:nvSpPr>
      <xdr:spPr>
        <a:xfrm>
          <a:off x="10318750" y="836422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dr:col>54</xdr:col>
      <xdr:colOff>101600</xdr:colOff>
      <xdr:row>50</xdr:row>
      <xdr:rowOff>12065</xdr:rowOff>
    </xdr:from>
    <xdr:to>
      <xdr:col>55</xdr:col>
      <xdr:colOff>88900</xdr:colOff>
      <xdr:row>50</xdr:row>
      <xdr:rowOff>12065</xdr:rowOff>
    </xdr:to>
    <xdr:cxnSp macro="">
      <xdr:nvCxnSpPr>
        <xdr:cNvPr id="342" name="直線コネクタ 341"/>
        <xdr:cNvCxnSpPr/>
      </xdr:nvCxnSpPr>
      <xdr:spPr>
        <a:xfrm>
          <a:off x="10182860" y="85845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171450</xdr:rowOff>
    </xdr:from>
    <xdr:to>
      <xdr:col>55</xdr:col>
      <xdr:colOff>0</xdr:colOff>
      <xdr:row>55</xdr:row>
      <xdr:rowOff>78740</xdr:rowOff>
    </xdr:to>
    <xdr:cxnSp macro="">
      <xdr:nvCxnSpPr>
        <xdr:cNvPr id="343" name="直線コネクタ 342"/>
        <xdr:cNvCxnSpPr/>
      </xdr:nvCxnSpPr>
      <xdr:spPr>
        <a:xfrm flipV="1">
          <a:off x="9448800" y="8915400"/>
          <a:ext cx="819150" cy="593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166370</xdr:rowOff>
    </xdr:from>
    <xdr:ext cx="533400" cy="267335"/>
    <xdr:sp macro="" textlink="">
      <xdr:nvSpPr>
        <xdr:cNvPr id="344" name="農林水産業費平均値テキスト"/>
        <xdr:cNvSpPr txBox="1"/>
      </xdr:nvSpPr>
      <xdr:spPr>
        <a:xfrm>
          <a:off x="10318750" y="9596120"/>
          <a:ext cx="5334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10795</xdr:rowOff>
    </xdr:from>
    <xdr:to>
      <xdr:col>55</xdr:col>
      <xdr:colOff>50800</xdr:colOff>
      <xdr:row>56</xdr:row>
      <xdr:rowOff>116205</xdr:rowOff>
    </xdr:to>
    <xdr:sp macro="" textlink="">
      <xdr:nvSpPr>
        <xdr:cNvPr id="345" name="フローチャート: 判断 344"/>
        <xdr:cNvSpPr/>
      </xdr:nvSpPr>
      <xdr:spPr>
        <a:xfrm>
          <a:off x="10220960" y="961199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146050</xdr:rowOff>
    </xdr:from>
    <xdr:to>
      <xdr:col>50</xdr:col>
      <xdr:colOff>114300</xdr:colOff>
      <xdr:row>55</xdr:row>
      <xdr:rowOff>78740</xdr:rowOff>
    </xdr:to>
    <xdr:cxnSp macro="">
      <xdr:nvCxnSpPr>
        <xdr:cNvPr id="346" name="直線コネクタ 345"/>
        <xdr:cNvCxnSpPr/>
      </xdr:nvCxnSpPr>
      <xdr:spPr>
        <a:xfrm>
          <a:off x="8578850" y="8718550"/>
          <a:ext cx="869950" cy="789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22225</xdr:rowOff>
    </xdr:from>
    <xdr:to>
      <xdr:col>50</xdr:col>
      <xdr:colOff>165100</xdr:colOff>
      <xdr:row>56</xdr:row>
      <xdr:rowOff>127635</xdr:rowOff>
    </xdr:to>
    <xdr:sp macro="" textlink="">
      <xdr:nvSpPr>
        <xdr:cNvPr id="347" name="フローチャート: 判断 346"/>
        <xdr:cNvSpPr/>
      </xdr:nvSpPr>
      <xdr:spPr>
        <a:xfrm>
          <a:off x="9398000" y="96234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118745</xdr:rowOff>
    </xdr:from>
    <xdr:ext cx="533400" cy="269240"/>
    <xdr:sp macro="" textlink="">
      <xdr:nvSpPr>
        <xdr:cNvPr id="348" name="テキスト ボックス 347"/>
        <xdr:cNvSpPr txBox="1"/>
      </xdr:nvSpPr>
      <xdr:spPr>
        <a:xfrm>
          <a:off x="9185275" y="971994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50</xdr:row>
      <xdr:rowOff>146050</xdr:rowOff>
    </xdr:from>
    <xdr:to>
      <xdr:col>45</xdr:col>
      <xdr:colOff>177800</xdr:colOff>
      <xdr:row>56</xdr:row>
      <xdr:rowOff>92075</xdr:rowOff>
    </xdr:to>
    <xdr:cxnSp macro="">
      <xdr:nvCxnSpPr>
        <xdr:cNvPr id="349" name="直線コネクタ 348"/>
        <xdr:cNvCxnSpPr/>
      </xdr:nvCxnSpPr>
      <xdr:spPr>
        <a:xfrm flipV="1">
          <a:off x="7705090" y="8718550"/>
          <a:ext cx="873760" cy="974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60325</xdr:rowOff>
    </xdr:from>
    <xdr:to>
      <xdr:col>46</xdr:col>
      <xdr:colOff>38100</xdr:colOff>
      <xdr:row>56</xdr:row>
      <xdr:rowOff>166370</xdr:rowOff>
    </xdr:to>
    <xdr:sp macro="" textlink="">
      <xdr:nvSpPr>
        <xdr:cNvPr id="350" name="フローチャート: 判断 349"/>
        <xdr:cNvSpPr/>
      </xdr:nvSpPr>
      <xdr:spPr>
        <a:xfrm>
          <a:off x="8528050" y="966152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156845</xdr:rowOff>
    </xdr:from>
    <xdr:ext cx="533400" cy="267970"/>
    <xdr:sp macro="" textlink="">
      <xdr:nvSpPr>
        <xdr:cNvPr id="351" name="テキスト ボックス 350"/>
        <xdr:cNvSpPr txBox="1"/>
      </xdr:nvSpPr>
      <xdr:spPr>
        <a:xfrm>
          <a:off x="8315325" y="975804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81280</xdr:rowOff>
    </xdr:from>
    <xdr:to>
      <xdr:col>41</xdr:col>
      <xdr:colOff>50800</xdr:colOff>
      <xdr:row>56</xdr:row>
      <xdr:rowOff>92075</xdr:rowOff>
    </xdr:to>
    <xdr:cxnSp macro="">
      <xdr:nvCxnSpPr>
        <xdr:cNvPr id="352" name="直線コネクタ 351"/>
        <xdr:cNvCxnSpPr/>
      </xdr:nvCxnSpPr>
      <xdr:spPr>
        <a:xfrm>
          <a:off x="6835140" y="968248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52070</xdr:rowOff>
    </xdr:from>
    <xdr:to>
      <xdr:col>41</xdr:col>
      <xdr:colOff>101600</xdr:colOff>
      <xdr:row>56</xdr:row>
      <xdr:rowOff>156845</xdr:rowOff>
    </xdr:to>
    <xdr:sp macro="" textlink="">
      <xdr:nvSpPr>
        <xdr:cNvPr id="353" name="フローチャート: 判断 352"/>
        <xdr:cNvSpPr/>
      </xdr:nvSpPr>
      <xdr:spPr>
        <a:xfrm>
          <a:off x="7654290" y="965327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147955</xdr:rowOff>
    </xdr:from>
    <xdr:ext cx="533400" cy="267970"/>
    <xdr:sp macro="" textlink="">
      <xdr:nvSpPr>
        <xdr:cNvPr id="354" name="テキスト ボックス 353"/>
        <xdr:cNvSpPr txBox="1"/>
      </xdr:nvSpPr>
      <xdr:spPr>
        <a:xfrm>
          <a:off x="7445375" y="974915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61595</xdr:rowOff>
    </xdr:from>
    <xdr:to>
      <xdr:col>36</xdr:col>
      <xdr:colOff>165100</xdr:colOff>
      <xdr:row>56</xdr:row>
      <xdr:rowOff>167640</xdr:rowOff>
    </xdr:to>
    <xdr:sp macro="" textlink="">
      <xdr:nvSpPr>
        <xdr:cNvPr id="355" name="フローチャート: 判断 354"/>
        <xdr:cNvSpPr/>
      </xdr:nvSpPr>
      <xdr:spPr>
        <a:xfrm>
          <a:off x="6784340" y="966279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158115</xdr:rowOff>
    </xdr:from>
    <xdr:ext cx="533400" cy="267970"/>
    <xdr:sp macro="" textlink="">
      <xdr:nvSpPr>
        <xdr:cNvPr id="356" name="テキスト ボックス 355"/>
        <xdr:cNvSpPr txBox="1"/>
      </xdr:nvSpPr>
      <xdr:spPr>
        <a:xfrm>
          <a:off x="6571615" y="975931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57" name="テキスト ボックス 356"/>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0730" cy="269240"/>
    <xdr:sp macro="" textlink="">
      <xdr:nvSpPr>
        <xdr:cNvPr id="358" name="テキスト ボックス 357"/>
        <xdr:cNvSpPr txBox="1"/>
      </xdr:nvSpPr>
      <xdr:spPr>
        <a:xfrm>
          <a:off x="926211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0730" cy="269240"/>
    <xdr:sp macro="" textlink="">
      <xdr:nvSpPr>
        <xdr:cNvPr id="359" name="テキスト ボックス 358"/>
        <xdr:cNvSpPr txBox="1"/>
      </xdr:nvSpPr>
      <xdr:spPr>
        <a:xfrm>
          <a:off x="839216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0730" cy="269240"/>
    <xdr:sp macro="" textlink="">
      <xdr:nvSpPr>
        <xdr:cNvPr id="360" name="テキスト ボックス 359"/>
        <xdr:cNvSpPr txBox="1"/>
      </xdr:nvSpPr>
      <xdr:spPr>
        <a:xfrm>
          <a:off x="75184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0730" cy="269240"/>
    <xdr:sp macro="" textlink="">
      <xdr:nvSpPr>
        <xdr:cNvPr id="361" name="テキスト ボックス 360"/>
        <xdr:cNvSpPr txBox="1"/>
      </xdr:nvSpPr>
      <xdr:spPr>
        <a:xfrm>
          <a:off x="664845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123825</xdr:rowOff>
    </xdr:from>
    <xdr:to>
      <xdr:col>55</xdr:col>
      <xdr:colOff>50800</xdr:colOff>
      <xdr:row>52</xdr:row>
      <xdr:rowOff>52070</xdr:rowOff>
    </xdr:to>
    <xdr:sp macro="" textlink="">
      <xdr:nvSpPr>
        <xdr:cNvPr id="362" name="楕円 361"/>
        <xdr:cNvSpPr/>
      </xdr:nvSpPr>
      <xdr:spPr>
        <a:xfrm>
          <a:off x="10220960" y="886777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147955</xdr:rowOff>
    </xdr:from>
    <xdr:ext cx="533400" cy="267970"/>
    <xdr:sp macro="" textlink="">
      <xdr:nvSpPr>
        <xdr:cNvPr id="363" name="農林水産業費該当値テキスト"/>
        <xdr:cNvSpPr txBox="1"/>
      </xdr:nvSpPr>
      <xdr:spPr>
        <a:xfrm>
          <a:off x="10318750" y="872045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25400</xdr:rowOff>
    </xdr:from>
    <xdr:to>
      <xdr:col>50</xdr:col>
      <xdr:colOff>165100</xdr:colOff>
      <xdr:row>55</xdr:row>
      <xdr:rowOff>130810</xdr:rowOff>
    </xdr:to>
    <xdr:sp macro="" textlink="">
      <xdr:nvSpPr>
        <xdr:cNvPr id="364" name="楕円 363"/>
        <xdr:cNvSpPr/>
      </xdr:nvSpPr>
      <xdr:spPr>
        <a:xfrm>
          <a:off x="9398000" y="94551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148590</xdr:rowOff>
    </xdr:from>
    <xdr:ext cx="533400" cy="269240"/>
    <xdr:sp macro="" textlink="">
      <xdr:nvSpPr>
        <xdr:cNvPr id="365" name="テキスト ボックス 364"/>
        <xdr:cNvSpPr txBox="1"/>
      </xdr:nvSpPr>
      <xdr:spPr>
        <a:xfrm>
          <a:off x="9185275" y="923544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50</xdr:row>
      <xdr:rowOff>92710</xdr:rowOff>
    </xdr:from>
    <xdr:to>
      <xdr:col>46</xdr:col>
      <xdr:colOff>38100</xdr:colOff>
      <xdr:row>51</xdr:row>
      <xdr:rowOff>20320</xdr:rowOff>
    </xdr:to>
    <xdr:sp macro="" textlink="">
      <xdr:nvSpPr>
        <xdr:cNvPr id="366" name="楕円 365"/>
        <xdr:cNvSpPr/>
      </xdr:nvSpPr>
      <xdr:spPr>
        <a:xfrm>
          <a:off x="8528050" y="866521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49</xdr:row>
      <xdr:rowOff>37465</xdr:rowOff>
    </xdr:from>
    <xdr:ext cx="598805" cy="269240"/>
    <xdr:sp macro="" textlink="">
      <xdr:nvSpPr>
        <xdr:cNvPr id="367" name="テキスト ボックス 366"/>
        <xdr:cNvSpPr txBox="1"/>
      </xdr:nvSpPr>
      <xdr:spPr>
        <a:xfrm>
          <a:off x="8282940" y="843851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39370</xdr:rowOff>
    </xdr:from>
    <xdr:to>
      <xdr:col>41</xdr:col>
      <xdr:colOff>101600</xdr:colOff>
      <xdr:row>56</xdr:row>
      <xdr:rowOff>145415</xdr:rowOff>
    </xdr:to>
    <xdr:sp macro="" textlink="">
      <xdr:nvSpPr>
        <xdr:cNvPr id="368" name="楕円 367"/>
        <xdr:cNvSpPr/>
      </xdr:nvSpPr>
      <xdr:spPr>
        <a:xfrm>
          <a:off x="7654290" y="96405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161925</xdr:rowOff>
    </xdr:from>
    <xdr:ext cx="533400" cy="268605"/>
    <xdr:sp macro="" textlink="">
      <xdr:nvSpPr>
        <xdr:cNvPr id="369" name="テキスト ボックス 368"/>
        <xdr:cNvSpPr txBox="1"/>
      </xdr:nvSpPr>
      <xdr:spPr>
        <a:xfrm>
          <a:off x="7445375" y="9420225"/>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27940</xdr:rowOff>
    </xdr:from>
    <xdr:to>
      <xdr:col>36</xdr:col>
      <xdr:colOff>165100</xdr:colOff>
      <xdr:row>56</xdr:row>
      <xdr:rowOff>133985</xdr:rowOff>
    </xdr:to>
    <xdr:sp macro="" textlink="">
      <xdr:nvSpPr>
        <xdr:cNvPr id="370" name="楕円 369"/>
        <xdr:cNvSpPr/>
      </xdr:nvSpPr>
      <xdr:spPr>
        <a:xfrm>
          <a:off x="6784340" y="96291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151130</xdr:rowOff>
    </xdr:from>
    <xdr:ext cx="533400" cy="269240"/>
    <xdr:sp macro="" textlink="">
      <xdr:nvSpPr>
        <xdr:cNvPr id="371" name="テキスト ボックス 370"/>
        <xdr:cNvSpPr txBox="1"/>
      </xdr:nvSpPr>
      <xdr:spPr>
        <a:xfrm>
          <a:off x="6571615" y="940943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2" name="正方形/長方形 371"/>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3" name="正方形/長方形 372"/>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4" name="正方形/長方形 373"/>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5" name="正方形/長方形 374"/>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76" name="正方形/長方形 375"/>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77" name="正方形/長方形 376"/>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78" name="正方形/長方形 377"/>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79" name="正方形/長方形 378"/>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8615" cy="233045"/>
    <xdr:sp macro="" textlink="">
      <xdr:nvSpPr>
        <xdr:cNvPr id="380" name="テキスト ボックス 379"/>
        <xdr:cNvSpPr txBox="1"/>
      </xdr:nvSpPr>
      <xdr:spPr>
        <a:xfrm>
          <a:off x="643636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1" name="直線コネクタ 380"/>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145415</xdr:rowOff>
    </xdr:from>
    <xdr:to>
      <xdr:col>59</xdr:col>
      <xdr:colOff>50800</xdr:colOff>
      <xdr:row>78</xdr:row>
      <xdr:rowOff>145415</xdr:rowOff>
    </xdr:to>
    <xdr:cxnSp macro="">
      <xdr:nvCxnSpPr>
        <xdr:cNvPr id="382" name="直線コネクタ 381"/>
        <xdr:cNvCxnSpPr/>
      </xdr:nvCxnSpPr>
      <xdr:spPr>
        <a:xfrm>
          <a:off x="6474460" y="13518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8920" cy="269240"/>
    <xdr:sp macro="" textlink="">
      <xdr:nvSpPr>
        <xdr:cNvPr id="383" name="テキスト ボックス 382"/>
        <xdr:cNvSpPr txBox="1"/>
      </xdr:nvSpPr>
      <xdr:spPr>
        <a:xfrm>
          <a:off x="6229350" y="13373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84" name="直線コネクタ 383"/>
        <xdr:cNvCxnSpPr/>
      </xdr:nvCxnSpPr>
      <xdr:spPr>
        <a:xfrm>
          <a:off x="6474460" y="13056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56515</xdr:rowOff>
    </xdr:from>
    <xdr:ext cx="595630" cy="267970"/>
    <xdr:sp macro="" textlink="">
      <xdr:nvSpPr>
        <xdr:cNvPr id="385" name="テキスト ボックス 384"/>
        <xdr:cNvSpPr txBox="1"/>
      </xdr:nvSpPr>
      <xdr:spPr>
        <a:xfrm>
          <a:off x="5890260" y="129152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86360</xdr:rowOff>
    </xdr:from>
    <xdr:to>
      <xdr:col>59</xdr:col>
      <xdr:colOff>50800</xdr:colOff>
      <xdr:row>73</xdr:row>
      <xdr:rowOff>86360</xdr:rowOff>
    </xdr:to>
    <xdr:cxnSp macro="">
      <xdr:nvCxnSpPr>
        <xdr:cNvPr id="386" name="直線コネクタ 385"/>
        <xdr:cNvCxnSpPr/>
      </xdr:nvCxnSpPr>
      <xdr:spPr>
        <a:xfrm>
          <a:off x="6474460" y="12602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116205</xdr:rowOff>
    </xdr:from>
    <xdr:ext cx="595630" cy="269240"/>
    <xdr:sp macro="" textlink="">
      <xdr:nvSpPr>
        <xdr:cNvPr id="387" name="テキスト ボックス 386"/>
        <xdr:cNvSpPr txBox="1"/>
      </xdr:nvSpPr>
      <xdr:spPr>
        <a:xfrm>
          <a:off x="5890260" y="124606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145415</xdr:rowOff>
    </xdr:from>
    <xdr:to>
      <xdr:col>59</xdr:col>
      <xdr:colOff>50800</xdr:colOff>
      <xdr:row>70</xdr:row>
      <xdr:rowOff>145415</xdr:rowOff>
    </xdr:to>
    <xdr:cxnSp macro="">
      <xdr:nvCxnSpPr>
        <xdr:cNvPr id="388" name="直線コネクタ 387"/>
        <xdr:cNvCxnSpPr/>
      </xdr:nvCxnSpPr>
      <xdr:spPr>
        <a:xfrm>
          <a:off x="6474460" y="12146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5630" cy="269240"/>
    <xdr:sp macro="" textlink="">
      <xdr:nvSpPr>
        <xdr:cNvPr id="389" name="テキスト ボックス 388"/>
        <xdr:cNvSpPr txBox="1"/>
      </xdr:nvSpPr>
      <xdr:spPr>
        <a:xfrm>
          <a:off x="5890260" y="120015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0" name="直線コネクタ 389"/>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5630" cy="267970"/>
    <xdr:sp macro="" textlink="">
      <xdr:nvSpPr>
        <xdr:cNvPr id="391" name="テキスト ボックス 390"/>
        <xdr:cNvSpPr txBox="1"/>
      </xdr:nvSpPr>
      <xdr:spPr>
        <a:xfrm>
          <a:off x="589026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2" name="商工費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109855</xdr:rowOff>
    </xdr:from>
    <xdr:to>
      <xdr:col>54</xdr:col>
      <xdr:colOff>186690</xdr:colOff>
      <xdr:row>78</xdr:row>
      <xdr:rowOff>127635</xdr:rowOff>
    </xdr:to>
    <xdr:cxnSp macro="">
      <xdr:nvCxnSpPr>
        <xdr:cNvPr id="393" name="直線コネクタ 392"/>
        <xdr:cNvCxnSpPr/>
      </xdr:nvCxnSpPr>
      <xdr:spPr>
        <a:xfrm flipV="1">
          <a:off x="10267950" y="12282805"/>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132080</xdr:rowOff>
    </xdr:from>
    <xdr:ext cx="468630" cy="267335"/>
    <xdr:sp macro="" textlink="">
      <xdr:nvSpPr>
        <xdr:cNvPr id="394" name="商工費最小値テキスト"/>
        <xdr:cNvSpPr txBox="1"/>
      </xdr:nvSpPr>
      <xdr:spPr>
        <a:xfrm>
          <a:off x="10318750" y="13505180"/>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127635</xdr:rowOff>
    </xdr:from>
    <xdr:to>
      <xdr:col>55</xdr:col>
      <xdr:colOff>88900</xdr:colOff>
      <xdr:row>78</xdr:row>
      <xdr:rowOff>127635</xdr:rowOff>
    </xdr:to>
    <xdr:cxnSp macro="">
      <xdr:nvCxnSpPr>
        <xdr:cNvPr id="395" name="直線コネクタ 394"/>
        <xdr:cNvCxnSpPr/>
      </xdr:nvCxnSpPr>
      <xdr:spPr>
        <a:xfrm>
          <a:off x="10182860" y="135007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53975</xdr:rowOff>
    </xdr:from>
    <xdr:ext cx="597535" cy="267970"/>
    <xdr:sp macro="" textlink="">
      <xdr:nvSpPr>
        <xdr:cNvPr id="396" name="商工費最大値テキスト"/>
        <xdr:cNvSpPr txBox="1"/>
      </xdr:nvSpPr>
      <xdr:spPr>
        <a:xfrm>
          <a:off x="10318750" y="1205547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dr:col>54</xdr:col>
      <xdr:colOff>101600</xdr:colOff>
      <xdr:row>71</xdr:row>
      <xdr:rowOff>109855</xdr:rowOff>
    </xdr:from>
    <xdr:to>
      <xdr:col>55</xdr:col>
      <xdr:colOff>88900</xdr:colOff>
      <xdr:row>71</xdr:row>
      <xdr:rowOff>109855</xdr:rowOff>
    </xdr:to>
    <xdr:cxnSp macro="">
      <xdr:nvCxnSpPr>
        <xdr:cNvPr id="397" name="直線コネクタ 396"/>
        <xdr:cNvCxnSpPr/>
      </xdr:nvCxnSpPr>
      <xdr:spPr>
        <a:xfrm>
          <a:off x="10182860" y="122828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36195</xdr:rowOff>
    </xdr:from>
    <xdr:to>
      <xdr:col>55</xdr:col>
      <xdr:colOff>0</xdr:colOff>
      <xdr:row>78</xdr:row>
      <xdr:rowOff>38735</xdr:rowOff>
    </xdr:to>
    <xdr:cxnSp macro="">
      <xdr:nvCxnSpPr>
        <xdr:cNvPr id="398" name="直線コネクタ 397"/>
        <xdr:cNvCxnSpPr/>
      </xdr:nvCxnSpPr>
      <xdr:spPr>
        <a:xfrm>
          <a:off x="9448800" y="13409295"/>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147955</xdr:rowOff>
    </xdr:from>
    <xdr:ext cx="533400" cy="267970"/>
    <xdr:sp macro="" textlink="">
      <xdr:nvSpPr>
        <xdr:cNvPr id="399" name="商工費平均値テキスト"/>
        <xdr:cNvSpPr txBox="1"/>
      </xdr:nvSpPr>
      <xdr:spPr>
        <a:xfrm>
          <a:off x="10318750" y="13178155"/>
          <a:ext cx="53340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123825</xdr:rowOff>
    </xdr:from>
    <xdr:to>
      <xdr:col>55</xdr:col>
      <xdr:colOff>50800</xdr:colOff>
      <xdr:row>78</xdr:row>
      <xdr:rowOff>52070</xdr:rowOff>
    </xdr:to>
    <xdr:sp macro="" textlink="">
      <xdr:nvSpPr>
        <xdr:cNvPr id="400" name="フローチャート: 判断 399"/>
        <xdr:cNvSpPr/>
      </xdr:nvSpPr>
      <xdr:spPr>
        <a:xfrm>
          <a:off x="10220960" y="1332547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36195</xdr:rowOff>
    </xdr:from>
    <xdr:to>
      <xdr:col>50</xdr:col>
      <xdr:colOff>114300</xdr:colOff>
      <xdr:row>78</xdr:row>
      <xdr:rowOff>100330</xdr:rowOff>
    </xdr:to>
    <xdr:cxnSp macro="">
      <xdr:nvCxnSpPr>
        <xdr:cNvPr id="401" name="直線コネクタ 400"/>
        <xdr:cNvCxnSpPr/>
      </xdr:nvCxnSpPr>
      <xdr:spPr>
        <a:xfrm flipV="1">
          <a:off x="8578850" y="13409295"/>
          <a:ext cx="8699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116205</xdr:rowOff>
    </xdr:from>
    <xdr:to>
      <xdr:col>50</xdr:col>
      <xdr:colOff>165100</xdr:colOff>
      <xdr:row>78</xdr:row>
      <xdr:rowOff>43815</xdr:rowOff>
    </xdr:to>
    <xdr:sp macro="" textlink="">
      <xdr:nvSpPr>
        <xdr:cNvPr id="402" name="フローチャート: 判断 401"/>
        <xdr:cNvSpPr/>
      </xdr:nvSpPr>
      <xdr:spPr>
        <a:xfrm>
          <a:off x="9398000" y="13317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60325</xdr:rowOff>
    </xdr:from>
    <xdr:ext cx="533400" cy="268605"/>
    <xdr:sp macro="" textlink="">
      <xdr:nvSpPr>
        <xdr:cNvPr id="403" name="テキスト ボックス 402"/>
        <xdr:cNvSpPr txBox="1"/>
      </xdr:nvSpPr>
      <xdr:spPr>
        <a:xfrm>
          <a:off x="9185275" y="13090525"/>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100330</xdr:rowOff>
    </xdr:from>
    <xdr:to>
      <xdr:col>45</xdr:col>
      <xdr:colOff>177800</xdr:colOff>
      <xdr:row>78</xdr:row>
      <xdr:rowOff>107315</xdr:rowOff>
    </xdr:to>
    <xdr:cxnSp macro="">
      <xdr:nvCxnSpPr>
        <xdr:cNvPr id="404" name="直線コネクタ 403"/>
        <xdr:cNvCxnSpPr/>
      </xdr:nvCxnSpPr>
      <xdr:spPr>
        <a:xfrm flipV="1">
          <a:off x="7705090" y="1347343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167640</xdr:rowOff>
    </xdr:from>
    <xdr:to>
      <xdr:col>46</xdr:col>
      <xdr:colOff>38100</xdr:colOff>
      <xdr:row>78</xdr:row>
      <xdr:rowOff>94615</xdr:rowOff>
    </xdr:to>
    <xdr:sp macro="" textlink="">
      <xdr:nvSpPr>
        <xdr:cNvPr id="405" name="フローチャート: 判断 404"/>
        <xdr:cNvSpPr/>
      </xdr:nvSpPr>
      <xdr:spPr>
        <a:xfrm>
          <a:off x="8528050" y="1336929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112395</xdr:rowOff>
    </xdr:from>
    <xdr:ext cx="533400" cy="267970"/>
    <xdr:sp macro="" textlink="">
      <xdr:nvSpPr>
        <xdr:cNvPr id="406" name="テキスト ボックス 405"/>
        <xdr:cNvSpPr txBox="1"/>
      </xdr:nvSpPr>
      <xdr:spPr>
        <a:xfrm>
          <a:off x="8315325" y="1314259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90805</xdr:rowOff>
    </xdr:from>
    <xdr:to>
      <xdr:col>41</xdr:col>
      <xdr:colOff>50800</xdr:colOff>
      <xdr:row>78</xdr:row>
      <xdr:rowOff>107315</xdr:rowOff>
    </xdr:to>
    <xdr:cxnSp macro="">
      <xdr:nvCxnSpPr>
        <xdr:cNvPr id="407" name="直線コネクタ 406"/>
        <xdr:cNvCxnSpPr/>
      </xdr:nvCxnSpPr>
      <xdr:spPr>
        <a:xfrm>
          <a:off x="6835140" y="13463905"/>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xdr:rowOff>
    </xdr:from>
    <xdr:to>
      <xdr:col>41</xdr:col>
      <xdr:colOff>101600</xdr:colOff>
      <xdr:row>78</xdr:row>
      <xdr:rowOff>106680</xdr:rowOff>
    </xdr:to>
    <xdr:sp macro="" textlink="">
      <xdr:nvSpPr>
        <xdr:cNvPr id="408" name="フローチャート: 判断 407"/>
        <xdr:cNvSpPr/>
      </xdr:nvSpPr>
      <xdr:spPr>
        <a:xfrm>
          <a:off x="7654290" y="133743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123825</xdr:rowOff>
    </xdr:from>
    <xdr:ext cx="533400" cy="267970"/>
    <xdr:sp macro="" textlink="">
      <xdr:nvSpPr>
        <xdr:cNvPr id="409" name="テキスト ボックス 408"/>
        <xdr:cNvSpPr txBox="1"/>
      </xdr:nvSpPr>
      <xdr:spPr>
        <a:xfrm>
          <a:off x="7445375" y="1315402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2540</xdr:rowOff>
    </xdr:from>
    <xdr:to>
      <xdr:col>36</xdr:col>
      <xdr:colOff>165100</xdr:colOff>
      <xdr:row>78</xdr:row>
      <xdr:rowOff>107950</xdr:rowOff>
    </xdr:to>
    <xdr:sp macro="" textlink="">
      <xdr:nvSpPr>
        <xdr:cNvPr id="410" name="フローチャート: 判断 409"/>
        <xdr:cNvSpPr/>
      </xdr:nvSpPr>
      <xdr:spPr>
        <a:xfrm>
          <a:off x="6784340" y="133756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125095</xdr:rowOff>
    </xdr:from>
    <xdr:ext cx="533400" cy="267970"/>
    <xdr:sp macro="" textlink="">
      <xdr:nvSpPr>
        <xdr:cNvPr id="411" name="テキスト ボックス 410"/>
        <xdr:cNvSpPr txBox="1"/>
      </xdr:nvSpPr>
      <xdr:spPr>
        <a:xfrm>
          <a:off x="6571615" y="1315529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2" name="テキスト ボックス 411"/>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0730" cy="269240"/>
    <xdr:sp macro="" textlink="">
      <xdr:nvSpPr>
        <xdr:cNvPr id="413" name="テキスト ボックス 412"/>
        <xdr:cNvSpPr txBox="1"/>
      </xdr:nvSpPr>
      <xdr:spPr>
        <a:xfrm>
          <a:off x="92621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0730" cy="269240"/>
    <xdr:sp macro="" textlink="">
      <xdr:nvSpPr>
        <xdr:cNvPr id="414" name="テキスト ボックス 413"/>
        <xdr:cNvSpPr txBox="1"/>
      </xdr:nvSpPr>
      <xdr:spPr>
        <a:xfrm>
          <a:off x="83921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0730" cy="269240"/>
    <xdr:sp macro="" textlink="">
      <xdr:nvSpPr>
        <xdr:cNvPr id="415" name="テキスト ボックス 414"/>
        <xdr:cNvSpPr txBox="1"/>
      </xdr:nvSpPr>
      <xdr:spPr>
        <a:xfrm>
          <a:off x="75184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0730" cy="269240"/>
    <xdr:sp macro="" textlink="">
      <xdr:nvSpPr>
        <xdr:cNvPr id="416" name="テキスト ボックス 415"/>
        <xdr:cNvSpPr txBox="1"/>
      </xdr:nvSpPr>
      <xdr:spPr>
        <a:xfrm>
          <a:off x="66484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163830</xdr:rowOff>
    </xdr:from>
    <xdr:to>
      <xdr:col>55</xdr:col>
      <xdr:colOff>50800</xdr:colOff>
      <xdr:row>78</xdr:row>
      <xdr:rowOff>91440</xdr:rowOff>
    </xdr:to>
    <xdr:sp macro="" textlink="">
      <xdr:nvSpPr>
        <xdr:cNvPr id="417" name="楕円 416"/>
        <xdr:cNvSpPr/>
      </xdr:nvSpPr>
      <xdr:spPr>
        <a:xfrm>
          <a:off x="10220960" y="133654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101600</xdr:rowOff>
    </xdr:from>
    <xdr:ext cx="533400" cy="267335"/>
    <xdr:sp macro="" textlink="">
      <xdr:nvSpPr>
        <xdr:cNvPr id="418" name="商工費該当値テキスト"/>
        <xdr:cNvSpPr txBox="1"/>
      </xdr:nvSpPr>
      <xdr:spPr>
        <a:xfrm>
          <a:off x="10318750" y="1330325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161290</xdr:rowOff>
    </xdr:from>
    <xdr:to>
      <xdr:col>50</xdr:col>
      <xdr:colOff>165100</xdr:colOff>
      <xdr:row>78</xdr:row>
      <xdr:rowOff>88900</xdr:rowOff>
    </xdr:to>
    <xdr:sp macro="" textlink="">
      <xdr:nvSpPr>
        <xdr:cNvPr id="419" name="楕円 418"/>
        <xdr:cNvSpPr/>
      </xdr:nvSpPr>
      <xdr:spPr>
        <a:xfrm>
          <a:off x="9398000" y="13362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80010</xdr:rowOff>
    </xdr:from>
    <xdr:ext cx="533400" cy="269240"/>
    <xdr:sp macro="" textlink="">
      <xdr:nvSpPr>
        <xdr:cNvPr id="420" name="テキスト ボックス 419"/>
        <xdr:cNvSpPr txBox="1"/>
      </xdr:nvSpPr>
      <xdr:spPr>
        <a:xfrm>
          <a:off x="9185275" y="1345311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47625</xdr:rowOff>
    </xdr:from>
    <xdr:to>
      <xdr:col>46</xdr:col>
      <xdr:colOff>38100</xdr:colOff>
      <xdr:row>78</xdr:row>
      <xdr:rowOff>153035</xdr:rowOff>
    </xdr:to>
    <xdr:sp macro="" textlink="">
      <xdr:nvSpPr>
        <xdr:cNvPr id="421" name="楕円 420"/>
        <xdr:cNvSpPr/>
      </xdr:nvSpPr>
      <xdr:spPr>
        <a:xfrm>
          <a:off x="8528050" y="1342072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144145</xdr:rowOff>
    </xdr:from>
    <xdr:ext cx="469900" cy="267970"/>
    <xdr:sp macro="" textlink="">
      <xdr:nvSpPr>
        <xdr:cNvPr id="422" name="テキスト ボックス 421"/>
        <xdr:cNvSpPr txBox="1"/>
      </xdr:nvSpPr>
      <xdr:spPr>
        <a:xfrm>
          <a:off x="8347710" y="1351724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54610</xdr:rowOff>
    </xdr:from>
    <xdr:to>
      <xdr:col>41</xdr:col>
      <xdr:colOff>101600</xdr:colOff>
      <xdr:row>78</xdr:row>
      <xdr:rowOff>160020</xdr:rowOff>
    </xdr:to>
    <xdr:sp macro="" textlink="">
      <xdr:nvSpPr>
        <xdr:cNvPr id="423" name="楕円 422"/>
        <xdr:cNvSpPr/>
      </xdr:nvSpPr>
      <xdr:spPr>
        <a:xfrm>
          <a:off x="7654290" y="134277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151130</xdr:rowOff>
    </xdr:from>
    <xdr:ext cx="469900" cy="269240"/>
    <xdr:sp macro="" textlink="">
      <xdr:nvSpPr>
        <xdr:cNvPr id="424" name="テキスト ボックス 423"/>
        <xdr:cNvSpPr txBox="1"/>
      </xdr:nvSpPr>
      <xdr:spPr>
        <a:xfrm>
          <a:off x="7473950" y="1352423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38100</xdr:rowOff>
    </xdr:from>
    <xdr:to>
      <xdr:col>36</xdr:col>
      <xdr:colOff>165100</xdr:colOff>
      <xdr:row>78</xdr:row>
      <xdr:rowOff>144145</xdr:rowOff>
    </xdr:to>
    <xdr:sp macro="" textlink="">
      <xdr:nvSpPr>
        <xdr:cNvPr id="425" name="楕円 424"/>
        <xdr:cNvSpPr/>
      </xdr:nvSpPr>
      <xdr:spPr>
        <a:xfrm>
          <a:off x="6784340" y="1341120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134620</xdr:rowOff>
    </xdr:from>
    <xdr:ext cx="533400" cy="267335"/>
    <xdr:sp macro="" textlink="">
      <xdr:nvSpPr>
        <xdr:cNvPr id="426" name="テキスト ボックス 425"/>
        <xdr:cNvSpPr txBox="1"/>
      </xdr:nvSpPr>
      <xdr:spPr>
        <a:xfrm>
          <a:off x="6571615" y="13507720"/>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27" name="正方形/長方形 426"/>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28" name="正方形/長方形 427"/>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29" name="正方形/長方形 428"/>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0" name="正方形/長方形 429"/>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1" name="正方形/長方形 430"/>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2" name="正方形/長方形 431"/>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3" name="正方形/長方形 432"/>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4" name="正方形/長方形 433"/>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8615" cy="233045"/>
    <xdr:sp macro="" textlink="">
      <xdr:nvSpPr>
        <xdr:cNvPr id="435" name="テキスト ボックス 434"/>
        <xdr:cNvSpPr txBox="1"/>
      </xdr:nvSpPr>
      <xdr:spPr>
        <a:xfrm>
          <a:off x="643636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474460" y="16941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920" cy="257810"/>
    <xdr:sp macro="" textlink="">
      <xdr:nvSpPr>
        <xdr:cNvPr id="438" name="テキスト ボックス 437"/>
        <xdr:cNvSpPr txBox="1"/>
      </xdr:nvSpPr>
      <xdr:spPr>
        <a:xfrm>
          <a:off x="622935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474460" y="164846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7810"/>
    <xdr:sp macro="" textlink="">
      <xdr:nvSpPr>
        <xdr:cNvPr id="440" name="テキスト ボックス 439"/>
        <xdr:cNvSpPr txBox="1"/>
      </xdr:nvSpPr>
      <xdr:spPr>
        <a:xfrm>
          <a:off x="589026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474460" y="16027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7810"/>
    <xdr:sp macro="" textlink="">
      <xdr:nvSpPr>
        <xdr:cNvPr id="442" name="テキスト ボックス 441"/>
        <xdr:cNvSpPr txBox="1"/>
      </xdr:nvSpPr>
      <xdr:spPr>
        <a:xfrm>
          <a:off x="589026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145415</xdr:rowOff>
    </xdr:from>
    <xdr:to>
      <xdr:col>59</xdr:col>
      <xdr:colOff>50800</xdr:colOff>
      <xdr:row>90</xdr:row>
      <xdr:rowOff>145415</xdr:rowOff>
    </xdr:to>
    <xdr:cxnSp macro="">
      <xdr:nvCxnSpPr>
        <xdr:cNvPr id="443" name="直線コネクタ 442"/>
        <xdr:cNvCxnSpPr/>
      </xdr:nvCxnSpPr>
      <xdr:spPr>
        <a:xfrm>
          <a:off x="6474460" y="15575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5630" cy="265430"/>
    <xdr:sp macro="" textlink="">
      <xdr:nvSpPr>
        <xdr:cNvPr id="444" name="テキスト ボックス 443"/>
        <xdr:cNvSpPr txBox="1"/>
      </xdr:nvSpPr>
      <xdr:spPr>
        <a:xfrm>
          <a:off x="5890260" y="1543050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45" name="直線コネクタ 444"/>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5630" cy="267970"/>
    <xdr:sp macro="" textlink="">
      <xdr:nvSpPr>
        <xdr:cNvPr id="446" name="テキスト ボックス 445"/>
        <xdr:cNvSpPr txBox="1"/>
      </xdr:nvSpPr>
      <xdr:spPr>
        <a:xfrm>
          <a:off x="589026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47" name="土木費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147320</xdr:rowOff>
    </xdr:from>
    <xdr:to>
      <xdr:col>54</xdr:col>
      <xdr:colOff>186690</xdr:colOff>
      <xdr:row>98</xdr:row>
      <xdr:rowOff>52070</xdr:rowOff>
    </xdr:to>
    <xdr:cxnSp macro="">
      <xdr:nvCxnSpPr>
        <xdr:cNvPr id="448" name="直線コネクタ 447"/>
        <xdr:cNvCxnSpPr/>
      </xdr:nvCxnSpPr>
      <xdr:spPr>
        <a:xfrm flipV="1">
          <a:off x="10267950"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3400" cy="257810"/>
    <xdr:sp macro="" textlink="">
      <xdr:nvSpPr>
        <xdr:cNvPr id="449" name="土木費最小値テキスト"/>
        <xdr:cNvSpPr txBox="1"/>
      </xdr:nvSpPr>
      <xdr:spPr>
        <a:xfrm>
          <a:off x="10318750" y="16857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0" name="直線コネクタ 449"/>
        <xdr:cNvCxnSpPr/>
      </xdr:nvCxnSpPr>
      <xdr:spPr>
        <a:xfrm>
          <a:off x="10182860" y="168541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97790</xdr:rowOff>
    </xdr:from>
    <xdr:ext cx="597535" cy="260350"/>
    <xdr:sp macro="" textlink="">
      <xdr:nvSpPr>
        <xdr:cNvPr id="451" name="土木費最大値テキスト"/>
        <xdr:cNvSpPr txBox="1"/>
      </xdr:nvSpPr>
      <xdr:spPr>
        <a:xfrm>
          <a:off x="10318750" y="15528290"/>
          <a:ext cx="5975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52" name="直線コネクタ 451"/>
        <xdr:cNvCxnSpPr/>
      </xdr:nvCxnSpPr>
      <xdr:spPr>
        <a:xfrm>
          <a:off x="10182860" y="15749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120650</xdr:rowOff>
    </xdr:from>
    <xdr:to>
      <xdr:col>55</xdr:col>
      <xdr:colOff>0</xdr:colOff>
      <xdr:row>97</xdr:row>
      <xdr:rowOff>43815</xdr:rowOff>
    </xdr:to>
    <xdr:cxnSp macro="">
      <xdr:nvCxnSpPr>
        <xdr:cNvPr id="453" name="直線コネクタ 452"/>
        <xdr:cNvCxnSpPr/>
      </xdr:nvCxnSpPr>
      <xdr:spPr>
        <a:xfrm flipV="1">
          <a:off x="9448800" y="16579850"/>
          <a:ext cx="8191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3400" cy="258445"/>
    <xdr:sp macro="" textlink="">
      <xdr:nvSpPr>
        <xdr:cNvPr id="454" name="土木費平均値テキスト"/>
        <xdr:cNvSpPr txBox="1"/>
      </xdr:nvSpPr>
      <xdr:spPr>
        <a:xfrm>
          <a:off x="10318750" y="1657286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55" name="フローチャート: 判断 454"/>
        <xdr:cNvSpPr/>
      </xdr:nvSpPr>
      <xdr:spPr>
        <a:xfrm>
          <a:off x="10220960" y="165944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43815</xdr:rowOff>
    </xdr:from>
    <xdr:to>
      <xdr:col>50</xdr:col>
      <xdr:colOff>114300</xdr:colOff>
      <xdr:row>97</xdr:row>
      <xdr:rowOff>59690</xdr:rowOff>
    </xdr:to>
    <xdr:cxnSp macro="">
      <xdr:nvCxnSpPr>
        <xdr:cNvPr id="456" name="直線コネクタ 455"/>
        <xdr:cNvCxnSpPr/>
      </xdr:nvCxnSpPr>
      <xdr:spPr>
        <a:xfrm flipV="1">
          <a:off x="8578850" y="1667446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159385</xdr:rowOff>
    </xdr:from>
    <xdr:to>
      <xdr:col>50</xdr:col>
      <xdr:colOff>165100</xdr:colOff>
      <xdr:row>97</xdr:row>
      <xdr:rowOff>89535</xdr:rowOff>
    </xdr:to>
    <xdr:sp macro="" textlink="">
      <xdr:nvSpPr>
        <xdr:cNvPr id="457" name="フローチャート: 判断 456"/>
        <xdr:cNvSpPr/>
      </xdr:nvSpPr>
      <xdr:spPr>
        <a:xfrm>
          <a:off x="93980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106045</xdr:rowOff>
    </xdr:from>
    <xdr:ext cx="533400" cy="259080"/>
    <xdr:sp macro="" textlink="">
      <xdr:nvSpPr>
        <xdr:cNvPr id="458" name="テキスト ボックス 457"/>
        <xdr:cNvSpPr txBox="1"/>
      </xdr:nvSpPr>
      <xdr:spPr>
        <a:xfrm>
          <a:off x="9185275" y="16393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57785</xdr:rowOff>
    </xdr:from>
    <xdr:to>
      <xdr:col>45</xdr:col>
      <xdr:colOff>177800</xdr:colOff>
      <xdr:row>97</xdr:row>
      <xdr:rowOff>59690</xdr:rowOff>
    </xdr:to>
    <xdr:cxnSp macro="">
      <xdr:nvCxnSpPr>
        <xdr:cNvPr id="459" name="直線コネクタ 458"/>
        <xdr:cNvCxnSpPr/>
      </xdr:nvCxnSpPr>
      <xdr:spPr>
        <a:xfrm>
          <a:off x="7705090" y="1668843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xdr:rowOff>
    </xdr:from>
    <xdr:to>
      <xdr:col>46</xdr:col>
      <xdr:colOff>38100</xdr:colOff>
      <xdr:row>97</xdr:row>
      <xdr:rowOff>113030</xdr:rowOff>
    </xdr:to>
    <xdr:sp macro="" textlink="">
      <xdr:nvSpPr>
        <xdr:cNvPr id="460" name="フローチャート: 判断 459"/>
        <xdr:cNvSpPr/>
      </xdr:nvSpPr>
      <xdr:spPr>
        <a:xfrm>
          <a:off x="8528050" y="16642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33400" cy="259080"/>
    <xdr:sp macro="" textlink="">
      <xdr:nvSpPr>
        <xdr:cNvPr id="461" name="テキスト ボックス 460"/>
        <xdr:cNvSpPr txBox="1"/>
      </xdr:nvSpPr>
      <xdr:spPr>
        <a:xfrm>
          <a:off x="8315325" y="16734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635</xdr:rowOff>
    </xdr:from>
    <xdr:to>
      <xdr:col>41</xdr:col>
      <xdr:colOff>50800</xdr:colOff>
      <xdr:row>97</xdr:row>
      <xdr:rowOff>57785</xdr:rowOff>
    </xdr:to>
    <xdr:cxnSp macro="">
      <xdr:nvCxnSpPr>
        <xdr:cNvPr id="462" name="直線コネクタ 461"/>
        <xdr:cNvCxnSpPr/>
      </xdr:nvCxnSpPr>
      <xdr:spPr>
        <a:xfrm>
          <a:off x="6835140" y="16631285"/>
          <a:ext cx="8699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6985</xdr:rowOff>
    </xdr:from>
    <xdr:to>
      <xdr:col>41</xdr:col>
      <xdr:colOff>101600</xdr:colOff>
      <xdr:row>97</xdr:row>
      <xdr:rowOff>109220</xdr:rowOff>
    </xdr:to>
    <xdr:sp macro="" textlink="">
      <xdr:nvSpPr>
        <xdr:cNvPr id="463" name="フローチャート: 判断 462"/>
        <xdr:cNvSpPr/>
      </xdr:nvSpPr>
      <xdr:spPr>
        <a:xfrm>
          <a:off x="765429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99695</xdr:rowOff>
    </xdr:from>
    <xdr:ext cx="533400" cy="257810"/>
    <xdr:sp macro="" textlink="">
      <xdr:nvSpPr>
        <xdr:cNvPr id="464" name="テキスト ボックス 463"/>
        <xdr:cNvSpPr txBox="1"/>
      </xdr:nvSpPr>
      <xdr:spPr>
        <a:xfrm>
          <a:off x="7445375" y="16730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xdr:rowOff>
    </xdr:from>
    <xdr:to>
      <xdr:col>36</xdr:col>
      <xdr:colOff>165100</xdr:colOff>
      <xdr:row>97</xdr:row>
      <xdr:rowOff>106680</xdr:rowOff>
    </xdr:to>
    <xdr:sp macro="" textlink="">
      <xdr:nvSpPr>
        <xdr:cNvPr id="465" name="フローチャート: 判断 464"/>
        <xdr:cNvSpPr/>
      </xdr:nvSpPr>
      <xdr:spPr>
        <a:xfrm>
          <a:off x="678434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97790</xdr:rowOff>
    </xdr:from>
    <xdr:ext cx="533400" cy="257810"/>
    <xdr:sp macro="" textlink="">
      <xdr:nvSpPr>
        <xdr:cNvPr id="466" name="テキスト ボックス 465"/>
        <xdr:cNvSpPr txBox="1"/>
      </xdr:nvSpPr>
      <xdr:spPr>
        <a:xfrm>
          <a:off x="6571615" y="16728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730" cy="259080"/>
    <xdr:sp macro="" textlink="">
      <xdr:nvSpPr>
        <xdr:cNvPr id="468" name="テキスト ボックス 467"/>
        <xdr:cNvSpPr txBox="1"/>
      </xdr:nvSpPr>
      <xdr:spPr>
        <a:xfrm>
          <a:off x="92621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730" cy="259080"/>
    <xdr:sp macro="" textlink="">
      <xdr:nvSpPr>
        <xdr:cNvPr id="469" name="テキスト ボックス 468"/>
        <xdr:cNvSpPr txBox="1"/>
      </xdr:nvSpPr>
      <xdr:spPr>
        <a:xfrm>
          <a:off x="8392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0" name="テキスト ボックス 469"/>
        <xdr:cNvSpPr txBox="1"/>
      </xdr:nvSpPr>
      <xdr:spPr>
        <a:xfrm>
          <a:off x="7518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730" cy="259080"/>
    <xdr:sp macro="" textlink="">
      <xdr:nvSpPr>
        <xdr:cNvPr id="471" name="テキスト ボックス 470"/>
        <xdr:cNvSpPr txBox="1"/>
      </xdr:nvSpPr>
      <xdr:spPr>
        <a:xfrm>
          <a:off x="66484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69215</xdr:rowOff>
    </xdr:from>
    <xdr:to>
      <xdr:col>55</xdr:col>
      <xdr:colOff>50800</xdr:colOff>
      <xdr:row>96</xdr:row>
      <xdr:rowOff>170815</xdr:rowOff>
    </xdr:to>
    <xdr:sp macro="" textlink="">
      <xdr:nvSpPr>
        <xdr:cNvPr id="472" name="楕円 471"/>
        <xdr:cNvSpPr/>
      </xdr:nvSpPr>
      <xdr:spPr>
        <a:xfrm>
          <a:off x="10220960" y="165284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92075</xdr:rowOff>
    </xdr:from>
    <xdr:ext cx="533400" cy="259080"/>
    <xdr:sp macro="" textlink="">
      <xdr:nvSpPr>
        <xdr:cNvPr id="473" name="土木費該当値テキスト"/>
        <xdr:cNvSpPr txBox="1"/>
      </xdr:nvSpPr>
      <xdr:spPr>
        <a:xfrm>
          <a:off x="10318750" y="16379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164465</xdr:rowOff>
    </xdr:from>
    <xdr:to>
      <xdr:col>50</xdr:col>
      <xdr:colOff>165100</xdr:colOff>
      <xdr:row>97</xdr:row>
      <xdr:rowOff>94615</xdr:rowOff>
    </xdr:to>
    <xdr:sp macro="" textlink="">
      <xdr:nvSpPr>
        <xdr:cNvPr id="474" name="楕円 473"/>
        <xdr:cNvSpPr/>
      </xdr:nvSpPr>
      <xdr:spPr>
        <a:xfrm>
          <a:off x="93980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33400" cy="257810"/>
    <xdr:sp macro="" textlink="">
      <xdr:nvSpPr>
        <xdr:cNvPr id="475" name="テキスト ボックス 474"/>
        <xdr:cNvSpPr txBox="1"/>
      </xdr:nvSpPr>
      <xdr:spPr>
        <a:xfrm>
          <a:off x="9185275" y="16717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8890</xdr:rowOff>
    </xdr:from>
    <xdr:to>
      <xdr:col>46</xdr:col>
      <xdr:colOff>38100</xdr:colOff>
      <xdr:row>97</xdr:row>
      <xdr:rowOff>110490</xdr:rowOff>
    </xdr:to>
    <xdr:sp macro="" textlink="">
      <xdr:nvSpPr>
        <xdr:cNvPr id="476" name="楕円 475"/>
        <xdr:cNvSpPr/>
      </xdr:nvSpPr>
      <xdr:spPr>
        <a:xfrm>
          <a:off x="8528050" y="166395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127000</xdr:rowOff>
    </xdr:from>
    <xdr:ext cx="533400" cy="259080"/>
    <xdr:sp macro="" textlink="">
      <xdr:nvSpPr>
        <xdr:cNvPr id="477" name="テキスト ボックス 476"/>
        <xdr:cNvSpPr txBox="1"/>
      </xdr:nvSpPr>
      <xdr:spPr>
        <a:xfrm>
          <a:off x="8315325" y="16414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6985</xdr:rowOff>
    </xdr:from>
    <xdr:to>
      <xdr:col>41</xdr:col>
      <xdr:colOff>101600</xdr:colOff>
      <xdr:row>97</xdr:row>
      <xdr:rowOff>109220</xdr:rowOff>
    </xdr:to>
    <xdr:sp macro="" textlink="">
      <xdr:nvSpPr>
        <xdr:cNvPr id="478" name="楕円 477"/>
        <xdr:cNvSpPr/>
      </xdr:nvSpPr>
      <xdr:spPr>
        <a:xfrm>
          <a:off x="765429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125095</xdr:rowOff>
    </xdr:from>
    <xdr:ext cx="533400" cy="258445"/>
    <xdr:sp macro="" textlink="">
      <xdr:nvSpPr>
        <xdr:cNvPr id="479" name="テキスト ボックス 478"/>
        <xdr:cNvSpPr txBox="1"/>
      </xdr:nvSpPr>
      <xdr:spPr>
        <a:xfrm>
          <a:off x="7445375" y="164128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121285</xdr:rowOff>
    </xdr:from>
    <xdr:to>
      <xdr:col>36</xdr:col>
      <xdr:colOff>165100</xdr:colOff>
      <xdr:row>97</xdr:row>
      <xdr:rowOff>52070</xdr:rowOff>
    </xdr:to>
    <xdr:sp macro="" textlink="">
      <xdr:nvSpPr>
        <xdr:cNvPr id="480" name="楕円 479"/>
        <xdr:cNvSpPr/>
      </xdr:nvSpPr>
      <xdr:spPr>
        <a:xfrm>
          <a:off x="678434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67945</xdr:rowOff>
    </xdr:from>
    <xdr:ext cx="533400" cy="258445"/>
    <xdr:sp macro="" textlink="">
      <xdr:nvSpPr>
        <xdr:cNvPr id="481" name="テキスト ボックス 480"/>
        <xdr:cNvSpPr txBox="1"/>
      </xdr:nvSpPr>
      <xdr:spPr>
        <a:xfrm>
          <a:off x="6571615" y="16355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82" name="正方形/長方形 481"/>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83" name="正方形/長方形 482"/>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84" name="正方形/長方形 483"/>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85" name="正方形/長方形 484"/>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86" name="正方形/長方形 485"/>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87" name="正方形/長方形 486"/>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88" name="正方形/長方形 487"/>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89" name="正方形/長方形 488"/>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8615" cy="233045"/>
    <xdr:sp macro="" textlink="">
      <xdr:nvSpPr>
        <xdr:cNvPr id="490" name="テキスト ボックス 489"/>
        <xdr:cNvSpPr txBox="1"/>
      </xdr:nvSpPr>
      <xdr:spPr>
        <a:xfrm>
          <a:off x="1216025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491" name="直線コネクタ 490"/>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46355</xdr:rowOff>
    </xdr:from>
    <xdr:to>
      <xdr:col>89</xdr:col>
      <xdr:colOff>177800</xdr:colOff>
      <xdr:row>39</xdr:row>
      <xdr:rowOff>46355</xdr:rowOff>
    </xdr:to>
    <xdr:cxnSp macro="">
      <xdr:nvCxnSpPr>
        <xdr:cNvPr id="492" name="直線コネクタ 491"/>
        <xdr:cNvCxnSpPr/>
      </xdr:nvCxnSpPr>
      <xdr:spPr>
        <a:xfrm>
          <a:off x="1219835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76835</xdr:rowOff>
    </xdr:from>
    <xdr:ext cx="248920" cy="267970"/>
    <xdr:sp macro="" textlink="">
      <xdr:nvSpPr>
        <xdr:cNvPr id="493" name="テキスト ボックス 492"/>
        <xdr:cNvSpPr txBox="1"/>
      </xdr:nvSpPr>
      <xdr:spPr>
        <a:xfrm>
          <a:off x="11953240" y="6591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494" name="直線コネクタ 493"/>
        <xdr:cNvCxnSpPr/>
      </xdr:nvCxnSpPr>
      <xdr:spPr>
        <a:xfrm>
          <a:off x="1219835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36830</xdr:rowOff>
    </xdr:from>
    <xdr:ext cx="530225" cy="269240"/>
    <xdr:sp macro="" textlink="">
      <xdr:nvSpPr>
        <xdr:cNvPr id="495" name="テキスト ボックス 494"/>
        <xdr:cNvSpPr txBox="1"/>
      </xdr:nvSpPr>
      <xdr:spPr>
        <a:xfrm>
          <a:off x="11678285" y="620903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145415</xdr:rowOff>
    </xdr:from>
    <xdr:to>
      <xdr:col>89</xdr:col>
      <xdr:colOff>177800</xdr:colOff>
      <xdr:row>34</xdr:row>
      <xdr:rowOff>145415</xdr:rowOff>
    </xdr:to>
    <xdr:cxnSp macro="">
      <xdr:nvCxnSpPr>
        <xdr:cNvPr id="496" name="直線コネクタ 495"/>
        <xdr:cNvCxnSpPr/>
      </xdr:nvCxnSpPr>
      <xdr:spPr>
        <a:xfrm>
          <a:off x="1219835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30225" cy="269240"/>
    <xdr:sp macro="" textlink="">
      <xdr:nvSpPr>
        <xdr:cNvPr id="497" name="テキスト ボックス 496"/>
        <xdr:cNvSpPr txBox="1"/>
      </xdr:nvSpPr>
      <xdr:spPr>
        <a:xfrm>
          <a:off x="11678285" y="582930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105410</xdr:rowOff>
    </xdr:from>
    <xdr:to>
      <xdr:col>89</xdr:col>
      <xdr:colOff>177800</xdr:colOff>
      <xdr:row>32</xdr:row>
      <xdr:rowOff>105410</xdr:rowOff>
    </xdr:to>
    <xdr:cxnSp macro="">
      <xdr:nvCxnSpPr>
        <xdr:cNvPr id="498" name="直線コネクタ 497"/>
        <xdr:cNvCxnSpPr/>
      </xdr:nvCxnSpPr>
      <xdr:spPr>
        <a:xfrm>
          <a:off x="1219835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135890</xdr:rowOff>
    </xdr:from>
    <xdr:ext cx="530225" cy="267335"/>
    <xdr:sp macro="" textlink="">
      <xdr:nvSpPr>
        <xdr:cNvPr id="499" name="テキスト ボックス 498"/>
        <xdr:cNvSpPr txBox="1"/>
      </xdr:nvSpPr>
      <xdr:spPr>
        <a:xfrm>
          <a:off x="11678285" y="5450840"/>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66040</xdr:rowOff>
    </xdr:from>
    <xdr:to>
      <xdr:col>89</xdr:col>
      <xdr:colOff>177800</xdr:colOff>
      <xdr:row>30</xdr:row>
      <xdr:rowOff>66040</xdr:rowOff>
    </xdr:to>
    <xdr:cxnSp macro="">
      <xdr:nvCxnSpPr>
        <xdr:cNvPr id="500" name="直線コネクタ 499"/>
        <xdr:cNvCxnSpPr/>
      </xdr:nvCxnSpPr>
      <xdr:spPr>
        <a:xfrm>
          <a:off x="1219835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95885</xdr:rowOff>
    </xdr:from>
    <xdr:ext cx="530225" cy="268605"/>
    <xdr:sp macro="" textlink="">
      <xdr:nvSpPr>
        <xdr:cNvPr id="501" name="テキスト ボックス 500"/>
        <xdr:cNvSpPr txBox="1"/>
      </xdr:nvSpPr>
      <xdr:spPr>
        <a:xfrm>
          <a:off x="11678285" y="5067935"/>
          <a:ext cx="530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2" name="直線コネクタ 501"/>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56515</xdr:rowOff>
    </xdr:from>
    <xdr:ext cx="595630" cy="267970"/>
    <xdr:sp macro="" textlink="">
      <xdr:nvSpPr>
        <xdr:cNvPr id="503" name="テキスト ボックス 502"/>
        <xdr:cNvSpPr txBox="1"/>
      </xdr:nvSpPr>
      <xdr:spPr>
        <a:xfrm>
          <a:off x="11614150" y="4685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04" name="消防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38</xdr:row>
      <xdr:rowOff>30480</xdr:rowOff>
    </xdr:to>
    <xdr:cxnSp macro="">
      <xdr:nvCxnSpPr>
        <xdr:cNvPr id="505" name="直線コネクタ 504"/>
        <xdr:cNvCxnSpPr/>
      </xdr:nvCxnSpPr>
      <xdr:spPr>
        <a:xfrm flipV="1">
          <a:off x="15993745" y="530669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34290</xdr:rowOff>
    </xdr:from>
    <xdr:ext cx="468630" cy="269240"/>
    <xdr:sp macro="" textlink="">
      <xdr:nvSpPr>
        <xdr:cNvPr id="506" name="消防費最小値テキスト"/>
        <xdr:cNvSpPr txBox="1"/>
      </xdr:nvSpPr>
      <xdr:spPr>
        <a:xfrm>
          <a:off x="16046450" y="6549390"/>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30480</xdr:rowOff>
    </xdr:from>
    <xdr:to>
      <xdr:col>86</xdr:col>
      <xdr:colOff>25400</xdr:colOff>
      <xdr:row>38</xdr:row>
      <xdr:rowOff>30480</xdr:rowOff>
    </xdr:to>
    <xdr:cxnSp macro="">
      <xdr:nvCxnSpPr>
        <xdr:cNvPr id="507" name="直線コネクタ 506"/>
        <xdr:cNvCxnSpPr/>
      </xdr:nvCxnSpPr>
      <xdr:spPr>
        <a:xfrm>
          <a:off x="15906750" y="6545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107950</xdr:rowOff>
    </xdr:from>
    <xdr:ext cx="533400" cy="269240"/>
    <xdr:sp macro="" textlink="">
      <xdr:nvSpPr>
        <xdr:cNvPr id="508" name="消防費最大値テキスト"/>
        <xdr:cNvSpPr txBox="1"/>
      </xdr:nvSpPr>
      <xdr:spPr>
        <a:xfrm>
          <a:off x="16046450" y="508000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dr:col>85</xdr:col>
      <xdr:colOff>38100</xdr:colOff>
      <xdr:row>30</xdr:row>
      <xdr:rowOff>163195</xdr:rowOff>
    </xdr:from>
    <xdr:to>
      <xdr:col>86</xdr:col>
      <xdr:colOff>25400</xdr:colOff>
      <xdr:row>30</xdr:row>
      <xdr:rowOff>163195</xdr:rowOff>
    </xdr:to>
    <xdr:cxnSp macro="">
      <xdr:nvCxnSpPr>
        <xdr:cNvPr id="509" name="直線コネクタ 508"/>
        <xdr:cNvCxnSpPr/>
      </xdr:nvCxnSpPr>
      <xdr:spPr>
        <a:xfrm>
          <a:off x="15906750" y="53066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140970</xdr:rowOff>
    </xdr:from>
    <xdr:to>
      <xdr:col>85</xdr:col>
      <xdr:colOff>127000</xdr:colOff>
      <xdr:row>35</xdr:row>
      <xdr:rowOff>152400</xdr:rowOff>
    </xdr:to>
    <xdr:cxnSp macro="">
      <xdr:nvCxnSpPr>
        <xdr:cNvPr id="510" name="直線コネクタ 509"/>
        <xdr:cNvCxnSpPr/>
      </xdr:nvCxnSpPr>
      <xdr:spPr>
        <a:xfrm flipV="1">
          <a:off x="15172690" y="5970270"/>
          <a:ext cx="82296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151130</xdr:rowOff>
    </xdr:from>
    <xdr:ext cx="533400" cy="269240"/>
    <xdr:sp macro="" textlink="">
      <xdr:nvSpPr>
        <xdr:cNvPr id="511" name="消防費平均値テキスト"/>
        <xdr:cNvSpPr txBox="1"/>
      </xdr:nvSpPr>
      <xdr:spPr>
        <a:xfrm>
          <a:off x="16046450" y="6151880"/>
          <a:ext cx="5334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171450</xdr:rowOff>
    </xdr:from>
    <xdr:to>
      <xdr:col>85</xdr:col>
      <xdr:colOff>177800</xdr:colOff>
      <xdr:row>36</xdr:row>
      <xdr:rowOff>100965</xdr:rowOff>
    </xdr:to>
    <xdr:sp macro="" textlink="">
      <xdr:nvSpPr>
        <xdr:cNvPr id="512" name="フローチャート: 判断 511"/>
        <xdr:cNvSpPr/>
      </xdr:nvSpPr>
      <xdr:spPr>
        <a:xfrm>
          <a:off x="15944850" y="6172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35</xdr:row>
      <xdr:rowOff>171450</xdr:rowOff>
    </xdr:to>
    <xdr:cxnSp macro="">
      <xdr:nvCxnSpPr>
        <xdr:cNvPr id="513" name="直線コネクタ 512"/>
        <xdr:cNvCxnSpPr/>
      </xdr:nvCxnSpPr>
      <xdr:spPr>
        <a:xfrm flipV="1">
          <a:off x="14302740" y="6153150"/>
          <a:ext cx="869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162560</xdr:rowOff>
    </xdr:from>
    <xdr:to>
      <xdr:col>81</xdr:col>
      <xdr:colOff>101600</xdr:colOff>
      <xdr:row>36</xdr:row>
      <xdr:rowOff>90170</xdr:rowOff>
    </xdr:to>
    <xdr:sp macro="" textlink="">
      <xdr:nvSpPr>
        <xdr:cNvPr id="514" name="フローチャート: 判断 513"/>
        <xdr:cNvSpPr/>
      </xdr:nvSpPr>
      <xdr:spPr>
        <a:xfrm>
          <a:off x="15121890" y="6163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81280</xdr:rowOff>
    </xdr:from>
    <xdr:ext cx="533400" cy="269240"/>
    <xdr:sp macro="" textlink="">
      <xdr:nvSpPr>
        <xdr:cNvPr id="515" name="テキスト ボックス 514"/>
        <xdr:cNvSpPr txBox="1"/>
      </xdr:nvSpPr>
      <xdr:spPr>
        <a:xfrm>
          <a:off x="14912975" y="625348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127635</xdr:rowOff>
    </xdr:from>
    <xdr:to>
      <xdr:col>76</xdr:col>
      <xdr:colOff>114300</xdr:colOff>
      <xdr:row>35</xdr:row>
      <xdr:rowOff>171450</xdr:rowOff>
    </xdr:to>
    <xdr:cxnSp macro="">
      <xdr:nvCxnSpPr>
        <xdr:cNvPr id="516" name="直線コネクタ 515"/>
        <xdr:cNvCxnSpPr/>
      </xdr:nvCxnSpPr>
      <xdr:spPr>
        <a:xfrm>
          <a:off x="13432790" y="6128385"/>
          <a:ext cx="869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140335</xdr:rowOff>
    </xdr:to>
    <xdr:sp macro="" textlink="">
      <xdr:nvSpPr>
        <xdr:cNvPr id="517" name="フローチャート: 判断 516"/>
        <xdr:cNvSpPr/>
      </xdr:nvSpPr>
      <xdr:spPr>
        <a:xfrm>
          <a:off x="14251940" y="6207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33400" cy="268605"/>
    <xdr:sp macro="" textlink="">
      <xdr:nvSpPr>
        <xdr:cNvPr id="518" name="テキスト ボックス 517"/>
        <xdr:cNvSpPr txBox="1"/>
      </xdr:nvSpPr>
      <xdr:spPr>
        <a:xfrm>
          <a:off x="14039215" y="630301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127635</xdr:rowOff>
    </xdr:from>
    <xdr:to>
      <xdr:col>71</xdr:col>
      <xdr:colOff>177800</xdr:colOff>
      <xdr:row>36</xdr:row>
      <xdr:rowOff>100965</xdr:rowOff>
    </xdr:to>
    <xdr:cxnSp macro="">
      <xdr:nvCxnSpPr>
        <xdr:cNvPr id="519" name="直線コネクタ 518"/>
        <xdr:cNvCxnSpPr/>
      </xdr:nvCxnSpPr>
      <xdr:spPr>
        <a:xfrm flipV="1">
          <a:off x="12559030" y="6128385"/>
          <a:ext cx="87376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144780</xdr:rowOff>
    </xdr:to>
    <xdr:sp macro="" textlink="">
      <xdr:nvSpPr>
        <xdr:cNvPr id="520" name="フローチャート: 判断 519"/>
        <xdr:cNvSpPr/>
      </xdr:nvSpPr>
      <xdr:spPr>
        <a:xfrm>
          <a:off x="13381990" y="621093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135255</xdr:rowOff>
    </xdr:from>
    <xdr:ext cx="533400" cy="267335"/>
    <xdr:sp macro="" textlink="">
      <xdr:nvSpPr>
        <xdr:cNvPr id="521" name="テキスト ボックス 520"/>
        <xdr:cNvSpPr txBox="1"/>
      </xdr:nvSpPr>
      <xdr:spPr>
        <a:xfrm>
          <a:off x="13169265" y="630745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55245</xdr:rowOff>
    </xdr:from>
    <xdr:to>
      <xdr:col>67</xdr:col>
      <xdr:colOff>101600</xdr:colOff>
      <xdr:row>36</xdr:row>
      <xdr:rowOff>160655</xdr:rowOff>
    </xdr:to>
    <xdr:sp macro="" textlink="">
      <xdr:nvSpPr>
        <xdr:cNvPr id="522" name="フローチャート: 判断 521"/>
        <xdr:cNvSpPr/>
      </xdr:nvSpPr>
      <xdr:spPr>
        <a:xfrm>
          <a:off x="12508230" y="6227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151765</xdr:rowOff>
    </xdr:from>
    <xdr:ext cx="533400" cy="269240"/>
    <xdr:sp macro="" textlink="">
      <xdr:nvSpPr>
        <xdr:cNvPr id="523" name="テキスト ボックス 522"/>
        <xdr:cNvSpPr txBox="1"/>
      </xdr:nvSpPr>
      <xdr:spPr>
        <a:xfrm>
          <a:off x="12299315" y="632396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24" name="テキスト ボックス 523"/>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0730" cy="269240"/>
    <xdr:sp macro="" textlink="">
      <xdr:nvSpPr>
        <xdr:cNvPr id="525" name="テキスト ボックス 524"/>
        <xdr:cNvSpPr txBox="1"/>
      </xdr:nvSpPr>
      <xdr:spPr>
        <a:xfrm>
          <a:off x="149860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0730" cy="269240"/>
    <xdr:sp macro="" textlink="">
      <xdr:nvSpPr>
        <xdr:cNvPr id="526" name="テキスト ボックス 525"/>
        <xdr:cNvSpPr txBox="1"/>
      </xdr:nvSpPr>
      <xdr:spPr>
        <a:xfrm>
          <a:off x="1411605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0730" cy="269240"/>
    <xdr:sp macro="" textlink="">
      <xdr:nvSpPr>
        <xdr:cNvPr id="527" name="テキスト ボックス 526"/>
        <xdr:cNvSpPr txBox="1"/>
      </xdr:nvSpPr>
      <xdr:spPr>
        <a:xfrm>
          <a:off x="132461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0730" cy="269240"/>
    <xdr:sp macro="" textlink="">
      <xdr:nvSpPr>
        <xdr:cNvPr id="528" name="テキスト ボックス 527"/>
        <xdr:cNvSpPr txBox="1"/>
      </xdr:nvSpPr>
      <xdr:spPr>
        <a:xfrm>
          <a:off x="123723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88265</xdr:rowOff>
    </xdr:from>
    <xdr:to>
      <xdr:col>85</xdr:col>
      <xdr:colOff>177800</xdr:colOff>
      <xdr:row>35</xdr:row>
      <xdr:rowOff>15875</xdr:rowOff>
    </xdr:to>
    <xdr:sp macro="" textlink="">
      <xdr:nvSpPr>
        <xdr:cNvPr id="529" name="楕円 528"/>
        <xdr:cNvSpPr/>
      </xdr:nvSpPr>
      <xdr:spPr>
        <a:xfrm>
          <a:off x="15944850" y="5917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112395</xdr:rowOff>
    </xdr:from>
    <xdr:ext cx="533400" cy="267970"/>
    <xdr:sp macro="" textlink="">
      <xdr:nvSpPr>
        <xdr:cNvPr id="530" name="消防費該当値テキスト"/>
        <xdr:cNvSpPr txBox="1"/>
      </xdr:nvSpPr>
      <xdr:spPr>
        <a:xfrm>
          <a:off x="16046450" y="577024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99695</xdr:rowOff>
    </xdr:from>
    <xdr:to>
      <xdr:col>81</xdr:col>
      <xdr:colOff>101600</xdr:colOff>
      <xdr:row>36</xdr:row>
      <xdr:rowOff>26670</xdr:rowOff>
    </xdr:to>
    <xdr:sp macro="" textlink="">
      <xdr:nvSpPr>
        <xdr:cNvPr id="531" name="楕円 530"/>
        <xdr:cNvSpPr/>
      </xdr:nvSpPr>
      <xdr:spPr>
        <a:xfrm>
          <a:off x="15121890" y="61004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44450</xdr:rowOff>
    </xdr:from>
    <xdr:ext cx="533400" cy="267970"/>
    <xdr:sp macro="" textlink="">
      <xdr:nvSpPr>
        <xdr:cNvPr id="532" name="テキスト ボックス 531"/>
        <xdr:cNvSpPr txBox="1"/>
      </xdr:nvSpPr>
      <xdr:spPr>
        <a:xfrm>
          <a:off x="14912975" y="587375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120650</xdr:rowOff>
    </xdr:from>
    <xdr:to>
      <xdr:col>76</xdr:col>
      <xdr:colOff>165100</xdr:colOff>
      <xdr:row>36</xdr:row>
      <xdr:rowOff>48260</xdr:rowOff>
    </xdr:to>
    <xdr:sp macro="" textlink="">
      <xdr:nvSpPr>
        <xdr:cNvPr id="533" name="楕円 532"/>
        <xdr:cNvSpPr/>
      </xdr:nvSpPr>
      <xdr:spPr>
        <a:xfrm>
          <a:off x="14251940" y="6121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65405</xdr:rowOff>
    </xdr:from>
    <xdr:ext cx="533400" cy="267335"/>
    <xdr:sp macro="" textlink="">
      <xdr:nvSpPr>
        <xdr:cNvPr id="534" name="テキスト ボックス 533"/>
        <xdr:cNvSpPr txBox="1"/>
      </xdr:nvSpPr>
      <xdr:spPr>
        <a:xfrm>
          <a:off x="14039215" y="589470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75565</xdr:rowOff>
    </xdr:from>
    <xdr:to>
      <xdr:col>72</xdr:col>
      <xdr:colOff>38100</xdr:colOff>
      <xdr:row>36</xdr:row>
      <xdr:rowOff>2540</xdr:rowOff>
    </xdr:to>
    <xdr:sp macro="" textlink="">
      <xdr:nvSpPr>
        <xdr:cNvPr id="535" name="楕円 534"/>
        <xdr:cNvSpPr/>
      </xdr:nvSpPr>
      <xdr:spPr>
        <a:xfrm>
          <a:off x="13381990" y="607631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19685</xdr:rowOff>
    </xdr:from>
    <xdr:ext cx="533400" cy="267970"/>
    <xdr:sp macro="" textlink="">
      <xdr:nvSpPr>
        <xdr:cNvPr id="536" name="テキスト ボックス 535"/>
        <xdr:cNvSpPr txBox="1"/>
      </xdr:nvSpPr>
      <xdr:spPr>
        <a:xfrm>
          <a:off x="13169265" y="584898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48260</xdr:rowOff>
    </xdr:from>
    <xdr:to>
      <xdr:col>67</xdr:col>
      <xdr:colOff>101600</xdr:colOff>
      <xdr:row>36</xdr:row>
      <xdr:rowOff>153670</xdr:rowOff>
    </xdr:to>
    <xdr:sp macro="" textlink="">
      <xdr:nvSpPr>
        <xdr:cNvPr id="537" name="楕円 536"/>
        <xdr:cNvSpPr/>
      </xdr:nvSpPr>
      <xdr:spPr>
        <a:xfrm>
          <a:off x="12508230" y="62204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170815</xdr:rowOff>
    </xdr:from>
    <xdr:ext cx="533400" cy="267335"/>
    <xdr:sp macro="" textlink="">
      <xdr:nvSpPr>
        <xdr:cNvPr id="538" name="テキスト ボックス 537"/>
        <xdr:cNvSpPr txBox="1"/>
      </xdr:nvSpPr>
      <xdr:spPr>
        <a:xfrm>
          <a:off x="12299315" y="6000115"/>
          <a:ext cx="5334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39" name="正方形/長方形 538"/>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0" name="正方形/長方形 539"/>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1" name="正方形/長方形 540"/>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42" name="正方形/長方形 541"/>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43" name="正方形/長方形 542"/>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44" name="正方形/長方形 543"/>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45" name="正方形/長方形 544"/>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46" name="正方形/長方形 545"/>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8615" cy="233045"/>
    <xdr:sp macro="" textlink="">
      <xdr:nvSpPr>
        <xdr:cNvPr id="547" name="テキスト ボックス 546"/>
        <xdr:cNvSpPr txBox="1"/>
      </xdr:nvSpPr>
      <xdr:spPr>
        <a:xfrm>
          <a:off x="1216025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48" name="直線コネクタ 547"/>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116205</xdr:rowOff>
    </xdr:from>
    <xdr:ext cx="248920" cy="269240"/>
    <xdr:sp macro="" textlink="">
      <xdr:nvSpPr>
        <xdr:cNvPr id="549" name="テキスト ボックス 548"/>
        <xdr:cNvSpPr txBox="1"/>
      </xdr:nvSpPr>
      <xdr:spPr>
        <a:xfrm>
          <a:off x="11953240" y="1040320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145415</xdr:rowOff>
    </xdr:from>
    <xdr:to>
      <xdr:col>89</xdr:col>
      <xdr:colOff>177800</xdr:colOff>
      <xdr:row>59</xdr:row>
      <xdr:rowOff>145415</xdr:rowOff>
    </xdr:to>
    <xdr:cxnSp macro="">
      <xdr:nvCxnSpPr>
        <xdr:cNvPr id="550" name="直線コネクタ 549"/>
        <xdr:cNvCxnSpPr/>
      </xdr:nvCxnSpPr>
      <xdr:spPr>
        <a:xfrm>
          <a:off x="12198350" y="10260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171450</xdr:rowOff>
    </xdr:from>
    <xdr:ext cx="530225" cy="269240"/>
    <xdr:sp macro="" textlink="">
      <xdr:nvSpPr>
        <xdr:cNvPr id="551" name="テキスト ボックス 550"/>
        <xdr:cNvSpPr txBox="1"/>
      </xdr:nvSpPr>
      <xdr:spPr>
        <a:xfrm>
          <a:off x="11678285" y="1011555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26035</xdr:rowOff>
    </xdr:from>
    <xdr:to>
      <xdr:col>89</xdr:col>
      <xdr:colOff>177800</xdr:colOff>
      <xdr:row>58</xdr:row>
      <xdr:rowOff>26035</xdr:rowOff>
    </xdr:to>
    <xdr:cxnSp macro="">
      <xdr:nvCxnSpPr>
        <xdr:cNvPr id="552" name="直線コネクタ 551"/>
        <xdr:cNvCxnSpPr/>
      </xdr:nvCxnSpPr>
      <xdr:spPr>
        <a:xfrm>
          <a:off x="12198350" y="9970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56515</xdr:rowOff>
    </xdr:from>
    <xdr:ext cx="530225" cy="267970"/>
    <xdr:sp macro="" textlink="">
      <xdr:nvSpPr>
        <xdr:cNvPr id="553" name="テキスト ボックス 552"/>
        <xdr:cNvSpPr txBox="1"/>
      </xdr:nvSpPr>
      <xdr:spPr>
        <a:xfrm>
          <a:off x="11678285" y="982916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86360</xdr:rowOff>
    </xdr:from>
    <xdr:to>
      <xdr:col>89</xdr:col>
      <xdr:colOff>177800</xdr:colOff>
      <xdr:row>56</xdr:row>
      <xdr:rowOff>86360</xdr:rowOff>
    </xdr:to>
    <xdr:cxnSp macro="">
      <xdr:nvCxnSpPr>
        <xdr:cNvPr id="554" name="直線コネクタ 553"/>
        <xdr:cNvCxnSpPr/>
      </xdr:nvCxnSpPr>
      <xdr:spPr>
        <a:xfrm>
          <a:off x="12198350" y="9687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116205</xdr:rowOff>
    </xdr:from>
    <xdr:ext cx="530225" cy="269240"/>
    <xdr:sp macro="" textlink="">
      <xdr:nvSpPr>
        <xdr:cNvPr id="555" name="テキスト ボックス 554"/>
        <xdr:cNvSpPr txBox="1"/>
      </xdr:nvSpPr>
      <xdr:spPr>
        <a:xfrm>
          <a:off x="11678285" y="9545955"/>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145415</xdr:rowOff>
    </xdr:from>
    <xdr:to>
      <xdr:col>89</xdr:col>
      <xdr:colOff>177800</xdr:colOff>
      <xdr:row>54</xdr:row>
      <xdr:rowOff>145415</xdr:rowOff>
    </xdr:to>
    <xdr:cxnSp macro="">
      <xdr:nvCxnSpPr>
        <xdr:cNvPr id="556" name="直線コネクタ 555"/>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30225" cy="269240"/>
    <xdr:sp macro="" textlink="">
      <xdr:nvSpPr>
        <xdr:cNvPr id="557" name="テキスト ボックス 556"/>
        <xdr:cNvSpPr txBox="1"/>
      </xdr:nvSpPr>
      <xdr:spPr>
        <a:xfrm>
          <a:off x="11678285" y="9258300"/>
          <a:ext cx="530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26035</xdr:rowOff>
    </xdr:from>
    <xdr:to>
      <xdr:col>89</xdr:col>
      <xdr:colOff>177800</xdr:colOff>
      <xdr:row>53</xdr:row>
      <xdr:rowOff>26035</xdr:rowOff>
    </xdr:to>
    <xdr:cxnSp macro="">
      <xdr:nvCxnSpPr>
        <xdr:cNvPr id="558" name="直線コネクタ 557"/>
        <xdr:cNvCxnSpPr/>
      </xdr:nvCxnSpPr>
      <xdr:spPr>
        <a:xfrm>
          <a:off x="12198350" y="91128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56515</xdr:rowOff>
    </xdr:from>
    <xdr:ext cx="595630" cy="267970"/>
    <xdr:sp macro="" textlink="">
      <xdr:nvSpPr>
        <xdr:cNvPr id="559" name="テキスト ボックス 558"/>
        <xdr:cNvSpPr txBox="1"/>
      </xdr:nvSpPr>
      <xdr:spPr>
        <a:xfrm>
          <a:off x="11614150" y="897191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86360</xdr:rowOff>
    </xdr:from>
    <xdr:to>
      <xdr:col>89</xdr:col>
      <xdr:colOff>177800</xdr:colOff>
      <xdr:row>51</xdr:row>
      <xdr:rowOff>86360</xdr:rowOff>
    </xdr:to>
    <xdr:cxnSp macro="">
      <xdr:nvCxnSpPr>
        <xdr:cNvPr id="560" name="直線コネクタ 559"/>
        <xdr:cNvCxnSpPr/>
      </xdr:nvCxnSpPr>
      <xdr:spPr>
        <a:xfrm>
          <a:off x="12198350" y="8830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116205</xdr:rowOff>
    </xdr:from>
    <xdr:ext cx="595630" cy="269240"/>
    <xdr:sp macro="" textlink="">
      <xdr:nvSpPr>
        <xdr:cNvPr id="561" name="テキスト ボックス 560"/>
        <xdr:cNvSpPr txBox="1"/>
      </xdr:nvSpPr>
      <xdr:spPr>
        <a:xfrm>
          <a:off x="11614150" y="86887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145415</xdr:rowOff>
    </xdr:from>
    <xdr:to>
      <xdr:col>89</xdr:col>
      <xdr:colOff>177800</xdr:colOff>
      <xdr:row>49</xdr:row>
      <xdr:rowOff>145415</xdr:rowOff>
    </xdr:to>
    <xdr:cxnSp macro="">
      <xdr:nvCxnSpPr>
        <xdr:cNvPr id="562" name="直線コネクタ 561"/>
        <xdr:cNvCxnSpPr/>
      </xdr:nvCxnSpPr>
      <xdr:spPr>
        <a:xfrm>
          <a:off x="12198350" y="85464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171450</xdr:rowOff>
    </xdr:from>
    <xdr:ext cx="595630" cy="269240"/>
    <xdr:sp macro="" textlink="">
      <xdr:nvSpPr>
        <xdr:cNvPr id="563" name="テキスト ボックス 562"/>
        <xdr:cNvSpPr txBox="1"/>
      </xdr:nvSpPr>
      <xdr:spPr>
        <a:xfrm>
          <a:off x="11614150" y="840105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4" name="直線コネクタ 563"/>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56515</xdr:rowOff>
    </xdr:from>
    <xdr:ext cx="595630" cy="267970"/>
    <xdr:sp macro="" textlink="">
      <xdr:nvSpPr>
        <xdr:cNvPr id="565" name="テキスト ボックス 564"/>
        <xdr:cNvSpPr txBox="1"/>
      </xdr:nvSpPr>
      <xdr:spPr>
        <a:xfrm>
          <a:off x="11614150" y="8114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66" name="教育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151130</xdr:rowOff>
    </xdr:from>
    <xdr:to>
      <xdr:col>85</xdr:col>
      <xdr:colOff>126365</xdr:colOff>
      <xdr:row>59</xdr:row>
      <xdr:rowOff>22860</xdr:rowOff>
    </xdr:to>
    <xdr:cxnSp macro="">
      <xdr:nvCxnSpPr>
        <xdr:cNvPr id="567" name="直線コネクタ 566"/>
        <xdr:cNvCxnSpPr/>
      </xdr:nvCxnSpPr>
      <xdr:spPr>
        <a:xfrm flipV="1">
          <a:off x="15993745" y="872363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533400" cy="268605"/>
    <xdr:sp macro="" textlink="">
      <xdr:nvSpPr>
        <xdr:cNvPr id="568" name="教育費最小値テキスト"/>
        <xdr:cNvSpPr txBox="1"/>
      </xdr:nvSpPr>
      <xdr:spPr>
        <a:xfrm>
          <a:off x="16046450" y="10142220"/>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22860</xdr:rowOff>
    </xdr:from>
    <xdr:to>
      <xdr:col>86</xdr:col>
      <xdr:colOff>25400</xdr:colOff>
      <xdr:row>59</xdr:row>
      <xdr:rowOff>22860</xdr:rowOff>
    </xdr:to>
    <xdr:cxnSp macro="">
      <xdr:nvCxnSpPr>
        <xdr:cNvPr id="569" name="直線コネクタ 568"/>
        <xdr:cNvCxnSpPr/>
      </xdr:nvCxnSpPr>
      <xdr:spPr>
        <a:xfrm>
          <a:off x="15906750" y="101384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95250</xdr:rowOff>
    </xdr:from>
    <xdr:ext cx="597535" cy="268605"/>
    <xdr:sp macro="" textlink="">
      <xdr:nvSpPr>
        <xdr:cNvPr id="570" name="教育費最大値テキスト"/>
        <xdr:cNvSpPr txBox="1"/>
      </xdr:nvSpPr>
      <xdr:spPr>
        <a:xfrm>
          <a:off x="16046450" y="849630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dr:col>85</xdr:col>
      <xdr:colOff>38100</xdr:colOff>
      <xdr:row>50</xdr:row>
      <xdr:rowOff>151130</xdr:rowOff>
    </xdr:from>
    <xdr:to>
      <xdr:col>86</xdr:col>
      <xdr:colOff>25400</xdr:colOff>
      <xdr:row>50</xdr:row>
      <xdr:rowOff>151130</xdr:rowOff>
    </xdr:to>
    <xdr:cxnSp macro="">
      <xdr:nvCxnSpPr>
        <xdr:cNvPr id="571" name="直線コネクタ 570"/>
        <xdr:cNvCxnSpPr/>
      </xdr:nvCxnSpPr>
      <xdr:spPr>
        <a:xfrm>
          <a:off x="15906750" y="87236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41275</xdr:rowOff>
    </xdr:from>
    <xdr:to>
      <xdr:col>85</xdr:col>
      <xdr:colOff>127000</xdr:colOff>
      <xdr:row>54</xdr:row>
      <xdr:rowOff>149225</xdr:rowOff>
    </xdr:to>
    <xdr:cxnSp macro="">
      <xdr:nvCxnSpPr>
        <xdr:cNvPr id="572" name="直線コネクタ 571"/>
        <xdr:cNvCxnSpPr/>
      </xdr:nvCxnSpPr>
      <xdr:spPr>
        <a:xfrm flipV="1">
          <a:off x="15172690" y="9128125"/>
          <a:ext cx="82296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102870</xdr:rowOff>
    </xdr:from>
    <xdr:ext cx="533400" cy="269240"/>
    <xdr:sp macro="" textlink="">
      <xdr:nvSpPr>
        <xdr:cNvPr id="573" name="教育費平均値テキスト"/>
        <xdr:cNvSpPr txBox="1"/>
      </xdr:nvSpPr>
      <xdr:spPr>
        <a:xfrm>
          <a:off x="16046450" y="9532620"/>
          <a:ext cx="5334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125095</xdr:rowOff>
    </xdr:from>
    <xdr:to>
      <xdr:col>85</xdr:col>
      <xdr:colOff>177800</xdr:colOff>
      <xdr:row>56</xdr:row>
      <xdr:rowOff>52705</xdr:rowOff>
    </xdr:to>
    <xdr:sp macro="" textlink="">
      <xdr:nvSpPr>
        <xdr:cNvPr id="574" name="フローチャート: 判断 573"/>
        <xdr:cNvSpPr/>
      </xdr:nvSpPr>
      <xdr:spPr>
        <a:xfrm>
          <a:off x="15944850" y="9554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149225</xdr:rowOff>
    </xdr:from>
    <xdr:to>
      <xdr:col>81</xdr:col>
      <xdr:colOff>50800</xdr:colOff>
      <xdr:row>56</xdr:row>
      <xdr:rowOff>117475</xdr:rowOff>
    </xdr:to>
    <xdr:cxnSp macro="">
      <xdr:nvCxnSpPr>
        <xdr:cNvPr id="575" name="直線コネクタ 574"/>
        <xdr:cNvCxnSpPr/>
      </xdr:nvCxnSpPr>
      <xdr:spPr>
        <a:xfrm flipV="1">
          <a:off x="14302740" y="9407525"/>
          <a:ext cx="86995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50800</xdr:rowOff>
    </xdr:from>
    <xdr:to>
      <xdr:col>81</xdr:col>
      <xdr:colOff>101600</xdr:colOff>
      <xdr:row>55</xdr:row>
      <xdr:rowOff>156210</xdr:rowOff>
    </xdr:to>
    <xdr:sp macro="" textlink="">
      <xdr:nvSpPr>
        <xdr:cNvPr id="576" name="フローチャート: 判断 575"/>
        <xdr:cNvSpPr/>
      </xdr:nvSpPr>
      <xdr:spPr>
        <a:xfrm>
          <a:off x="15121890" y="94805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147320</xdr:rowOff>
    </xdr:from>
    <xdr:ext cx="533400" cy="267970"/>
    <xdr:sp macro="" textlink="">
      <xdr:nvSpPr>
        <xdr:cNvPr id="577" name="テキスト ボックス 576"/>
        <xdr:cNvSpPr txBox="1"/>
      </xdr:nvSpPr>
      <xdr:spPr>
        <a:xfrm>
          <a:off x="14912975" y="957707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117475</xdr:rowOff>
    </xdr:from>
    <xdr:to>
      <xdr:col>76</xdr:col>
      <xdr:colOff>114300</xdr:colOff>
      <xdr:row>57</xdr:row>
      <xdr:rowOff>32385</xdr:rowOff>
    </xdr:to>
    <xdr:cxnSp macro="">
      <xdr:nvCxnSpPr>
        <xdr:cNvPr id="578" name="直線コネクタ 577"/>
        <xdr:cNvCxnSpPr/>
      </xdr:nvCxnSpPr>
      <xdr:spPr>
        <a:xfrm flipV="1">
          <a:off x="13432790" y="9718675"/>
          <a:ext cx="869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165100</xdr:colOff>
      <xdr:row>56</xdr:row>
      <xdr:rowOff>40640</xdr:rowOff>
    </xdr:to>
    <xdr:sp macro="" textlink="">
      <xdr:nvSpPr>
        <xdr:cNvPr id="579" name="フローチャート: 判断 578"/>
        <xdr:cNvSpPr/>
      </xdr:nvSpPr>
      <xdr:spPr>
        <a:xfrm>
          <a:off x="14251940" y="9542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57150</xdr:rowOff>
    </xdr:from>
    <xdr:ext cx="533400" cy="269240"/>
    <xdr:sp macro="" textlink="">
      <xdr:nvSpPr>
        <xdr:cNvPr id="580" name="テキスト ボックス 579"/>
        <xdr:cNvSpPr txBox="1"/>
      </xdr:nvSpPr>
      <xdr:spPr>
        <a:xfrm>
          <a:off x="14039215" y="931545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7620</xdr:rowOff>
    </xdr:from>
    <xdr:to>
      <xdr:col>71</xdr:col>
      <xdr:colOff>177800</xdr:colOff>
      <xdr:row>57</xdr:row>
      <xdr:rowOff>32385</xdr:rowOff>
    </xdr:to>
    <xdr:cxnSp macro="">
      <xdr:nvCxnSpPr>
        <xdr:cNvPr id="581" name="直線コネクタ 580"/>
        <xdr:cNvCxnSpPr/>
      </xdr:nvCxnSpPr>
      <xdr:spPr>
        <a:xfrm>
          <a:off x="12559030" y="9780270"/>
          <a:ext cx="8737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34925</xdr:rowOff>
    </xdr:from>
    <xdr:to>
      <xdr:col>72</xdr:col>
      <xdr:colOff>38100</xdr:colOff>
      <xdr:row>56</xdr:row>
      <xdr:rowOff>140335</xdr:rowOff>
    </xdr:to>
    <xdr:sp macro="" textlink="">
      <xdr:nvSpPr>
        <xdr:cNvPr id="582" name="フローチャート: 判断 581"/>
        <xdr:cNvSpPr/>
      </xdr:nvSpPr>
      <xdr:spPr>
        <a:xfrm>
          <a:off x="13381990" y="963612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157480</xdr:rowOff>
    </xdr:from>
    <xdr:ext cx="533400" cy="267970"/>
    <xdr:sp macro="" textlink="">
      <xdr:nvSpPr>
        <xdr:cNvPr id="583" name="テキスト ボックス 582"/>
        <xdr:cNvSpPr txBox="1"/>
      </xdr:nvSpPr>
      <xdr:spPr>
        <a:xfrm>
          <a:off x="13169265" y="941578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26035</xdr:rowOff>
    </xdr:from>
    <xdr:to>
      <xdr:col>67</xdr:col>
      <xdr:colOff>101600</xdr:colOff>
      <xdr:row>56</xdr:row>
      <xdr:rowOff>132080</xdr:rowOff>
    </xdr:to>
    <xdr:sp macro="" textlink="">
      <xdr:nvSpPr>
        <xdr:cNvPr id="584" name="フローチャート: 判断 583"/>
        <xdr:cNvSpPr/>
      </xdr:nvSpPr>
      <xdr:spPr>
        <a:xfrm>
          <a:off x="12508230" y="962723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149225</xdr:rowOff>
    </xdr:from>
    <xdr:ext cx="533400" cy="269240"/>
    <xdr:sp macro="" textlink="">
      <xdr:nvSpPr>
        <xdr:cNvPr id="585" name="テキスト ボックス 584"/>
        <xdr:cNvSpPr txBox="1"/>
      </xdr:nvSpPr>
      <xdr:spPr>
        <a:xfrm>
          <a:off x="12299315" y="940752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86" name="テキスト ボックス 585"/>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0730" cy="269240"/>
    <xdr:sp macro="" textlink="">
      <xdr:nvSpPr>
        <xdr:cNvPr id="587" name="テキスト ボックス 586"/>
        <xdr:cNvSpPr txBox="1"/>
      </xdr:nvSpPr>
      <xdr:spPr>
        <a:xfrm>
          <a:off x="149860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0730" cy="269240"/>
    <xdr:sp macro="" textlink="">
      <xdr:nvSpPr>
        <xdr:cNvPr id="588" name="テキスト ボックス 587"/>
        <xdr:cNvSpPr txBox="1"/>
      </xdr:nvSpPr>
      <xdr:spPr>
        <a:xfrm>
          <a:off x="1411605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0730" cy="269240"/>
    <xdr:sp macro="" textlink="">
      <xdr:nvSpPr>
        <xdr:cNvPr id="589" name="テキスト ボックス 588"/>
        <xdr:cNvSpPr txBox="1"/>
      </xdr:nvSpPr>
      <xdr:spPr>
        <a:xfrm>
          <a:off x="132461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0730" cy="269240"/>
    <xdr:sp macro="" textlink="">
      <xdr:nvSpPr>
        <xdr:cNvPr id="590" name="テキスト ボックス 589"/>
        <xdr:cNvSpPr txBox="1"/>
      </xdr:nvSpPr>
      <xdr:spPr>
        <a:xfrm>
          <a:off x="123723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52</xdr:row>
      <xdr:rowOff>166370</xdr:rowOff>
    </xdr:from>
    <xdr:to>
      <xdr:col>85</xdr:col>
      <xdr:colOff>177800</xdr:colOff>
      <xdr:row>53</xdr:row>
      <xdr:rowOff>93345</xdr:rowOff>
    </xdr:to>
    <xdr:sp macro="" textlink="">
      <xdr:nvSpPr>
        <xdr:cNvPr id="591" name="楕円 590"/>
        <xdr:cNvSpPr/>
      </xdr:nvSpPr>
      <xdr:spPr>
        <a:xfrm>
          <a:off x="15944850" y="90817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12065</xdr:rowOff>
    </xdr:from>
    <xdr:ext cx="533400" cy="269240"/>
    <xdr:sp macro="" textlink="">
      <xdr:nvSpPr>
        <xdr:cNvPr id="592" name="教育費該当値テキスト"/>
        <xdr:cNvSpPr txBox="1"/>
      </xdr:nvSpPr>
      <xdr:spPr>
        <a:xfrm>
          <a:off x="16046450" y="892746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99,015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95885</xdr:rowOff>
    </xdr:from>
    <xdr:to>
      <xdr:col>81</xdr:col>
      <xdr:colOff>101600</xdr:colOff>
      <xdr:row>55</xdr:row>
      <xdr:rowOff>23495</xdr:rowOff>
    </xdr:to>
    <xdr:sp macro="" textlink="">
      <xdr:nvSpPr>
        <xdr:cNvPr id="593" name="楕円 592"/>
        <xdr:cNvSpPr/>
      </xdr:nvSpPr>
      <xdr:spPr>
        <a:xfrm>
          <a:off x="15121890" y="9354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41275</xdr:rowOff>
    </xdr:from>
    <xdr:ext cx="533400" cy="267970"/>
    <xdr:sp macro="" textlink="">
      <xdr:nvSpPr>
        <xdr:cNvPr id="594" name="テキスト ボックス 593"/>
        <xdr:cNvSpPr txBox="1"/>
      </xdr:nvSpPr>
      <xdr:spPr>
        <a:xfrm>
          <a:off x="14912975" y="912812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64770</xdr:rowOff>
    </xdr:from>
    <xdr:to>
      <xdr:col>76</xdr:col>
      <xdr:colOff>165100</xdr:colOff>
      <xdr:row>56</xdr:row>
      <xdr:rowOff>170180</xdr:rowOff>
    </xdr:to>
    <xdr:sp macro="" textlink="">
      <xdr:nvSpPr>
        <xdr:cNvPr id="595" name="楕円 594"/>
        <xdr:cNvSpPr/>
      </xdr:nvSpPr>
      <xdr:spPr>
        <a:xfrm>
          <a:off x="14251940" y="96659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160655</xdr:rowOff>
    </xdr:from>
    <xdr:ext cx="533400" cy="268605"/>
    <xdr:sp macro="" textlink="">
      <xdr:nvSpPr>
        <xdr:cNvPr id="596" name="テキスト ボックス 595"/>
        <xdr:cNvSpPr txBox="1"/>
      </xdr:nvSpPr>
      <xdr:spPr>
        <a:xfrm>
          <a:off x="14039215" y="9761855"/>
          <a:ext cx="5334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157480</xdr:rowOff>
    </xdr:from>
    <xdr:to>
      <xdr:col>72</xdr:col>
      <xdr:colOff>38100</xdr:colOff>
      <xdr:row>57</xdr:row>
      <xdr:rowOff>85090</xdr:rowOff>
    </xdr:to>
    <xdr:sp macro="" textlink="">
      <xdr:nvSpPr>
        <xdr:cNvPr id="597" name="楕円 596"/>
        <xdr:cNvSpPr/>
      </xdr:nvSpPr>
      <xdr:spPr>
        <a:xfrm>
          <a:off x="13381990" y="97586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76835</xdr:rowOff>
    </xdr:from>
    <xdr:ext cx="533400" cy="267970"/>
    <xdr:sp macro="" textlink="">
      <xdr:nvSpPr>
        <xdr:cNvPr id="598" name="テキスト ボックス 597"/>
        <xdr:cNvSpPr txBox="1"/>
      </xdr:nvSpPr>
      <xdr:spPr>
        <a:xfrm>
          <a:off x="13169265" y="9849485"/>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132715</xdr:rowOff>
    </xdr:from>
    <xdr:to>
      <xdr:col>67</xdr:col>
      <xdr:colOff>101600</xdr:colOff>
      <xdr:row>57</xdr:row>
      <xdr:rowOff>59690</xdr:rowOff>
    </xdr:to>
    <xdr:sp macro="" textlink="">
      <xdr:nvSpPr>
        <xdr:cNvPr id="599" name="楕円 598"/>
        <xdr:cNvSpPr/>
      </xdr:nvSpPr>
      <xdr:spPr>
        <a:xfrm>
          <a:off x="12508230" y="97339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50800</xdr:rowOff>
    </xdr:from>
    <xdr:ext cx="533400" cy="269240"/>
    <xdr:sp macro="" textlink="">
      <xdr:nvSpPr>
        <xdr:cNvPr id="600" name="テキスト ボックス 599"/>
        <xdr:cNvSpPr txBox="1"/>
      </xdr:nvSpPr>
      <xdr:spPr>
        <a:xfrm>
          <a:off x="12299315" y="982345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1" name="正方形/長方形 600"/>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2" name="正方形/長方形 601"/>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3" name="正方形/長方形 602"/>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04" name="正方形/長方形 603"/>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05" name="正方形/長方形 604"/>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06" name="正方形/長方形 605"/>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07" name="正方形/長方形 606"/>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08" name="正方形/長方形 607"/>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8615" cy="233045"/>
    <xdr:sp macro="" textlink="">
      <xdr:nvSpPr>
        <xdr:cNvPr id="609" name="テキスト ボックス 608"/>
        <xdr:cNvSpPr txBox="1"/>
      </xdr:nvSpPr>
      <xdr:spPr>
        <a:xfrm>
          <a:off x="12160250" y="11494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0" name="直線コネクタ 609"/>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26035</xdr:rowOff>
    </xdr:from>
    <xdr:to>
      <xdr:col>89</xdr:col>
      <xdr:colOff>177800</xdr:colOff>
      <xdr:row>78</xdr:row>
      <xdr:rowOff>26035</xdr:rowOff>
    </xdr:to>
    <xdr:cxnSp macro="">
      <xdr:nvCxnSpPr>
        <xdr:cNvPr id="611" name="直線コネクタ 610"/>
        <xdr:cNvCxnSpPr/>
      </xdr:nvCxnSpPr>
      <xdr:spPr>
        <a:xfrm>
          <a:off x="12198350" y="13399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56515</xdr:rowOff>
    </xdr:from>
    <xdr:ext cx="248920" cy="267970"/>
    <xdr:sp macro="" textlink="">
      <xdr:nvSpPr>
        <xdr:cNvPr id="612" name="テキスト ボックス 611"/>
        <xdr:cNvSpPr txBox="1"/>
      </xdr:nvSpPr>
      <xdr:spPr>
        <a:xfrm>
          <a:off x="11953240" y="1325816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13" name="直線コネクタ 612"/>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171450</xdr:rowOff>
    </xdr:from>
    <xdr:ext cx="595630" cy="269240"/>
    <xdr:sp macro="" textlink="">
      <xdr:nvSpPr>
        <xdr:cNvPr id="614" name="テキスト ボックス 613"/>
        <xdr:cNvSpPr txBox="1"/>
      </xdr:nvSpPr>
      <xdr:spPr>
        <a:xfrm>
          <a:off x="11614150" y="12687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86360</xdr:rowOff>
    </xdr:from>
    <xdr:to>
      <xdr:col>89</xdr:col>
      <xdr:colOff>177800</xdr:colOff>
      <xdr:row>71</xdr:row>
      <xdr:rowOff>86360</xdr:rowOff>
    </xdr:to>
    <xdr:cxnSp macro="">
      <xdr:nvCxnSpPr>
        <xdr:cNvPr id="615" name="直線コネクタ 614"/>
        <xdr:cNvCxnSpPr/>
      </xdr:nvCxnSpPr>
      <xdr:spPr>
        <a:xfrm>
          <a:off x="12198350" y="12259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116205</xdr:rowOff>
    </xdr:from>
    <xdr:ext cx="595630" cy="269240"/>
    <xdr:sp macro="" textlink="">
      <xdr:nvSpPr>
        <xdr:cNvPr id="616" name="テキスト ボックス 615"/>
        <xdr:cNvSpPr txBox="1"/>
      </xdr:nvSpPr>
      <xdr:spPr>
        <a:xfrm>
          <a:off x="11614150" y="121177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7" name="直線コネクタ 616"/>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5630" cy="267970"/>
    <xdr:sp macro="" textlink="">
      <xdr:nvSpPr>
        <xdr:cNvPr id="618" name="テキスト ボックス 617"/>
        <xdr:cNvSpPr txBox="1"/>
      </xdr:nvSpPr>
      <xdr:spPr>
        <a:xfrm>
          <a:off x="11614150" y="11543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19" name="災害復旧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65405</xdr:rowOff>
    </xdr:from>
    <xdr:to>
      <xdr:col>85</xdr:col>
      <xdr:colOff>126365</xdr:colOff>
      <xdr:row>78</xdr:row>
      <xdr:rowOff>26035</xdr:rowOff>
    </xdr:to>
    <xdr:cxnSp macro="">
      <xdr:nvCxnSpPr>
        <xdr:cNvPr id="620" name="直線コネクタ 619"/>
        <xdr:cNvCxnSpPr/>
      </xdr:nvCxnSpPr>
      <xdr:spPr>
        <a:xfrm flipV="1">
          <a:off x="15993745" y="1223835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30480</xdr:rowOff>
    </xdr:from>
    <xdr:ext cx="248285" cy="267335"/>
    <xdr:sp macro="" textlink="">
      <xdr:nvSpPr>
        <xdr:cNvPr id="621" name="災害復旧費最小値テキスト"/>
        <xdr:cNvSpPr txBox="1"/>
      </xdr:nvSpPr>
      <xdr:spPr>
        <a:xfrm>
          <a:off x="16046450" y="13403580"/>
          <a:ext cx="2482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26035</xdr:rowOff>
    </xdr:from>
    <xdr:to>
      <xdr:col>86</xdr:col>
      <xdr:colOff>25400</xdr:colOff>
      <xdr:row>78</xdr:row>
      <xdr:rowOff>26035</xdr:rowOff>
    </xdr:to>
    <xdr:cxnSp macro="">
      <xdr:nvCxnSpPr>
        <xdr:cNvPr id="622" name="直線コネクタ 621"/>
        <xdr:cNvCxnSpPr/>
      </xdr:nvCxnSpPr>
      <xdr:spPr>
        <a:xfrm>
          <a:off x="15906750" y="13399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10160</xdr:rowOff>
    </xdr:from>
    <xdr:ext cx="597535" cy="267970"/>
    <xdr:sp macro="" textlink="">
      <xdr:nvSpPr>
        <xdr:cNvPr id="623" name="災害復旧費最大値テキスト"/>
        <xdr:cNvSpPr txBox="1"/>
      </xdr:nvSpPr>
      <xdr:spPr>
        <a:xfrm>
          <a:off x="16046450" y="1201166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dr:col>85</xdr:col>
      <xdr:colOff>38100</xdr:colOff>
      <xdr:row>71</xdr:row>
      <xdr:rowOff>65405</xdr:rowOff>
    </xdr:from>
    <xdr:to>
      <xdr:col>86</xdr:col>
      <xdr:colOff>25400</xdr:colOff>
      <xdr:row>71</xdr:row>
      <xdr:rowOff>65405</xdr:rowOff>
    </xdr:to>
    <xdr:cxnSp macro="">
      <xdr:nvCxnSpPr>
        <xdr:cNvPr id="624" name="直線コネクタ 623"/>
        <xdr:cNvCxnSpPr/>
      </xdr:nvCxnSpPr>
      <xdr:spPr>
        <a:xfrm>
          <a:off x="15906750" y="122383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26035</xdr:rowOff>
    </xdr:to>
    <xdr:cxnSp macro="">
      <xdr:nvCxnSpPr>
        <xdr:cNvPr id="625" name="直線コネクタ 624"/>
        <xdr:cNvCxnSpPr/>
      </xdr:nvCxnSpPr>
      <xdr:spPr>
        <a:xfrm>
          <a:off x="15172690" y="13398500"/>
          <a:ext cx="8229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115570</xdr:rowOff>
    </xdr:from>
    <xdr:ext cx="533400" cy="269240"/>
    <xdr:sp macro="" textlink="">
      <xdr:nvSpPr>
        <xdr:cNvPr id="626" name="災害復旧費平均値テキスト"/>
        <xdr:cNvSpPr txBox="1"/>
      </xdr:nvSpPr>
      <xdr:spPr>
        <a:xfrm>
          <a:off x="16046450" y="13145770"/>
          <a:ext cx="5334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91440</xdr:rowOff>
    </xdr:from>
    <xdr:to>
      <xdr:col>85</xdr:col>
      <xdr:colOff>177800</xdr:colOff>
      <xdr:row>78</xdr:row>
      <xdr:rowOff>19050</xdr:rowOff>
    </xdr:to>
    <xdr:sp macro="" textlink="">
      <xdr:nvSpPr>
        <xdr:cNvPr id="627" name="フローチャート: 判断 626"/>
        <xdr:cNvSpPr/>
      </xdr:nvSpPr>
      <xdr:spPr>
        <a:xfrm>
          <a:off x="15944850" y="13293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26035</xdr:rowOff>
    </xdr:to>
    <xdr:cxnSp macro="">
      <xdr:nvCxnSpPr>
        <xdr:cNvPr id="628" name="直線コネクタ 627"/>
        <xdr:cNvCxnSpPr/>
      </xdr:nvCxnSpPr>
      <xdr:spPr>
        <a:xfrm flipV="1">
          <a:off x="14302740" y="133985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96520</xdr:rowOff>
    </xdr:from>
    <xdr:to>
      <xdr:col>81</xdr:col>
      <xdr:colOff>101600</xdr:colOff>
      <xdr:row>78</xdr:row>
      <xdr:rowOff>24130</xdr:rowOff>
    </xdr:to>
    <xdr:sp macro="" textlink="">
      <xdr:nvSpPr>
        <xdr:cNvPr id="629" name="フローチャート: 判断 628"/>
        <xdr:cNvSpPr/>
      </xdr:nvSpPr>
      <xdr:spPr>
        <a:xfrm>
          <a:off x="15121890" y="13298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41910</xdr:rowOff>
    </xdr:from>
    <xdr:ext cx="469900" cy="267970"/>
    <xdr:sp macro="" textlink="">
      <xdr:nvSpPr>
        <xdr:cNvPr id="630" name="テキスト ボックス 629"/>
        <xdr:cNvSpPr txBox="1"/>
      </xdr:nvSpPr>
      <xdr:spPr>
        <a:xfrm>
          <a:off x="14941550" y="1307211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26035</xdr:rowOff>
    </xdr:from>
    <xdr:to>
      <xdr:col>76</xdr:col>
      <xdr:colOff>114300</xdr:colOff>
      <xdr:row>78</xdr:row>
      <xdr:rowOff>26035</xdr:rowOff>
    </xdr:to>
    <xdr:cxnSp macro="">
      <xdr:nvCxnSpPr>
        <xdr:cNvPr id="631" name="直線コネクタ 630"/>
        <xdr:cNvCxnSpPr/>
      </xdr:nvCxnSpPr>
      <xdr:spPr>
        <a:xfrm>
          <a:off x="13432790" y="13399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91440</xdr:rowOff>
    </xdr:from>
    <xdr:to>
      <xdr:col>76</xdr:col>
      <xdr:colOff>165100</xdr:colOff>
      <xdr:row>78</xdr:row>
      <xdr:rowOff>19050</xdr:rowOff>
    </xdr:to>
    <xdr:sp macro="" textlink="">
      <xdr:nvSpPr>
        <xdr:cNvPr id="632" name="フローチャート: 判断 631"/>
        <xdr:cNvSpPr/>
      </xdr:nvSpPr>
      <xdr:spPr>
        <a:xfrm>
          <a:off x="14251940" y="13293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36195</xdr:rowOff>
    </xdr:from>
    <xdr:ext cx="533400" cy="269240"/>
    <xdr:sp macro="" textlink="">
      <xdr:nvSpPr>
        <xdr:cNvPr id="633" name="テキスト ボックス 632"/>
        <xdr:cNvSpPr txBox="1"/>
      </xdr:nvSpPr>
      <xdr:spPr>
        <a:xfrm>
          <a:off x="14039215" y="13066395"/>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18415</xdr:rowOff>
    </xdr:from>
    <xdr:to>
      <xdr:col>71</xdr:col>
      <xdr:colOff>177800</xdr:colOff>
      <xdr:row>78</xdr:row>
      <xdr:rowOff>26035</xdr:rowOff>
    </xdr:to>
    <xdr:cxnSp macro="">
      <xdr:nvCxnSpPr>
        <xdr:cNvPr id="634" name="直線コネクタ 633"/>
        <xdr:cNvCxnSpPr/>
      </xdr:nvCxnSpPr>
      <xdr:spPr>
        <a:xfrm>
          <a:off x="12559030" y="13391515"/>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97790</xdr:rowOff>
    </xdr:from>
    <xdr:to>
      <xdr:col>72</xdr:col>
      <xdr:colOff>38100</xdr:colOff>
      <xdr:row>78</xdr:row>
      <xdr:rowOff>24765</xdr:rowOff>
    </xdr:to>
    <xdr:sp macro="" textlink="">
      <xdr:nvSpPr>
        <xdr:cNvPr id="635" name="フローチャート: 判断 634"/>
        <xdr:cNvSpPr/>
      </xdr:nvSpPr>
      <xdr:spPr>
        <a:xfrm>
          <a:off x="13381990" y="1329944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42545</xdr:rowOff>
    </xdr:from>
    <xdr:ext cx="469900" cy="267970"/>
    <xdr:sp macro="" textlink="">
      <xdr:nvSpPr>
        <xdr:cNvPr id="636" name="テキスト ボックス 635"/>
        <xdr:cNvSpPr txBox="1"/>
      </xdr:nvSpPr>
      <xdr:spPr>
        <a:xfrm>
          <a:off x="13201650" y="1307274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120650</xdr:rowOff>
    </xdr:from>
    <xdr:to>
      <xdr:col>67</xdr:col>
      <xdr:colOff>101600</xdr:colOff>
      <xdr:row>78</xdr:row>
      <xdr:rowOff>47625</xdr:rowOff>
    </xdr:to>
    <xdr:sp macro="" textlink="">
      <xdr:nvSpPr>
        <xdr:cNvPr id="637" name="フローチャート: 判断 636"/>
        <xdr:cNvSpPr/>
      </xdr:nvSpPr>
      <xdr:spPr>
        <a:xfrm>
          <a:off x="12508230" y="133223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64770</xdr:rowOff>
    </xdr:from>
    <xdr:ext cx="469900" cy="267335"/>
    <xdr:sp macro="" textlink="">
      <xdr:nvSpPr>
        <xdr:cNvPr id="638" name="テキスト ボックス 637"/>
        <xdr:cNvSpPr txBox="1"/>
      </xdr:nvSpPr>
      <xdr:spPr>
        <a:xfrm>
          <a:off x="12327890" y="1309497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39" name="テキスト ボックス 638"/>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0730" cy="269240"/>
    <xdr:sp macro="" textlink="">
      <xdr:nvSpPr>
        <xdr:cNvPr id="640" name="テキスト ボックス 639"/>
        <xdr:cNvSpPr txBox="1"/>
      </xdr:nvSpPr>
      <xdr:spPr>
        <a:xfrm>
          <a:off x="149860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0730" cy="269240"/>
    <xdr:sp macro="" textlink="">
      <xdr:nvSpPr>
        <xdr:cNvPr id="641" name="テキスト ボックス 640"/>
        <xdr:cNvSpPr txBox="1"/>
      </xdr:nvSpPr>
      <xdr:spPr>
        <a:xfrm>
          <a:off x="141160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0730" cy="269240"/>
    <xdr:sp macro="" textlink="">
      <xdr:nvSpPr>
        <xdr:cNvPr id="642" name="テキスト ボックス 641"/>
        <xdr:cNvSpPr txBox="1"/>
      </xdr:nvSpPr>
      <xdr:spPr>
        <a:xfrm>
          <a:off x="132461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0730" cy="269240"/>
    <xdr:sp macro="" textlink="">
      <xdr:nvSpPr>
        <xdr:cNvPr id="643" name="テキスト ボックス 642"/>
        <xdr:cNvSpPr txBox="1"/>
      </xdr:nvSpPr>
      <xdr:spPr>
        <a:xfrm>
          <a:off x="123723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151765</xdr:rowOff>
    </xdr:from>
    <xdr:to>
      <xdr:col>85</xdr:col>
      <xdr:colOff>177800</xdr:colOff>
      <xdr:row>78</xdr:row>
      <xdr:rowOff>79375</xdr:rowOff>
    </xdr:to>
    <xdr:sp macro="" textlink="">
      <xdr:nvSpPr>
        <xdr:cNvPr id="644" name="楕円 643"/>
        <xdr:cNvSpPr/>
      </xdr:nvSpPr>
      <xdr:spPr>
        <a:xfrm>
          <a:off x="15944850" y="13353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69215</xdr:rowOff>
    </xdr:from>
    <xdr:ext cx="312420" cy="269240"/>
    <xdr:sp macro="" textlink="">
      <xdr:nvSpPr>
        <xdr:cNvPr id="645" name="災害復旧費該当値テキスト"/>
        <xdr:cNvSpPr txBox="1"/>
      </xdr:nvSpPr>
      <xdr:spPr>
        <a:xfrm>
          <a:off x="16046450" y="13270865"/>
          <a:ext cx="3124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151130</xdr:rowOff>
    </xdr:from>
    <xdr:to>
      <xdr:col>81</xdr:col>
      <xdr:colOff>101600</xdr:colOff>
      <xdr:row>78</xdr:row>
      <xdr:rowOff>78740</xdr:rowOff>
    </xdr:to>
    <xdr:sp macro="" textlink="">
      <xdr:nvSpPr>
        <xdr:cNvPr id="646" name="楕円 645"/>
        <xdr:cNvSpPr/>
      </xdr:nvSpPr>
      <xdr:spPr>
        <a:xfrm>
          <a:off x="15121890" y="13352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69215</xdr:rowOff>
    </xdr:from>
    <xdr:ext cx="377190" cy="269240"/>
    <xdr:sp macro="" textlink="">
      <xdr:nvSpPr>
        <xdr:cNvPr id="647" name="テキスト ボックス 646"/>
        <xdr:cNvSpPr txBox="1"/>
      </xdr:nvSpPr>
      <xdr:spPr>
        <a:xfrm>
          <a:off x="14987270" y="13442315"/>
          <a:ext cx="377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151765</xdr:rowOff>
    </xdr:from>
    <xdr:to>
      <xdr:col>76</xdr:col>
      <xdr:colOff>165100</xdr:colOff>
      <xdr:row>78</xdr:row>
      <xdr:rowOff>79375</xdr:rowOff>
    </xdr:to>
    <xdr:sp macro="" textlink="">
      <xdr:nvSpPr>
        <xdr:cNvPr id="648" name="楕円 647"/>
        <xdr:cNvSpPr/>
      </xdr:nvSpPr>
      <xdr:spPr>
        <a:xfrm>
          <a:off x="14251940" y="13353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78</xdr:row>
      <xdr:rowOff>69850</xdr:rowOff>
    </xdr:from>
    <xdr:ext cx="248285" cy="269240"/>
    <xdr:sp macro="" textlink="">
      <xdr:nvSpPr>
        <xdr:cNvPr id="649" name="テキスト ボックス 648"/>
        <xdr:cNvSpPr txBox="1"/>
      </xdr:nvSpPr>
      <xdr:spPr>
        <a:xfrm>
          <a:off x="14182090" y="13442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151765</xdr:rowOff>
    </xdr:from>
    <xdr:to>
      <xdr:col>72</xdr:col>
      <xdr:colOff>38100</xdr:colOff>
      <xdr:row>78</xdr:row>
      <xdr:rowOff>79375</xdr:rowOff>
    </xdr:to>
    <xdr:sp macro="" textlink="">
      <xdr:nvSpPr>
        <xdr:cNvPr id="650" name="楕円 649"/>
        <xdr:cNvSpPr/>
      </xdr:nvSpPr>
      <xdr:spPr>
        <a:xfrm>
          <a:off x="13381990" y="13353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69850</xdr:rowOff>
    </xdr:from>
    <xdr:ext cx="248285" cy="269240"/>
    <xdr:sp macro="" textlink="">
      <xdr:nvSpPr>
        <xdr:cNvPr id="651" name="テキスト ボックス 650"/>
        <xdr:cNvSpPr txBox="1"/>
      </xdr:nvSpPr>
      <xdr:spPr>
        <a:xfrm>
          <a:off x="13308330" y="1344295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144145</xdr:rowOff>
    </xdr:from>
    <xdr:to>
      <xdr:col>67</xdr:col>
      <xdr:colOff>101600</xdr:colOff>
      <xdr:row>78</xdr:row>
      <xdr:rowOff>71120</xdr:rowOff>
    </xdr:to>
    <xdr:sp macro="" textlink="">
      <xdr:nvSpPr>
        <xdr:cNvPr id="652" name="楕円 651"/>
        <xdr:cNvSpPr/>
      </xdr:nvSpPr>
      <xdr:spPr>
        <a:xfrm>
          <a:off x="12508230" y="133457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61595</xdr:rowOff>
    </xdr:from>
    <xdr:ext cx="469900" cy="268605"/>
    <xdr:sp macro="" textlink="">
      <xdr:nvSpPr>
        <xdr:cNvPr id="653" name="テキスト ボックス 652"/>
        <xdr:cNvSpPr txBox="1"/>
      </xdr:nvSpPr>
      <xdr:spPr>
        <a:xfrm>
          <a:off x="12327890" y="1343469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54" name="正方形/長方形 653"/>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55" name="正方形/長方形 654"/>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56" name="正方形/長方形 655"/>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57" name="正方形/長方形 656"/>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58" name="正方形/長方形 657"/>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59" name="正方形/長方形 658"/>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60" name="正方形/長方形 659"/>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1" name="正方形/長方形 660"/>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8615" cy="233045"/>
    <xdr:sp macro="" textlink="">
      <xdr:nvSpPr>
        <xdr:cNvPr id="662" name="テキスト ボックス 661"/>
        <xdr:cNvSpPr txBox="1"/>
      </xdr:nvSpPr>
      <xdr:spPr>
        <a:xfrm>
          <a:off x="12160250" y="14923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xdr:cNvCxnSpPr/>
      </xdr:nvCxnSpPr>
      <xdr:spPr>
        <a:xfrm>
          <a:off x="1219835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920" cy="259080"/>
    <xdr:sp macro="" textlink="">
      <xdr:nvSpPr>
        <xdr:cNvPr id="665" name="テキスト ボックス 664"/>
        <xdr:cNvSpPr txBox="1"/>
      </xdr:nvSpPr>
      <xdr:spPr>
        <a:xfrm>
          <a:off x="1195324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xdr:cNvCxnSpPr/>
      </xdr:nvCxnSpPr>
      <xdr:spPr>
        <a:xfrm>
          <a:off x="1219835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7810"/>
    <xdr:sp macro="" textlink="">
      <xdr:nvSpPr>
        <xdr:cNvPr id="667" name="テキスト ボックス 666"/>
        <xdr:cNvSpPr txBox="1"/>
      </xdr:nvSpPr>
      <xdr:spPr>
        <a:xfrm>
          <a:off x="11614150" y="16603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xdr:cNvCxnSpPr/>
      </xdr:nvCxnSpPr>
      <xdr:spPr>
        <a:xfrm>
          <a:off x="1219835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69" name="テキスト ボックス 668"/>
        <xdr:cNvSpPr txBox="1"/>
      </xdr:nvSpPr>
      <xdr:spPr>
        <a:xfrm>
          <a:off x="1161415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xdr:cNvCxnSpPr/>
      </xdr:nvCxnSpPr>
      <xdr:spPr>
        <a:xfrm>
          <a:off x="1219835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7810"/>
    <xdr:sp macro="" textlink="">
      <xdr:nvSpPr>
        <xdr:cNvPr id="671" name="テキスト ボックス 670"/>
        <xdr:cNvSpPr txBox="1"/>
      </xdr:nvSpPr>
      <xdr:spPr>
        <a:xfrm>
          <a:off x="11614150" y="15951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xdr:cNvCxnSpPr/>
      </xdr:nvCxnSpPr>
      <xdr:spPr>
        <a:xfrm>
          <a:off x="1219835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73" name="テキスト ボックス 672"/>
        <xdr:cNvSpPr txBox="1"/>
      </xdr:nvSpPr>
      <xdr:spPr>
        <a:xfrm>
          <a:off x="1161415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74" name="直線コネクタ 673"/>
        <xdr:cNvCxnSpPr/>
      </xdr:nvCxnSpPr>
      <xdr:spPr>
        <a:xfrm>
          <a:off x="12198350" y="15440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39370</xdr:rowOff>
    </xdr:from>
    <xdr:ext cx="595630" cy="269240"/>
    <xdr:sp macro="" textlink="">
      <xdr:nvSpPr>
        <xdr:cNvPr id="675" name="テキスト ボックス 674"/>
        <xdr:cNvSpPr txBox="1"/>
      </xdr:nvSpPr>
      <xdr:spPr>
        <a:xfrm>
          <a:off x="11614150" y="15298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6" name="直線コネクタ 675"/>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5630" cy="267970"/>
    <xdr:sp macro="" textlink="">
      <xdr:nvSpPr>
        <xdr:cNvPr id="677" name="テキスト ボックス 676"/>
        <xdr:cNvSpPr txBox="1"/>
      </xdr:nvSpPr>
      <xdr:spPr>
        <a:xfrm>
          <a:off x="1161415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78" name="公債費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99</xdr:row>
      <xdr:rowOff>2540</xdr:rowOff>
    </xdr:to>
    <xdr:cxnSp macro="">
      <xdr:nvCxnSpPr>
        <xdr:cNvPr id="679" name="直線コネクタ 678"/>
        <xdr:cNvCxnSpPr/>
      </xdr:nvCxnSpPr>
      <xdr:spPr>
        <a:xfrm flipV="1">
          <a:off x="15993745" y="1545526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533400" cy="257810"/>
    <xdr:sp macro="" textlink="">
      <xdr:nvSpPr>
        <xdr:cNvPr id="680" name="公債費最小値テキスト"/>
        <xdr:cNvSpPr txBox="1"/>
      </xdr:nvSpPr>
      <xdr:spPr>
        <a:xfrm>
          <a:off x="16046450" y="1697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2540</xdr:rowOff>
    </xdr:from>
    <xdr:to>
      <xdr:col>86</xdr:col>
      <xdr:colOff>25400</xdr:colOff>
      <xdr:row>99</xdr:row>
      <xdr:rowOff>2540</xdr:rowOff>
    </xdr:to>
    <xdr:cxnSp macro="">
      <xdr:nvCxnSpPr>
        <xdr:cNvPr id="681" name="直線コネクタ 680"/>
        <xdr:cNvCxnSpPr/>
      </xdr:nvCxnSpPr>
      <xdr:spPr>
        <a:xfrm>
          <a:off x="15906750" y="16976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147955</xdr:rowOff>
    </xdr:from>
    <xdr:ext cx="597535" cy="267970"/>
    <xdr:sp macro="" textlink="">
      <xdr:nvSpPr>
        <xdr:cNvPr id="682" name="公債費最大値テキスト"/>
        <xdr:cNvSpPr txBox="1"/>
      </xdr:nvSpPr>
      <xdr:spPr>
        <a:xfrm>
          <a:off x="16046450" y="152355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83" name="直線コネクタ 682"/>
        <xdr:cNvCxnSpPr/>
      </xdr:nvCxnSpPr>
      <xdr:spPr>
        <a:xfrm>
          <a:off x="15906750" y="154552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3810</xdr:rowOff>
    </xdr:from>
    <xdr:to>
      <xdr:col>85</xdr:col>
      <xdr:colOff>127000</xdr:colOff>
      <xdr:row>98</xdr:row>
      <xdr:rowOff>8890</xdr:rowOff>
    </xdr:to>
    <xdr:cxnSp macro="">
      <xdr:nvCxnSpPr>
        <xdr:cNvPr id="684" name="直線コネクタ 683"/>
        <xdr:cNvCxnSpPr/>
      </xdr:nvCxnSpPr>
      <xdr:spPr>
        <a:xfrm>
          <a:off x="15172690" y="1680591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124460</xdr:rowOff>
    </xdr:from>
    <xdr:ext cx="533400" cy="259080"/>
    <xdr:sp macro="" textlink="">
      <xdr:nvSpPr>
        <xdr:cNvPr id="685" name="公債費平均値テキスト"/>
        <xdr:cNvSpPr txBox="1"/>
      </xdr:nvSpPr>
      <xdr:spPr>
        <a:xfrm>
          <a:off x="16046450" y="167551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6" name="フローチャート: 判断 685"/>
        <xdr:cNvSpPr/>
      </xdr:nvSpPr>
      <xdr:spPr>
        <a:xfrm>
          <a:off x="159448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3810</xdr:rowOff>
    </xdr:from>
    <xdr:to>
      <xdr:col>81</xdr:col>
      <xdr:colOff>50800</xdr:colOff>
      <xdr:row>98</xdr:row>
      <xdr:rowOff>4445</xdr:rowOff>
    </xdr:to>
    <xdr:cxnSp macro="">
      <xdr:nvCxnSpPr>
        <xdr:cNvPr id="687" name="直線コネクタ 686"/>
        <xdr:cNvCxnSpPr/>
      </xdr:nvCxnSpPr>
      <xdr:spPr>
        <a:xfrm flipV="1">
          <a:off x="14302740" y="1680591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160655</xdr:rowOff>
    </xdr:from>
    <xdr:to>
      <xdr:col>81</xdr:col>
      <xdr:colOff>101600</xdr:colOff>
      <xdr:row>98</xdr:row>
      <xdr:rowOff>90805</xdr:rowOff>
    </xdr:to>
    <xdr:sp macro="" textlink="">
      <xdr:nvSpPr>
        <xdr:cNvPr id="688" name="フローチャート: 判断 687"/>
        <xdr:cNvSpPr/>
      </xdr:nvSpPr>
      <xdr:spPr>
        <a:xfrm>
          <a:off x="1512189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81915</xdr:rowOff>
    </xdr:from>
    <xdr:ext cx="533400" cy="259080"/>
    <xdr:sp macro="" textlink="">
      <xdr:nvSpPr>
        <xdr:cNvPr id="689" name="テキスト ボックス 688"/>
        <xdr:cNvSpPr txBox="1"/>
      </xdr:nvSpPr>
      <xdr:spPr>
        <a:xfrm>
          <a:off x="14912975" y="16884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1905</xdr:rowOff>
    </xdr:from>
    <xdr:to>
      <xdr:col>76</xdr:col>
      <xdr:colOff>114300</xdr:colOff>
      <xdr:row>98</xdr:row>
      <xdr:rowOff>4445</xdr:rowOff>
    </xdr:to>
    <xdr:cxnSp macro="">
      <xdr:nvCxnSpPr>
        <xdr:cNvPr id="690" name="直線コネクタ 689"/>
        <xdr:cNvCxnSpPr/>
      </xdr:nvCxnSpPr>
      <xdr:spPr>
        <a:xfrm>
          <a:off x="13432790" y="1680400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91" name="フローチャート: 判断 690"/>
        <xdr:cNvSpPr/>
      </xdr:nvSpPr>
      <xdr:spPr>
        <a:xfrm>
          <a:off x="1425194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3400" cy="257810"/>
    <xdr:sp macro="" textlink="">
      <xdr:nvSpPr>
        <xdr:cNvPr id="692" name="テキスト ボックス 691"/>
        <xdr:cNvSpPr txBox="1"/>
      </xdr:nvSpPr>
      <xdr:spPr>
        <a:xfrm>
          <a:off x="14039215" y="16888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1905</xdr:rowOff>
    </xdr:from>
    <xdr:to>
      <xdr:col>71</xdr:col>
      <xdr:colOff>177800</xdr:colOff>
      <xdr:row>98</xdr:row>
      <xdr:rowOff>10160</xdr:rowOff>
    </xdr:to>
    <xdr:cxnSp macro="">
      <xdr:nvCxnSpPr>
        <xdr:cNvPr id="693" name="直線コネクタ 692"/>
        <xdr:cNvCxnSpPr/>
      </xdr:nvCxnSpPr>
      <xdr:spPr>
        <a:xfrm flipV="1">
          <a:off x="12559030" y="16804005"/>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163195</xdr:rowOff>
    </xdr:from>
    <xdr:to>
      <xdr:col>72</xdr:col>
      <xdr:colOff>38100</xdr:colOff>
      <xdr:row>98</xdr:row>
      <xdr:rowOff>93345</xdr:rowOff>
    </xdr:to>
    <xdr:sp macro="" textlink="">
      <xdr:nvSpPr>
        <xdr:cNvPr id="694" name="フローチャート: 判断 693"/>
        <xdr:cNvSpPr/>
      </xdr:nvSpPr>
      <xdr:spPr>
        <a:xfrm>
          <a:off x="13381990" y="16793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84455</xdr:rowOff>
    </xdr:from>
    <xdr:ext cx="533400" cy="259080"/>
    <xdr:sp macro="" textlink="">
      <xdr:nvSpPr>
        <xdr:cNvPr id="695" name="テキスト ボックス 694"/>
        <xdr:cNvSpPr txBox="1"/>
      </xdr:nvSpPr>
      <xdr:spPr>
        <a:xfrm>
          <a:off x="13169265" y="16886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696" name="フローチャート: 判断 695"/>
        <xdr:cNvSpPr/>
      </xdr:nvSpPr>
      <xdr:spPr>
        <a:xfrm>
          <a:off x="1250823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83185</xdr:rowOff>
    </xdr:from>
    <xdr:ext cx="533400" cy="259080"/>
    <xdr:sp macro="" textlink="">
      <xdr:nvSpPr>
        <xdr:cNvPr id="697" name="テキスト ボックス 696"/>
        <xdr:cNvSpPr txBox="1"/>
      </xdr:nvSpPr>
      <xdr:spPr>
        <a:xfrm>
          <a:off x="12299315" y="16885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xdr:cNvSpPr txBox="1"/>
      </xdr:nvSpPr>
      <xdr:spPr>
        <a:xfrm>
          <a:off x="14986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730" cy="259080"/>
    <xdr:sp macro="" textlink="">
      <xdr:nvSpPr>
        <xdr:cNvPr id="700" name="テキスト ボックス 699"/>
        <xdr:cNvSpPr txBox="1"/>
      </xdr:nvSpPr>
      <xdr:spPr>
        <a:xfrm>
          <a:off x="141160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730" cy="259080"/>
    <xdr:sp macro="" textlink="">
      <xdr:nvSpPr>
        <xdr:cNvPr id="701" name="テキスト ボックス 700"/>
        <xdr:cNvSpPr txBox="1"/>
      </xdr:nvSpPr>
      <xdr:spPr>
        <a:xfrm>
          <a:off x="13246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xdr:cNvSpPr txBox="1"/>
      </xdr:nvSpPr>
      <xdr:spPr>
        <a:xfrm>
          <a:off x="12372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129540</xdr:rowOff>
    </xdr:from>
    <xdr:to>
      <xdr:col>85</xdr:col>
      <xdr:colOff>177800</xdr:colOff>
      <xdr:row>98</xdr:row>
      <xdr:rowOff>59690</xdr:rowOff>
    </xdr:to>
    <xdr:sp macro="" textlink="">
      <xdr:nvSpPr>
        <xdr:cNvPr id="703" name="楕円 702"/>
        <xdr:cNvSpPr/>
      </xdr:nvSpPr>
      <xdr:spPr>
        <a:xfrm>
          <a:off x="1594485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152400</xdr:rowOff>
    </xdr:from>
    <xdr:ext cx="533400" cy="259080"/>
    <xdr:sp macro="" textlink="">
      <xdr:nvSpPr>
        <xdr:cNvPr id="704" name="公債費該当値テキスト"/>
        <xdr:cNvSpPr txBox="1"/>
      </xdr:nvSpPr>
      <xdr:spPr>
        <a:xfrm>
          <a:off x="16046450"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124460</xdr:rowOff>
    </xdr:from>
    <xdr:to>
      <xdr:col>81</xdr:col>
      <xdr:colOff>101600</xdr:colOff>
      <xdr:row>98</xdr:row>
      <xdr:rowOff>54610</xdr:rowOff>
    </xdr:to>
    <xdr:sp macro="" textlink="">
      <xdr:nvSpPr>
        <xdr:cNvPr id="705" name="楕円 704"/>
        <xdr:cNvSpPr/>
      </xdr:nvSpPr>
      <xdr:spPr>
        <a:xfrm>
          <a:off x="1512189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71120</xdr:rowOff>
    </xdr:from>
    <xdr:ext cx="533400" cy="259080"/>
    <xdr:sp macro="" textlink="">
      <xdr:nvSpPr>
        <xdr:cNvPr id="706" name="テキスト ボックス 705"/>
        <xdr:cNvSpPr txBox="1"/>
      </xdr:nvSpPr>
      <xdr:spPr>
        <a:xfrm>
          <a:off x="14912975"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125095</xdr:rowOff>
    </xdr:from>
    <xdr:to>
      <xdr:col>76</xdr:col>
      <xdr:colOff>165100</xdr:colOff>
      <xdr:row>98</xdr:row>
      <xdr:rowOff>55245</xdr:rowOff>
    </xdr:to>
    <xdr:sp macro="" textlink="">
      <xdr:nvSpPr>
        <xdr:cNvPr id="707" name="楕円 706"/>
        <xdr:cNvSpPr/>
      </xdr:nvSpPr>
      <xdr:spPr>
        <a:xfrm>
          <a:off x="1425194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71755</xdr:rowOff>
    </xdr:from>
    <xdr:ext cx="533400" cy="259080"/>
    <xdr:sp macro="" textlink="">
      <xdr:nvSpPr>
        <xdr:cNvPr id="708" name="テキスト ボックス 707"/>
        <xdr:cNvSpPr txBox="1"/>
      </xdr:nvSpPr>
      <xdr:spPr>
        <a:xfrm>
          <a:off x="14039215" y="16530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122555</xdr:rowOff>
    </xdr:from>
    <xdr:to>
      <xdr:col>72</xdr:col>
      <xdr:colOff>38100</xdr:colOff>
      <xdr:row>98</xdr:row>
      <xdr:rowOff>52705</xdr:rowOff>
    </xdr:to>
    <xdr:sp macro="" textlink="">
      <xdr:nvSpPr>
        <xdr:cNvPr id="709" name="楕円 708"/>
        <xdr:cNvSpPr/>
      </xdr:nvSpPr>
      <xdr:spPr>
        <a:xfrm>
          <a:off x="13381990" y="167532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69215</xdr:rowOff>
    </xdr:from>
    <xdr:ext cx="533400" cy="259080"/>
    <xdr:sp macro="" textlink="">
      <xdr:nvSpPr>
        <xdr:cNvPr id="710" name="テキスト ボックス 709"/>
        <xdr:cNvSpPr txBox="1"/>
      </xdr:nvSpPr>
      <xdr:spPr>
        <a:xfrm>
          <a:off x="13169265" y="16528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130810</xdr:rowOff>
    </xdr:from>
    <xdr:to>
      <xdr:col>67</xdr:col>
      <xdr:colOff>101600</xdr:colOff>
      <xdr:row>98</xdr:row>
      <xdr:rowOff>60960</xdr:rowOff>
    </xdr:to>
    <xdr:sp macro="" textlink="">
      <xdr:nvSpPr>
        <xdr:cNvPr id="711" name="楕円 710"/>
        <xdr:cNvSpPr/>
      </xdr:nvSpPr>
      <xdr:spPr>
        <a:xfrm>
          <a:off x="1250823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77470</xdr:rowOff>
    </xdr:from>
    <xdr:ext cx="533400" cy="257810"/>
    <xdr:sp macro="" textlink="">
      <xdr:nvSpPr>
        <xdr:cNvPr id="712" name="テキスト ボックス 711"/>
        <xdr:cNvSpPr txBox="1"/>
      </xdr:nvSpPr>
      <xdr:spPr>
        <a:xfrm>
          <a:off x="12299315" y="16536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13" name="正方形/長方形 712"/>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14" name="正方形/長方形 713"/>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15" name="正方形/長方形 714"/>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16" name="正方形/長方形 715"/>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17" name="正方形/長方形 716"/>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18" name="正方形/長方形 717"/>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19" name="正方形/長方形 718"/>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20" name="正方形/長方形 719"/>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8615" cy="233045"/>
    <xdr:sp macro="" textlink="">
      <xdr:nvSpPr>
        <xdr:cNvPr id="721" name="テキスト ボックス 720"/>
        <xdr:cNvSpPr txBox="1"/>
      </xdr:nvSpPr>
      <xdr:spPr>
        <a:xfrm>
          <a:off x="17887950" y="4636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22" name="直線コネクタ 721"/>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145415</xdr:rowOff>
    </xdr:from>
    <xdr:to>
      <xdr:col>120</xdr:col>
      <xdr:colOff>114300</xdr:colOff>
      <xdr:row>38</xdr:row>
      <xdr:rowOff>145415</xdr:rowOff>
    </xdr:to>
    <xdr:cxnSp macro="">
      <xdr:nvCxnSpPr>
        <xdr:cNvPr id="723" name="直線コネクタ 722"/>
        <xdr:cNvCxnSpPr/>
      </xdr:nvCxnSpPr>
      <xdr:spPr>
        <a:xfrm>
          <a:off x="1792224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9240"/>
    <xdr:sp macro="" textlink="">
      <xdr:nvSpPr>
        <xdr:cNvPr id="724" name="テキスト ボックス 723"/>
        <xdr:cNvSpPr txBox="1"/>
      </xdr:nvSpPr>
      <xdr:spPr>
        <a:xfrm>
          <a:off x="17680940" y="65151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25" name="直線コネクタ 724"/>
        <xdr:cNvCxnSpPr/>
      </xdr:nvCxnSpPr>
      <xdr:spPr>
        <a:xfrm>
          <a:off x="1792224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56515</xdr:rowOff>
    </xdr:from>
    <xdr:ext cx="467360" cy="267970"/>
    <xdr:sp macro="" textlink="">
      <xdr:nvSpPr>
        <xdr:cNvPr id="726" name="テキスト ボックス 725"/>
        <xdr:cNvSpPr txBox="1"/>
      </xdr:nvSpPr>
      <xdr:spPr>
        <a:xfrm>
          <a:off x="17466310" y="605726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86360</xdr:rowOff>
    </xdr:from>
    <xdr:to>
      <xdr:col>120</xdr:col>
      <xdr:colOff>114300</xdr:colOff>
      <xdr:row>33</xdr:row>
      <xdr:rowOff>86360</xdr:rowOff>
    </xdr:to>
    <xdr:cxnSp macro="">
      <xdr:nvCxnSpPr>
        <xdr:cNvPr id="727" name="直線コネクタ 726"/>
        <xdr:cNvCxnSpPr/>
      </xdr:nvCxnSpPr>
      <xdr:spPr>
        <a:xfrm>
          <a:off x="1792224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116205</xdr:rowOff>
    </xdr:from>
    <xdr:ext cx="467360" cy="269240"/>
    <xdr:sp macro="" textlink="">
      <xdr:nvSpPr>
        <xdr:cNvPr id="728" name="テキスト ボックス 727"/>
        <xdr:cNvSpPr txBox="1"/>
      </xdr:nvSpPr>
      <xdr:spPr>
        <a:xfrm>
          <a:off x="17466310" y="5602605"/>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145415</xdr:rowOff>
    </xdr:from>
    <xdr:to>
      <xdr:col>120</xdr:col>
      <xdr:colOff>114300</xdr:colOff>
      <xdr:row>30</xdr:row>
      <xdr:rowOff>145415</xdr:rowOff>
    </xdr:to>
    <xdr:cxnSp macro="">
      <xdr:nvCxnSpPr>
        <xdr:cNvPr id="729" name="直線コネクタ 728"/>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171450</xdr:rowOff>
    </xdr:from>
    <xdr:ext cx="467360" cy="269240"/>
    <xdr:sp macro="" textlink="">
      <xdr:nvSpPr>
        <xdr:cNvPr id="730" name="テキスト ボックス 729"/>
        <xdr:cNvSpPr txBox="1"/>
      </xdr:nvSpPr>
      <xdr:spPr>
        <a:xfrm>
          <a:off x="17466310" y="51435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1" name="直線コネクタ 730"/>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56515</xdr:rowOff>
    </xdr:from>
    <xdr:ext cx="467360" cy="267970"/>
    <xdr:sp macro="" textlink="">
      <xdr:nvSpPr>
        <xdr:cNvPr id="732" name="テキスト ボックス 731"/>
        <xdr:cNvSpPr txBox="1"/>
      </xdr:nvSpPr>
      <xdr:spPr>
        <a:xfrm>
          <a:off x="17466310" y="4685665"/>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33" name="諸支出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38</xdr:row>
      <xdr:rowOff>145415</xdr:rowOff>
    </xdr:to>
    <xdr:cxnSp macro="">
      <xdr:nvCxnSpPr>
        <xdr:cNvPr id="734" name="直線コネクタ 733"/>
        <xdr:cNvCxnSpPr/>
      </xdr:nvCxnSpPr>
      <xdr:spPr>
        <a:xfrm flipV="1">
          <a:off x="21717635" y="519557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9525</xdr:rowOff>
    </xdr:from>
    <xdr:ext cx="248285" cy="267970"/>
    <xdr:sp macro="" textlink="">
      <xdr:nvSpPr>
        <xdr:cNvPr id="735" name="諸支出金最小値テキスト"/>
        <xdr:cNvSpPr txBox="1"/>
      </xdr:nvSpPr>
      <xdr:spPr>
        <a:xfrm>
          <a:off x="21770340" y="669607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145415</xdr:rowOff>
    </xdr:from>
    <xdr:to>
      <xdr:col>116</xdr:col>
      <xdr:colOff>152400</xdr:colOff>
      <xdr:row>38</xdr:row>
      <xdr:rowOff>145415</xdr:rowOff>
    </xdr:to>
    <xdr:cxnSp macro="">
      <xdr:nvCxnSpPr>
        <xdr:cNvPr id="736" name="直線コネクタ 735"/>
        <xdr:cNvCxnSpPr/>
      </xdr:nvCxnSpPr>
      <xdr:spPr>
        <a:xfrm>
          <a:off x="2163445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171450</xdr:rowOff>
    </xdr:from>
    <xdr:ext cx="468630" cy="269240"/>
    <xdr:sp macro="" textlink="">
      <xdr:nvSpPr>
        <xdr:cNvPr id="737" name="諸支出金最大値テキスト"/>
        <xdr:cNvSpPr txBox="1"/>
      </xdr:nvSpPr>
      <xdr:spPr>
        <a:xfrm>
          <a:off x="21770340" y="4972050"/>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38" name="直線コネクタ 737"/>
        <xdr:cNvCxnSpPr/>
      </xdr:nvCxnSpPr>
      <xdr:spPr>
        <a:xfrm>
          <a:off x="21634450" y="51955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145415</xdr:rowOff>
    </xdr:from>
    <xdr:to>
      <xdr:col>116</xdr:col>
      <xdr:colOff>63500</xdr:colOff>
      <xdr:row>38</xdr:row>
      <xdr:rowOff>145415</xdr:rowOff>
    </xdr:to>
    <xdr:cxnSp macro="">
      <xdr:nvCxnSpPr>
        <xdr:cNvPr id="739" name="直線コネクタ 738"/>
        <xdr:cNvCxnSpPr/>
      </xdr:nvCxnSpPr>
      <xdr:spPr>
        <a:xfrm>
          <a:off x="20900390" y="66605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101600</xdr:rowOff>
    </xdr:from>
    <xdr:ext cx="312420" cy="267335"/>
    <xdr:sp macro="" textlink="">
      <xdr:nvSpPr>
        <xdr:cNvPr id="740" name="諸支出金平均値テキスト"/>
        <xdr:cNvSpPr txBox="1"/>
      </xdr:nvSpPr>
      <xdr:spPr>
        <a:xfrm>
          <a:off x="21770340" y="6445250"/>
          <a:ext cx="31242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78105</xdr:rowOff>
    </xdr:from>
    <xdr:to>
      <xdr:col>116</xdr:col>
      <xdr:colOff>114300</xdr:colOff>
      <xdr:row>39</xdr:row>
      <xdr:rowOff>5080</xdr:rowOff>
    </xdr:to>
    <xdr:sp macro="" textlink="">
      <xdr:nvSpPr>
        <xdr:cNvPr id="741" name="フローチャート: 判断 740"/>
        <xdr:cNvSpPr/>
      </xdr:nvSpPr>
      <xdr:spPr>
        <a:xfrm>
          <a:off x="21668740" y="65932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145415</xdr:rowOff>
    </xdr:from>
    <xdr:to>
      <xdr:col>111</xdr:col>
      <xdr:colOff>177800</xdr:colOff>
      <xdr:row>38</xdr:row>
      <xdr:rowOff>145415</xdr:rowOff>
    </xdr:to>
    <xdr:cxnSp macro="">
      <xdr:nvCxnSpPr>
        <xdr:cNvPr id="742" name="直線コネクタ 741"/>
        <xdr:cNvCxnSpPr/>
      </xdr:nvCxnSpPr>
      <xdr:spPr>
        <a:xfrm>
          <a:off x="20026630" y="66605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59690</xdr:rowOff>
    </xdr:from>
    <xdr:to>
      <xdr:col>112</xdr:col>
      <xdr:colOff>38100</xdr:colOff>
      <xdr:row>38</xdr:row>
      <xdr:rowOff>165100</xdr:rowOff>
    </xdr:to>
    <xdr:sp macro="" textlink="">
      <xdr:nvSpPr>
        <xdr:cNvPr id="743" name="フローチャート: 判断 742"/>
        <xdr:cNvSpPr/>
      </xdr:nvSpPr>
      <xdr:spPr>
        <a:xfrm>
          <a:off x="20849590" y="6574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7190" cy="269240"/>
    <xdr:sp macro="" textlink="">
      <xdr:nvSpPr>
        <xdr:cNvPr id="744" name="テキスト ボックス 743"/>
        <xdr:cNvSpPr txBox="1"/>
      </xdr:nvSpPr>
      <xdr:spPr>
        <a:xfrm>
          <a:off x="20714970" y="6348095"/>
          <a:ext cx="377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145415</xdr:rowOff>
    </xdr:from>
    <xdr:to>
      <xdr:col>107</xdr:col>
      <xdr:colOff>50800</xdr:colOff>
      <xdr:row>38</xdr:row>
      <xdr:rowOff>145415</xdr:rowOff>
    </xdr:to>
    <xdr:cxnSp macro="">
      <xdr:nvCxnSpPr>
        <xdr:cNvPr id="745" name="直線コネクタ 744"/>
        <xdr:cNvCxnSpPr/>
      </xdr:nvCxnSpPr>
      <xdr:spPr>
        <a:xfrm>
          <a:off x="1915668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64135</xdr:rowOff>
    </xdr:from>
    <xdr:to>
      <xdr:col>107</xdr:col>
      <xdr:colOff>101600</xdr:colOff>
      <xdr:row>38</xdr:row>
      <xdr:rowOff>169545</xdr:rowOff>
    </xdr:to>
    <xdr:sp macro="" textlink="">
      <xdr:nvSpPr>
        <xdr:cNvPr id="746" name="フローチャート: 判断 745"/>
        <xdr:cNvSpPr/>
      </xdr:nvSpPr>
      <xdr:spPr>
        <a:xfrm>
          <a:off x="19975830" y="65792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8890</xdr:rowOff>
    </xdr:from>
    <xdr:ext cx="377190" cy="267970"/>
    <xdr:sp macro="" textlink="">
      <xdr:nvSpPr>
        <xdr:cNvPr id="747" name="テキスト ボックス 746"/>
        <xdr:cNvSpPr txBox="1"/>
      </xdr:nvSpPr>
      <xdr:spPr>
        <a:xfrm>
          <a:off x="19841210" y="6352540"/>
          <a:ext cx="377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145415</xdr:rowOff>
    </xdr:from>
    <xdr:to>
      <xdr:col>102</xdr:col>
      <xdr:colOff>114300</xdr:colOff>
      <xdr:row>38</xdr:row>
      <xdr:rowOff>145415</xdr:rowOff>
    </xdr:to>
    <xdr:cxnSp macro="">
      <xdr:nvCxnSpPr>
        <xdr:cNvPr id="748" name="直線コネクタ 747"/>
        <xdr:cNvCxnSpPr/>
      </xdr:nvCxnSpPr>
      <xdr:spPr>
        <a:xfrm>
          <a:off x="1828673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53975</xdr:rowOff>
    </xdr:from>
    <xdr:to>
      <xdr:col>102</xdr:col>
      <xdr:colOff>165100</xdr:colOff>
      <xdr:row>38</xdr:row>
      <xdr:rowOff>159385</xdr:rowOff>
    </xdr:to>
    <xdr:sp macro="" textlink="">
      <xdr:nvSpPr>
        <xdr:cNvPr id="749" name="フローチャート: 判断 748"/>
        <xdr:cNvSpPr/>
      </xdr:nvSpPr>
      <xdr:spPr>
        <a:xfrm>
          <a:off x="19105880" y="65690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171450</xdr:rowOff>
    </xdr:from>
    <xdr:ext cx="377190" cy="269240"/>
    <xdr:sp macro="" textlink="">
      <xdr:nvSpPr>
        <xdr:cNvPr id="750" name="テキスト ボックス 749"/>
        <xdr:cNvSpPr txBox="1"/>
      </xdr:nvSpPr>
      <xdr:spPr>
        <a:xfrm>
          <a:off x="18971260" y="6343650"/>
          <a:ext cx="3771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102870</xdr:rowOff>
    </xdr:to>
    <xdr:sp macro="" textlink="">
      <xdr:nvSpPr>
        <xdr:cNvPr id="751" name="フローチャート: 判断 750"/>
        <xdr:cNvSpPr/>
      </xdr:nvSpPr>
      <xdr:spPr>
        <a:xfrm>
          <a:off x="18235930" y="651510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120650</xdr:rowOff>
    </xdr:from>
    <xdr:ext cx="377190" cy="267970"/>
    <xdr:sp macro="" textlink="">
      <xdr:nvSpPr>
        <xdr:cNvPr id="752" name="テキスト ボックス 751"/>
        <xdr:cNvSpPr txBox="1"/>
      </xdr:nvSpPr>
      <xdr:spPr>
        <a:xfrm>
          <a:off x="18101310" y="6292850"/>
          <a:ext cx="3771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53" name="テキスト ボックス 752"/>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0730" cy="269240"/>
    <xdr:sp macro="" textlink="">
      <xdr:nvSpPr>
        <xdr:cNvPr id="754" name="テキスト ボックス 753"/>
        <xdr:cNvSpPr txBox="1"/>
      </xdr:nvSpPr>
      <xdr:spPr>
        <a:xfrm>
          <a:off x="2071370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0730" cy="269240"/>
    <xdr:sp macro="" textlink="">
      <xdr:nvSpPr>
        <xdr:cNvPr id="755" name="テキスト ボックス 754"/>
        <xdr:cNvSpPr txBox="1"/>
      </xdr:nvSpPr>
      <xdr:spPr>
        <a:xfrm>
          <a:off x="198399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0730" cy="269240"/>
    <xdr:sp macro="" textlink="">
      <xdr:nvSpPr>
        <xdr:cNvPr id="756" name="テキスト ボックス 755"/>
        <xdr:cNvSpPr txBox="1"/>
      </xdr:nvSpPr>
      <xdr:spPr>
        <a:xfrm>
          <a:off x="1896999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0730" cy="269240"/>
    <xdr:sp macro="" textlink="">
      <xdr:nvSpPr>
        <xdr:cNvPr id="757" name="テキスト ボックス 756"/>
        <xdr:cNvSpPr txBox="1"/>
      </xdr:nvSpPr>
      <xdr:spPr>
        <a:xfrm>
          <a:off x="18100040" y="7112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92075</xdr:rowOff>
    </xdr:from>
    <xdr:to>
      <xdr:col>116</xdr:col>
      <xdr:colOff>114300</xdr:colOff>
      <xdr:row>39</xdr:row>
      <xdr:rowOff>19685</xdr:rowOff>
    </xdr:to>
    <xdr:sp macro="" textlink="">
      <xdr:nvSpPr>
        <xdr:cNvPr id="758" name="楕円 757"/>
        <xdr:cNvSpPr/>
      </xdr:nvSpPr>
      <xdr:spPr>
        <a:xfrm>
          <a:off x="2166874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55245</xdr:rowOff>
    </xdr:from>
    <xdr:ext cx="248285" cy="267970"/>
    <xdr:sp macro="" textlink="">
      <xdr:nvSpPr>
        <xdr:cNvPr id="759" name="諸支出金該当値テキスト"/>
        <xdr:cNvSpPr txBox="1"/>
      </xdr:nvSpPr>
      <xdr:spPr>
        <a:xfrm>
          <a:off x="21770340" y="657034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92075</xdr:rowOff>
    </xdr:from>
    <xdr:to>
      <xdr:col>112</xdr:col>
      <xdr:colOff>38100</xdr:colOff>
      <xdr:row>39</xdr:row>
      <xdr:rowOff>19685</xdr:rowOff>
    </xdr:to>
    <xdr:sp macro="" textlink="">
      <xdr:nvSpPr>
        <xdr:cNvPr id="760" name="楕円 759"/>
        <xdr:cNvSpPr/>
      </xdr:nvSpPr>
      <xdr:spPr>
        <a:xfrm>
          <a:off x="2084959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10795</xdr:rowOff>
    </xdr:from>
    <xdr:ext cx="248285" cy="267970"/>
    <xdr:sp macro="" textlink="">
      <xdr:nvSpPr>
        <xdr:cNvPr id="761" name="テキスト ボックス 760"/>
        <xdr:cNvSpPr txBox="1"/>
      </xdr:nvSpPr>
      <xdr:spPr>
        <a:xfrm>
          <a:off x="20775930" y="669734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92075</xdr:rowOff>
    </xdr:from>
    <xdr:to>
      <xdr:col>107</xdr:col>
      <xdr:colOff>101600</xdr:colOff>
      <xdr:row>39</xdr:row>
      <xdr:rowOff>19685</xdr:rowOff>
    </xdr:to>
    <xdr:sp macro="" textlink="">
      <xdr:nvSpPr>
        <xdr:cNvPr id="762" name="楕円 761"/>
        <xdr:cNvSpPr/>
      </xdr:nvSpPr>
      <xdr:spPr>
        <a:xfrm>
          <a:off x="1997583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10795</xdr:rowOff>
    </xdr:from>
    <xdr:ext cx="248285" cy="267970"/>
    <xdr:sp macro="" textlink="">
      <xdr:nvSpPr>
        <xdr:cNvPr id="763" name="テキスト ボックス 762"/>
        <xdr:cNvSpPr txBox="1"/>
      </xdr:nvSpPr>
      <xdr:spPr>
        <a:xfrm>
          <a:off x="19905980" y="669734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92075</xdr:rowOff>
    </xdr:from>
    <xdr:to>
      <xdr:col>102</xdr:col>
      <xdr:colOff>165100</xdr:colOff>
      <xdr:row>39</xdr:row>
      <xdr:rowOff>19685</xdr:rowOff>
    </xdr:to>
    <xdr:sp macro="" textlink="">
      <xdr:nvSpPr>
        <xdr:cNvPr id="764" name="楕円 763"/>
        <xdr:cNvSpPr/>
      </xdr:nvSpPr>
      <xdr:spPr>
        <a:xfrm>
          <a:off x="1910588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10795</xdr:rowOff>
    </xdr:from>
    <xdr:ext cx="248285" cy="267970"/>
    <xdr:sp macro="" textlink="">
      <xdr:nvSpPr>
        <xdr:cNvPr id="765" name="テキスト ボックス 764"/>
        <xdr:cNvSpPr txBox="1"/>
      </xdr:nvSpPr>
      <xdr:spPr>
        <a:xfrm>
          <a:off x="19036030" y="669734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92075</xdr:rowOff>
    </xdr:from>
    <xdr:to>
      <xdr:col>98</xdr:col>
      <xdr:colOff>38100</xdr:colOff>
      <xdr:row>39</xdr:row>
      <xdr:rowOff>19685</xdr:rowOff>
    </xdr:to>
    <xdr:sp macro="" textlink="">
      <xdr:nvSpPr>
        <xdr:cNvPr id="766" name="楕円 765"/>
        <xdr:cNvSpPr/>
      </xdr:nvSpPr>
      <xdr:spPr>
        <a:xfrm>
          <a:off x="1823593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10795</xdr:rowOff>
    </xdr:from>
    <xdr:ext cx="248285" cy="267970"/>
    <xdr:sp macro="" textlink="">
      <xdr:nvSpPr>
        <xdr:cNvPr id="767" name="テキスト ボックス 766"/>
        <xdr:cNvSpPr txBox="1"/>
      </xdr:nvSpPr>
      <xdr:spPr>
        <a:xfrm>
          <a:off x="18162270" y="669734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68" name="正方形/長方形 767"/>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69" name="正方形/長方形 768"/>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70" name="正方形/長方形 769"/>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71" name="正方形/長方形 770"/>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72" name="正方形/長方形 771"/>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73" name="正方形/長方形 772"/>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74" name="正方形/長方形 773"/>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75" name="正方形/長方形 774"/>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8615" cy="233045"/>
    <xdr:sp macro="" textlink="">
      <xdr:nvSpPr>
        <xdr:cNvPr id="776" name="テキスト ボックス 775"/>
        <xdr:cNvSpPr txBox="1"/>
      </xdr:nvSpPr>
      <xdr:spPr>
        <a:xfrm>
          <a:off x="17887950" y="8065135"/>
          <a:ext cx="34861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77" name="直線コネクタ 776"/>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46355</xdr:rowOff>
    </xdr:from>
    <xdr:to>
      <xdr:col>120</xdr:col>
      <xdr:colOff>114300</xdr:colOff>
      <xdr:row>59</xdr:row>
      <xdr:rowOff>46355</xdr:rowOff>
    </xdr:to>
    <xdr:cxnSp macro="">
      <xdr:nvCxnSpPr>
        <xdr:cNvPr id="778" name="直線コネクタ 777"/>
        <xdr:cNvCxnSpPr/>
      </xdr:nvCxnSpPr>
      <xdr:spPr>
        <a:xfrm>
          <a:off x="1792224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76835</xdr:rowOff>
    </xdr:from>
    <xdr:ext cx="248920" cy="267970"/>
    <xdr:sp macro="" textlink="">
      <xdr:nvSpPr>
        <xdr:cNvPr id="779" name="テキスト ボックス 778"/>
        <xdr:cNvSpPr txBox="1"/>
      </xdr:nvSpPr>
      <xdr:spPr>
        <a:xfrm>
          <a:off x="17680940" y="1002093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0" name="直線コネクタ 779"/>
        <xdr:cNvCxnSpPr/>
      </xdr:nvCxnSpPr>
      <xdr:spPr>
        <a:xfrm>
          <a:off x="1792224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36830</xdr:rowOff>
    </xdr:from>
    <xdr:ext cx="467360" cy="269240"/>
    <xdr:sp macro="" textlink="">
      <xdr:nvSpPr>
        <xdr:cNvPr id="781" name="テキスト ボックス 780"/>
        <xdr:cNvSpPr txBox="1"/>
      </xdr:nvSpPr>
      <xdr:spPr>
        <a:xfrm>
          <a:off x="17466310" y="963803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82" name="直線コネクタ 781"/>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171450</xdr:rowOff>
    </xdr:from>
    <xdr:ext cx="467360" cy="269240"/>
    <xdr:sp macro="" textlink="">
      <xdr:nvSpPr>
        <xdr:cNvPr id="783" name="テキスト ボックス 782"/>
        <xdr:cNvSpPr txBox="1"/>
      </xdr:nvSpPr>
      <xdr:spPr>
        <a:xfrm>
          <a:off x="17466310" y="92583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105410</xdr:rowOff>
    </xdr:from>
    <xdr:to>
      <xdr:col>120</xdr:col>
      <xdr:colOff>114300</xdr:colOff>
      <xdr:row>52</xdr:row>
      <xdr:rowOff>105410</xdr:rowOff>
    </xdr:to>
    <xdr:cxnSp macro="">
      <xdr:nvCxnSpPr>
        <xdr:cNvPr id="784" name="直線コネクタ 783"/>
        <xdr:cNvCxnSpPr/>
      </xdr:nvCxnSpPr>
      <xdr:spPr>
        <a:xfrm>
          <a:off x="1792224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135890</xdr:rowOff>
    </xdr:from>
    <xdr:ext cx="467360" cy="267335"/>
    <xdr:sp macro="" textlink="">
      <xdr:nvSpPr>
        <xdr:cNvPr id="785" name="テキスト ボックス 784"/>
        <xdr:cNvSpPr txBox="1"/>
      </xdr:nvSpPr>
      <xdr:spPr>
        <a:xfrm>
          <a:off x="17466310" y="8879840"/>
          <a:ext cx="467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66040</xdr:rowOff>
    </xdr:from>
    <xdr:to>
      <xdr:col>120</xdr:col>
      <xdr:colOff>114300</xdr:colOff>
      <xdr:row>50</xdr:row>
      <xdr:rowOff>66040</xdr:rowOff>
    </xdr:to>
    <xdr:cxnSp macro="">
      <xdr:nvCxnSpPr>
        <xdr:cNvPr id="786" name="直線コネクタ 785"/>
        <xdr:cNvCxnSpPr/>
      </xdr:nvCxnSpPr>
      <xdr:spPr>
        <a:xfrm>
          <a:off x="1792224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95885</xdr:rowOff>
    </xdr:from>
    <xdr:ext cx="530225" cy="268605"/>
    <xdr:sp macro="" textlink="">
      <xdr:nvSpPr>
        <xdr:cNvPr id="787" name="テキスト ボックス 786"/>
        <xdr:cNvSpPr txBox="1"/>
      </xdr:nvSpPr>
      <xdr:spPr>
        <a:xfrm>
          <a:off x="17402175" y="8496935"/>
          <a:ext cx="5302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88" name="直線コネクタ 787"/>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56515</xdr:rowOff>
    </xdr:from>
    <xdr:ext cx="530225" cy="267970"/>
    <xdr:sp macro="" textlink="">
      <xdr:nvSpPr>
        <xdr:cNvPr id="789" name="テキスト ボックス 788"/>
        <xdr:cNvSpPr txBox="1"/>
      </xdr:nvSpPr>
      <xdr:spPr>
        <a:xfrm>
          <a:off x="17402175" y="8114665"/>
          <a:ext cx="5302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0" name="前年度繰上充用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62865</xdr:colOff>
      <xdr:row>59</xdr:row>
      <xdr:rowOff>46355</xdr:rowOff>
    </xdr:to>
    <xdr:cxnSp macro="">
      <xdr:nvCxnSpPr>
        <xdr:cNvPr id="791" name="直線コネクタ 790"/>
        <xdr:cNvCxnSpPr/>
      </xdr:nvCxnSpPr>
      <xdr:spPr>
        <a:xfrm flipV="1">
          <a:off x="21717635" y="888174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95885</xdr:rowOff>
    </xdr:from>
    <xdr:ext cx="248285" cy="268605"/>
    <xdr:sp macro="" textlink="">
      <xdr:nvSpPr>
        <xdr:cNvPr id="792" name="前年度繰上充用金最小値テキスト"/>
        <xdr:cNvSpPr txBox="1"/>
      </xdr:nvSpPr>
      <xdr:spPr>
        <a:xfrm>
          <a:off x="21770340" y="10211435"/>
          <a:ext cx="248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46355</xdr:rowOff>
    </xdr:from>
    <xdr:to>
      <xdr:col>116</xdr:col>
      <xdr:colOff>152400</xdr:colOff>
      <xdr:row>59</xdr:row>
      <xdr:rowOff>46355</xdr:rowOff>
    </xdr:to>
    <xdr:cxnSp macro="">
      <xdr:nvCxnSpPr>
        <xdr:cNvPr id="793" name="直線コネクタ 792"/>
        <xdr:cNvCxnSpPr/>
      </xdr:nvCxnSpPr>
      <xdr:spPr>
        <a:xfrm>
          <a:off x="21634450" y="10161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82550</xdr:rowOff>
    </xdr:from>
    <xdr:ext cx="533400" cy="269240"/>
    <xdr:sp macro="" textlink="">
      <xdr:nvSpPr>
        <xdr:cNvPr id="794" name="前年度繰上充用金最大値テキスト"/>
        <xdr:cNvSpPr txBox="1"/>
      </xdr:nvSpPr>
      <xdr:spPr>
        <a:xfrm>
          <a:off x="21770340" y="8655050"/>
          <a:ext cx="533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95" name="直線コネクタ 794"/>
        <xdr:cNvCxnSpPr/>
      </xdr:nvCxnSpPr>
      <xdr:spPr>
        <a:xfrm>
          <a:off x="21634450" y="8881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46355</xdr:rowOff>
    </xdr:from>
    <xdr:to>
      <xdr:col>116</xdr:col>
      <xdr:colOff>63500</xdr:colOff>
      <xdr:row>59</xdr:row>
      <xdr:rowOff>46355</xdr:rowOff>
    </xdr:to>
    <xdr:cxnSp macro="">
      <xdr:nvCxnSpPr>
        <xdr:cNvPr id="796" name="直線コネクタ 795"/>
        <xdr:cNvCxnSpPr/>
      </xdr:nvCxnSpPr>
      <xdr:spPr>
        <a:xfrm>
          <a:off x="20900390" y="10161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10795</xdr:rowOff>
    </xdr:from>
    <xdr:ext cx="312420" cy="267970"/>
    <xdr:sp macro="" textlink="">
      <xdr:nvSpPr>
        <xdr:cNvPr id="797" name="前年度繰上充用金平均値テキスト"/>
        <xdr:cNvSpPr txBox="1"/>
      </xdr:nvSpPr>
      <xdr:spPr>
        <a:xfrm>
          <a:off x="21770340" y="9954895"/>
          <a:ext cx="31242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164465</xdr:rowOff>
    </xdr:from>
    <xdr:to>
      <xdr:col>116</xdr:col>
      <xdr:colOff>114300</xdr:colOff>
      <xdr:row>59</xdr:row>
      <xdr:rowOff>92075</xdr:rowOff>
    </xdr:to>
    <xdr:sp macro="" textlink="">
      <xdr:nvSpPr>
        <xdr:cNvPr id="798" name="フローチャート: 判断 797"/>
        <xdr:cNvSpPr/>
      </xdr:nvSpPr>
      <xdr:spPr>
        <a:xfrm>
          <a:off x="21668740" y="10108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46355</xdr:rowOff>
    </xdr:from>
    <xdr:to>
      <xdr:col>111</xdr:col>
      <xdr:colOff>177800</xdr:colOff>
      <xdr:row>59</xdr:row>
      <xdr:rowOff>46355</xdr:rowOff>
    </xdr:to>
    <xdr:cxnSp macro="">
      <xdr:nvCxnSpPr>
        <xdr:cNvPr id="799" name="直線コネクタ 798"/>
        <xdr:cNvCxnSpPr/>
      </xdr:nvCxnSpPr>
      <xdr:spPr>
        <a:xfrm>
          <a:off x="20026630" y="10161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163830</xdr:rowOff>
    </xdr:from>
    <xdr:to>
      <xdr:col>112</xdr:col>
      <xdr:colOff>38100</xdr:colOff>
      <xdr:row>59</xdr:row>
      <xdr:rowOff>91440</xdr:rowOff>
    </xdr:to>
    <xdr:sp macro="" textlink="">
      <xdr:nvSpPr>
        <xdr:cNvPr id="800" name="フローチャート: 判断 799"/>
        <xdr:cNvSpPr/>
      </xdr:nvSpPr>
      <xdr:spPr>
        <a:xfrm>
          <a:off x="20849590" y="1010793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109220</xdr:rowOff>
    </xdr:from>
    <xdr:ext cx="313690" cy="267970"/>
    <xdr:sp macro="" textlink="">
      <xdr:nvSpPr>
        <xdr:cNvPr id="801" name="テキスト ボックス 800"/>
        <xdr:cNvSpPr txBox="1"/>
      </xdr:nvSpPr>
      <xdr:spPr>
        <a:xfrm>
          <a:off x="20743545" y="9881870"/>
          <a:ext cx="3136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46355</xdr:rowOff>
    </xdr:from>
    <xdr:to>
      <xdr:col>107</xdr:col>
      <xdr:colOff>50800</xdr:colOff>
      <xdr:row>59</xdr:row>
      <xdr:rowOff>46355</xdr:rowOff>
    </xdr:to>
    <xdr:cxnSp macro="">
      <xdr:nvCxnSpPr>
        <xdr:cNvPr id="802" name="直線コネクタ 801"/>
        <xdr:cNvCxnSpPr/>
      </xdr:nvCxnSpPr>
      <xdr:spPr>
        <a:xfrm>
          <a:off x="19156680" y="10161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162560</xdr:rowOff>
    </xdr:from>
    <xdr:to>
      <xdr:col>107</xdr:col>
      <xdr:colOff>101600</xdr:colOff>
      <xdr:row>59</xdr:row>
      <xdr:rowOff>90170</xdr:rowOff>
    </xdr:to>
    <xdr:sp macro="" textlink="">
      <xdr:nvSpPr>
        <xdr:cNvPr id="803" name="フローチャート: 判断 802"/>
        <xdr:cNvSpPr/>
      </xdr:nvSpPr>
      <xdr:spPr>
        <a:xfrm>
          <a:off x="19975830" y="1010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107315</xdr:rowOff>
    </xdr:from>
    <xdr:ext cx="313690" cy="269240"/>
    <xdr:sp macro="" textlink="">
      <xdr:nvSpPr>
        <xdr:cNvPr id="804" name="テキスト ボックス 803"/>
        <xdr:cNvSpPr txBox="1"/>
      </xdr:nvSpPr>
      <xdr:spPr>
        <a:xfrm>
          <a:off x="19873595" y="9879965"/>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46355</xdr:rowOff>
    </xdr:from>
    <xdr:to>
      <xdr:col>102</xdr:col>
      <xdr:colOff>114300</xdr:colOff>
      <xdr:row>59</xdr:row>
      <xdr:rowOff>46355</xdr:rowOff>
    </xdr:to>
    <xdr:cxnSp macro="">
      <xdr:nvCxnSpPr>
        <xdr:cNvPr id="805" name="直線コネクタ 804"/>
        <xdr:cNvCxnSpPr/>
      </xdr:nvCxnSpPr>
      <xdr:spPr>
        <a:xfrm>
          <a:off x="18286730" y="10161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162560</xdr:rowOff>
    </xdr:from>
    <xdr:to>
      <xdr:col>102</xdr:col>
      <xdr:colOff>165100</xdr:colOff>
      <xdr:row>59</xdr:row>
      <xdr:rowOff>90170</xdr:rowOff>
    </xdr:to>
    <xdr:sp macro="" textlink="">
      <xdr:nvSpPr>
        <xdr:cNvPr id="806" name="フローチャート: 判断 805"/>
        <xdr:cNvSpPr/>
      </xdr:nvSpPr>
      <xdr:spPr>
        <a:xfrm>
          <a:off x="19105880" y="1010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107315</xdr:rowOff>
    </xdr:from>
    <xdr:ext cx="313690" cy="269240"/>
    <xdr:sp macro="" textlink="">
      <xdr:nvSpPr>
        <xdr:cNvPr id="807" name="テキスト ボックス 806"/>
        <xdr:cNvSpPr txBox="1"/>
      </xdr:nvSpPr>
      <xdr:spPr>
        <a:xfrm>
          <a:off x="19003645" y="9879965"/>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90805</xdr:rowOff>
    </xdr:to>
    <xdr:sp macro="" textlink="">
      <xdr:nvSpPr>
        <xdr:cNvPr id="808" name="フローチャート: 判断 807"/>
        <xdr:cNvSpPr/>
      </xdr:nvSpPr>
      <xdr:spPr>
        <a:xfrm>
          <a:off x="18235930" y="1010729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107950</xdr:rowOff>
    </xdr:from>
    <xdr:ext cx="313690" cy="269240"/>
    <xdr:sp macro="" textlink="">
      <xdr:nvSpPr>
        <xdr:cNvPr id="809" name="テキスト ボックス 808"/>
        <xdr:cNvSpPr txBox="1"/>
      </xdr:nvSpPr>
      <xdr:spPr>
        <a:xfrm>
          <a:off x="18129885" y="9880600"/>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0" name="テキスト ボックス 809"/>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0730" cy="269240"/>
    <xdr:sp macro="" textlink="">
      <xdr:nvSpPr>
        <xdr:cNvPr id="811" name="テキスト ボックス 810"/>
        <xdr:cNvSpPr txBox="1"/>
      </xdr:nvSpPr>
      <xdr:spPr>
        <a:xfrm>
          <a:off x="2071370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0730" cy="269240"/>
    <xdr:sp macro="" textlink="">
      <xdr:nvSpPr>
        <xdr:cNvPr id="812" name="テキスト ボックス 811"/>
        <xdr:cNvSpPr txBox="1"/>
      </xdr:nvSpPr>
      <xdr:spPr>
        <a:xfrm>
          <a:off x="198399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0730" cy="269240"/>
    <xdr:sp macro="" textlink="">
      <xdr:nvSpPr>
        <xdr:cNvPr id="813" name="テキスト ボックス 812"/>
        <xdr:cNvSpPr txBox="1"/>
      </xdr:nvSpPr>
      <xdr:spPr>
        <a:xfrm>
          <a:off x="1896999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0730" cy="269240"/>
    <xdr:sp macro="" textlink="">
      <xdr:nvSpPr>
        <xdr:cNvPr id="814" name="テキスト ボックス 813"/>
        <xdr:cNvSpPr txBox="1"/>
      </xdr:nvSpPr>
      <xdr:spPr>
        <a:xfrm>
          <a:off x="18100040" y="10541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171450</xdr:rowOff>
    </xdr:from>
    <xdr:to>
      <xdr:col>116</xdr:col>
      <xdr:colOff>114300</xdr:colOff>
      <xdr:row>59</xdr:row>
      <xdr:rowOff>99060</xdr:rowOff>
    </xdr:to>
    <xdr:sp macro="" textlink="">
      <xdr:nvSpPr>
        <xdr:cNvPr id="815" name="楕円 814"/>
        <xdr:cNvSpPr/>
      </xdr:nvSpPr>
      <xdr:spPr>
        <a:xfrm>
          <a:off x="21668740" y="10115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142240</xdr:rowOff>
    </xdr:from>
    <xdr:ext cx="248285" cy="269240"/>
    <xdr:sp macro="" textlink="">
      <xdr:nvSpPr>
        <xdr:cNvPr id="816" name="前年度繰上充用金該当値テキスト"/>
        <xdr:cNvSpPr txBox="1"/>
      </xdr:nvSpPr>
      <xdr:spPr>
        <a:xfrm>
          <a:off x="21770340" y="1008634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171450</xdr:rowOff>
    </xdr:from>
    <xdr:to>
      <xdr:col>112</xdr:col>
      <xdr:colOff>38100</xdr:colOff>
      <xdr:row>59</xdr:row>
      <xdr:rowOff>99060</xdr:rowOff>
    </xdr:to>
    <xdr:sp macro="" textlink="">
      <xdr:nvSpPr>
        <xdr:cNvPr id="817" name="楕円 816"/>
        <xdr:cNvSpPr/>
      </xdr:nvSpPr>
      <xdr:spPr>
        <a:xfrm>
          <a:off x="20849590" y="10115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89535</xdr:rowOff>
    </xdr:from>
    <xdr:ext cx="248285" cy="267970"/>
    <xdr:sp macro="" textlink="">
      <xdr:nvSpPr>
        <xdr:cNvPr id="818" name="テキスト ボックス 817"/>
        <xdr:cNvSpPr txBox="1"/>
      </xdr:nvSpPr>
      <xdr:spPr>
        <a:xfrm>
          <a:off x="20775930" y="10205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171450</xdr:rowOff>
    </xdr:from>
    <xdr:to>
      <xdr:col>107</xdr:col>
      <xdr:colOff>101600</xdr:colOff>
      <xdr:row>59</xdr:row>
      <xdr:rowOff>99060</xdr:rowOff>
    </xdr:to>
    <xdr:sp macro="" textlink="">
      <xdr:nvSpPr>
        <xdr:cNvPr id="819" name="楕円 818"/>
        <xdr:cNvSpPr/>
      </xdr:nvSpPr>
      <xdr:spPr>
        <a:xfrm>
          <a:off x="19975830" y="10115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89535</xdr:rowOff>
    </xdr:from>
    <xdr:ext cx="248285" cy="267970"/>
    <xdr:sp macro="" textlink="">
      <xdr:nvSpPr>
        <xdr:cNvPr id="820" name="テキスト ボックス 819"/>
        <xdr:cNvSpPr txBox="1"/>
      </xdr:nvSpPr>
      <xdr:spPr>
        <a:xfrm>
          <a:off x="19905980" y="10205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171450</xdr:rowOff>
    </xdr:from>
    <xdr:to>
      <xdr:col>102</xdr:col>
      <xdr:colOff>165100</xdr:colOff>
      <xdr:row>59</xdr:row>
      <xdr:rowOff>99060</xdr:rowOff>
    </xdr:to>
    <xdr:sp macro="" textlink="">
      <xdr:nvSpPr>
        <xdr:cNvPr id="821" name="楕円 820"/>
        <xdr:cNvSpPr/>
      </xdr:nvSpPr>
      <xdr:spPr>
        <a:xfrm>
          <a:off x="19105880" y="10115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89535</xdr:rowOff>
    </xdr:from>
    <xdr:ext cx="248285" cy="267970"/>
    <xdr:sp macro="" textlink="">
      <xdr:nvSpPr>
        <xdr:cNvPr id="822" name="テキスト ボックス 821"/>
        <xdr:cNvSpPr txBox="1"/>
      </xdr:nvSpPr>
      <xdr:spPr>
        <a:xfrm>
          <a:off x="19036030" y="10205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171450</xdr:rowOff>
    </xdr:from>
    <xdr:to>
      <xdr:col>98</xdr:col>
      <xdr:colOff>38100</xdr:colOff>
      <xdr:row>59</xdr:row>
      <xdr:rowOff>99060</xdr:rowOff>
    </xdr:to>
    <xdr:sp macro="" textlink="">
      <xdr:nvSpPr>
        <xdr:cNvPr id="823" name="楕円 822"/>
        <xdr:cNvSpPr/>
      </xdr:nvSpPr>
      <xdr:spPr>
        <a:xfrm>
          <a:off x="18235930" y="10115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89535</xdr:rowOff>
    </xdr:from>
    <xdr:ext cx="248285" cy="267970"/>
    <xdr:sp macro="" textlink="">
      <xdr:nvSpPr>
        <xdr:cNvPr id="824" name="テキスト ボックス 823"/>
        <xdr:cNvSpPr txBox="1"/>
      </xdr:nvSpPr>
      <xdr:spPr>
        <a:xfrm>
          <a:off x="18162270" y="10205085"/>
          <a:ext cx="2482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は、ふるさと応援寄附金をいただいた寄附者に対し贈る根室産品など返礼品に係る経費と、いただいた寄付金を一度基金へ積立てするための経費が主なものであり、近年好調な寄附金に合わせ増加している。</a:t>
          </a:r>
        </a:p>
        <a:p>
          <a:r>
            <a:rPr kumimoji="1" lang="ja-JP" altLang="en-US" sz="1300">
              <a:latin typeface="ＭＳ Ｐゴシック"/>
              <a:ea typeface="ＭＳ Ｐゴシック"/>
            </a:rPr>
            <a:t>農林水産業費については、畜産クラスター事業の実施や水産業強化対策事業の増などで増加したものである。</a:t>
          </a:r>
        </a:p>
        <a:p>
          <a:r>
            <a:rPr kumimoji="1" lang="ja-JP" altLang="en-US" sz="1300">
              <a:latin typeface="ＭＳ Ｐゴシック"/>
              <a:ea typeface="ＭＳ Ｐゴシック"/>
            </a:rPr>
            <a:t>教育費については、花咲小学校移転改修工事や花咲放課後教室整備工事等の実施により増加したものである。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衛生費については、病院会計支出金の影響で依然として高く推移しており、引き続き、病院の経営健全化に向けた取組について動向を十分注視するとともに、コストの縮減に努めるものである。</a:t>
          </a:r>
        </a:p>
        <a:p>
          <a:r>
            <a:rPr kumimoji="1" lang="ja-JP" altLang="en-US" sz="1300">
              <a:latin typeface="ＭＳ Ｐゴシック"/>
              <a:ea typeface="ＭＳ Ｐゴシック"/>
            </a:rPr>
            <a:t>今後も引き続き、人口減少社会や新型コロナウイルス感染症による社会情勢の変化を的確に捉え、限られた財源の効率的・効果的な活用に努め、持続可能な財政運営に取り組むものである。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多くのふるさと応援寄附金をいただいたことで、寄附者の想いが紐づいた事業に対して基金を活用することにより、臨時事業については、一般財源に頼ることなく事業を進められたこともあり、令和２年度に引き続き、実質単年度収支の黒字決算となった。</a:t>
          </a:r>
        </a:p>
        <a:p>
          <a:r>
            <a:rPr kumimoji="1" lang="ja-JP" altLang="en-US" sz="1200">
              <a:latin typeface="ＭＳ ゴシック"/>
              <a:ea typeface="ＭＳ ゴシック"/>
            </a:rPr>
            <a:t>しかし、今後も人口減少や基幹産業である漁業経営の落ち込みにより、市税収入の減少などが予想されるため、今後についても、財政の健全化に努めるものである。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港湾整備事業会計、下水道事業会計については、引き続き堅実な経営を進めている状況となっている。</a:t>
          </a:r>
        </a:p>
        <a:p>
          <a:r>
            <a:rPr kumimoji="1" lang="ja-JP" altLang="en-US" sz="1400">
              <a:latin typeface="ＭＳ ゴシック"/>
              <a:ea typeface="ＭＳ ゴシック"/>
            </a:rPr>
            <a:t>水道事業会計については、令和元年度に水道料金の改定行い、改善傾向にある。</a:t>
          </a:r>
        </a:p>
        <a:p>
          <a:r>
            <a:rPr kumimoji="1" lang="ja-JP" altLang="en-US" sz="1400">
              <a:latin typeface="ＭＳ ゴシック"/>
              <a:ea typeface="ＭＳ ゴシック"/>
            </a:rPr>
            <a:t>一般会計については、実質単年度収支が黒字となったこともあり、安定的な財政運営を行えている状況にある。</a:t>
          </a:r>
        </a:p>
        <a:p>
          <a:r>
            <a:rPr kumimoji="1" lang="ja-JP" altLang="en-US" sz="1400">
              <a:latin typeface="ＭＳ ゴシック"/>
              <a:ea typeface="ＭＳ ゴシック"/>
            </a:rPr>
            <a:t>病院会計については、前年度に引き続き新型コロナウイルス感染症対策に係る道費補助金の増等で、黒字となった。</a:t>
          </a:r>
        </a:p>
        <a:p>
          <a:r>
            <a:rPr kumimoji="1" lang="ja-JP" altLang="en-US" sz="1400">
              <a:latin typeface="ＭＳ ゴシック"/>
              <a:ea typeface="ＭＳ ゴシック"/>
            </a:rPr>
            <a:t>今後についても、全会計を通じて、一般会計からの更なる繰出金の増加とならないよう、市民の理解を得ながら安定的な財政運営に努める必要がある。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9" zoomScaleNormal="79"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4" t="s">
        <v>133</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x14ac:dyDescent="0.15">
      <c r="B2" s="3" t="s">
        <v>135</v>
      </c>
      <c r="C2" s="3"/>
      <c r="D2" s="9"/>
    </row>
    <row r="3" spans="1:119" ht="18.75" customHeight="1" x14ac:dyDescent="0.15">
      <c r="A3" s="2"/>
      <c r="B3" s="418" t="s">
        <v>137</v>
      </c>
      <c r="C3" s="419"/>
      <c r="D3" s="419"/>
      <c r="E3" s="420"/>
      <c r="F3" s="420"/>
      <c r="G3" s="420"/>
      <c r="H3" s="420"/>
      <c r="I3" s="420"/>
      <c r="J3" s="420"/>
      <c r="K3" s="420"/>
      <c r="L3" s="420" t="s">
        <v>139</v>
      </c>
      <c r="M3" s="420"/>
      <c r="N3" s="420"/>
      <c r="O3" s="420"/>
      <c r="P3" s="420"/>
      <c r="Q3" s="420"/>
      <c r="R3" s="426"/>
      <c r="S3" s="426"/>
      <c r="T3" s="426"/>
      <c r="U3" s="426"/>
      <c r="V3" s="427"/>
      <c r="W3" s="431" t="s">
        <v>142</v>
      </c>
      <c r="X3" s="432"/>
      <c r="Y3" s="432"/>
      <c r="Z3" s="432"/>
      <c r="AA3" s="432"/>
      <c r="AB3" s="419"/>
      <c r="AC3" s="426" t="s">
        <v>144</v>
      </c>
      <c r="AD3" s="432"/>
      <c r="AE3" s="432"/>
      <c r="AF3" s="432"/>
      <c r="AG3" s="432"/>
      <c r="AH3" s="432"/>
      <c r="AI3" s="432"/>
      <c r="AJ3" s="432"/>
      <c r="AK3" s="432"/>
      <c r="AL3" s="436"/>
      <c r="AM3" s="431" t="s">
        <v>145</v>
      </c>
      <c r="AN3" s="432"/>
      <c r="AO3" s="432"/>
      <c r="AP3" s="432"/>
      <c r="AQ3" s="432"/>
      <c r="AR3" s="432"/>
      <c r="AS3" s="432"/>
      <c r="AT3" s="432"/>
      <c r="AU3" s="432"/>
      <c r="AV3" s="432"/>
      <c r="AW3" s="432"/>
      <c r="AX3" s="436"/>
      <c r="AY3" s="459" t="s">
        <v>6</v>
      </c>
      <c r="AZ3" s="460"/>
      <c r="BA3" s="460"/>
      <c r="BB3" s="460"/>
      <c r="BC3" s="460"/>
      <c r="BD3" s="460"/>
      <c r="BE3" s="460"/>
      <c r="BF3" s="460"/>
      <c r="BG3" s="460"/>
      <c r="BH3" s="460"/>
      <c r="BI3" s="460"/>
      <c r="BJ3" s="460"/>
      <c r="BK3" s="460"/>
      <c r="BL3" s="460"/>
      <c r="BM3" s="585"/>
      <c r="BN3" s="431" t="s">
        <v>149</v>
      </c>
      <c r="BO3" s="432"/>
      <c r="BP3" s="432"/>
      <c r="BQ3" s="432"/>
      <c r="BR3" s="432"/>
      <c r="BS3" s="432"/>
      <c r="BT3" s="432"/>
      <c r="BU3" s="436"/>
      <c r="BV3" s="431" t="s">
        <v>11</v>
      </c>
      <c r="BW3" s="432"/>
      <c r="BX3" s="432"/>
      <c r="BY3" s="432"/>
      <c r="BZ3" s="432"/>
      <c r="CA3" s="432"/>
      <c r="CB3" s="432"/>
      <c r="CC3" s="436"/>
      <c r="CD3" s="459" t="s">
        <v>6</v>
      </c>
      <c r="CE3" s="460"/>
      <c r="CF3" s="460"/>
      <c r="CG3" s="460"/>
      <c r="CH3" s="460"/>
      <c r="CI3" s="460"/>
      <c r="CJ3" s="460"/>
      <c r="CK3" s="460"/>
      <c r="CL3" s="460"/>
      <c r="CM3" s="460"/>
      <c r="CN3" s="460"/>
      <c r="CO3" s="460"/>
      <c r="CP3" s="460"/>
      <c r="CQ3" s="460"/>
      <c r="CR3" s="460"/>
      <c r="CS3" s="585"/>
      <c r="CT3" s="431" t="s">
        <v>151</v>
      </c>
      <c r="CU3" s="432"/>
      <c r="CV3" s="432"/>
      <c r="CW3" s="432"/>
      <c r="CX3" s="432"/>
      <c r="CY3" s="432"/>
      <c r="CZ3" s="432"/>
      <c r="DA3" s="436"/>
      <c r="DB3" s="431" t="s">
        <v>152</v>
      </c>
      <c r="DC3" s="432"/>
      <c r="DD3" s="432"/>
      <c r="DE3" s="432"/>
      <c r="DF3" s="432"/>
      <c r="DG3" s="432"/>
      <c r="DH3" s="432"/>
      <c r="DI3" s="436"/>
    </row>
    <row r="4" spans="1:119" ht="18.75" customHeight="1" x14ac:dyDescent="0.15">
      <c r="A4" s="2"/>
      <c r="B4" s="421"/>
      <c r="C4" s="422"/>
      <c r="D4" s="422"/>
      <c r="E4" s="423"/>
      <c r="F4" s="423"/>
      <c r="G4" s="423"/>
      <c r="H4" s="423"/>
      <c r="I4" s="423"/>
      <c r="J4" s="423"/>
      <c r="K4" s="423"/>
      <c r="L4" s="423"/>
      <c r="M4" s="423"/>
      <c r="N4" s="423"/>
      <c r="O4" s="423"/>
      <c r="P4" s="423"/>
      <c r="Q4" s="423"/>
      <c r="R4" s="428"/>
      <c r="S4" s="428"/>
      <c r="T4" s="428"/>
      <c r="U4" s="428"/>
      <c r="V4" s="429"/>
      <c r="W4" s="433"/>
      <c r="X4" s="434"/>
      <c r="Y4" s="434"/>
      <c r="Z4" s="434"/>
      <c r="AA4" s="434"/>
      <c r="AB4" s="422"/>
      <c r="AC4" s="428"/>
      <c r="AD4" s="434"/>
      <c r="AE4" s="434"/>
      <c r="AF4" s="434"/>
      <c r="AG4" s="434"/>
      <c r="AH4" s="434"/>
      <c r="AI4" s="434"/>
      <c r="AJ4" s="434"/>
      <c r="AK4" s="434"/>
      <c r="AL4" s="437"/>
      <c r="AM4" s="435"/>
      <c r="AN4" s="382"/>
      <c r="AO4" s="382"/>
      <c r="AP4" s="382"/>
      <c r="AQ4" s="382"/>
      <c r="AR4" s="382"/>
      <c r="AS4" s="382"/>
      <c r="AT4" s="382"/>
      <c r="AU4" s="382"/>
      <c r="AV4" s="382"/>
      <c r="AW4" s="382"/>
      <c r="AX4" s="438"/>
      <c r="AY4" s="414" t="s">
        <v>154</v>
      </c>
      <c r="AZ4" s="415"/>
      <c r="BA4" s="415"/>
      <c r="BB4" s="415"/>
      <c r="BC4" s="415"/>
      <c r="BD4" s="415"/>
      <c r="BE4" s="415"/>
      <c r="BF4" s="415"/>
      <c r="BG4" s="415"/>
      <c r="BH4" s="415"/>
      <c r="BI4" s="415"/>
      <c r="BJ4" s="415"/>
      <c r="BK4" s="415"/>
      <c r="BL4" s="415"/>
      <c r="BM4" s="416"/>
      <c r="BN4" s="375">
        <v>46024885</v>
      </c>
      <c r="BO4" s="376"/>
      <c r="BP4" s="376"/>
      <c r="BQ4" s="376"/>
      <c r="BR4" s="376"/>
      <c r="BS4" s="376"/>
      <c r="BT4" s="376"/>
      <c r="BU4" s="377"/>
      <c r="BV4" s="375">
        <v>40989598</v>
      </c>
      <c r="BW4" s="376"/>
      <c r="BX4" s="376"/>
      <c r="BY4" s="376"/>
      <c r="BZ4" s="376"/>
      <c r="CA4" s="376"/>
      <c r="CB4" s="376"/>
      <c r="CC4" s="377"/>
      <c r="CD4" s="552" t="s">
        <v>155</v>
      </c>
      <c r="CE4" s="553"/>
      <c r="CF4" s="553"/>
      <c r="CG4" s="553"/>
      <c r="CH4" s="553"/>
      <c r="CI4" s="553"/>
      <c r="CJ4" s="553"/>
      <c r="CK4" s="553"/>
      <c r="CL4" s="553"/>
      <c r="CM4" s="553"/>
      <c r="CN4" s="553"/>
      <c r="CO4" s="553"/>
      <c r="CP4" s="553"/>
      <c r="CQ4" s="553"/>
      <c r="CR4" s="553"/>
      <c r="CS4" s="554"/>
      <c r="CT4" s="586">
        <v>11.8</v>
      </c>
      <c r="CU4" s="587"/>
      <c r="CV4" s="587"/>
      <c r="CW4" s="587"/>
      <c r="CX4" s="587"/>
      <c r="CY4" s="587"/>
      <c r="CZ4" s="587"/>
      <c r="DA4" s="588"/>
      <c r="DB4" s="586">
        <v>6.8</v>
      </c>
      <c r="DC4" s="587"/>
      <c r="DD4" s="587"/>
      <c r="DE4" s="587"/>
      <c r="DF4" s="587"/>
      <c r="DG4" s="587"/>
      <c r="DH4" s="587"/>
      <c r="DI4" s="588"/>
    </row>
    <row r="5" spans="1:119" ht="18.75" customHeight="1" x14ac:dyDescent="0.15">
      <c r="A5" s="2"/>
      <c r="B5" s="424"/>
      <c r="C5" s="383"/>
      <c r="D5" s="383"/>
      <c r="E5" s="425"/>
      <c r="F5" s="425"/>
      <c r="G5" s="425"/>
      <c r="H5" s="425"/>
      <c r="I5" s="425"/>
      <c r="J5" s="425"/>
      <c r="K5" s="425"/>
      <c r="L5" s="425"/>
      <c r="M5" s="425"/>
      <c r="N5" s="425"/>
      <c r="O5" s="425"/>
      <c r="P5" s="425"/>
      <c r="Q5" s="425"/>
      <c r="R5" s="381"/>
      <c r="S5" s="381"/>
      <c r="T5" s="381"/>
      <c r="U5" s="381"/>
      <c r="V5" s="430"/>
      <c r="W5" s="435"/>
      <c r="X5" s="382"/>
      <c r="Y5" s="382"/>
      <c r="Z5" s="382"/>
      <c r="AA5" s="382"/>
      <c r="AB5" s="383"/>
      <c r="AC5" s="381"/>
      <c r="AD5" s="382"/>
      <c r="AE5" s="382"/>
      <c r="AF5" s="382"/>
      <c r="AG5" s="382"/>
      <c r="AH5" s="382"/>
      <c r="AI5" s="382"/>
      <c r="AJ5" s="382"/>
      <c r="AK5" s="382"/>
      <c r="AL5" s="438"/>
      <c r="AM5" s="523" t="s">
        <v>157</v>
      </c>
      <c r="AN5" s="408"/>
      <c r="AO5" s="408"/>
      <c r="AP5" s="408"/>
      <c r="AQ5" s="408"/>
      <c r="AR5" s="408"/>
      <c r="AS5" s="408"/>
      <c r="AT5" s="409"/>
      <c r="AU5" s="524" t="s">
        <v>72</v>
      </c>
      <c r="AV5" s="525"/>
      <c r="AW5" s="525"/>
      <c r="AX5" s="525"/>
      <c r="AY5" s="497" t="s">
        <v>146</v>
      </c>
      <c r="AZ5" s="498"/>
      <c r="BA5" s="498"/>
      <c r="BB5" s="498"/>
      <c r="BC5" s="498"/>
      <c r="BD5" s="498"/>
      <c r="BE5" s="498"/>
      <c r="BF5" s="498"/>
      <c r="BG5" s="498"/>
      <c r="BH5" s="498"/>
      <c r="BI5" s="498"/>
      <c r="BJ5" s="498"/>
      <c r="BK5" s="498"/>
      <c r="BL5" s="498"/>
      <c r="BM5" s="499"/>
      <c r="BN5" s="369">
        <v>44894752</v>
      </c>
      <c r="BO5" s="370"/>
      <c r="BP5" s="370"/>
      <c r="BQ5" s="370"/>
      <c r="BR5" s="370"/>
      <c r="BS5" s="370"/>
      <c r="BT5" s="370"/>
      <c r="BU5" s="371"/>
      <c r="BV5" s="369">
        <v>40118081</v>
      </c>
      <c r="BW5" s="370"/>
      <c r="BX5" s="370"/>
      <c r="BY5" s="370"/>
      <c r="BZ5" s="370"/>
      <c r="CA5" s="370"/>
      <c r="CB5" s="370"/>
      <c r="CC5" s="371"/>
      <c r="CD5" s="505" t="s">
        <v>159</v>
      </c>
      <c r="CE5" s="475"/>
      <c r="CF5" s="475"/>
      <c r="CG5" s="475"/>
      <c r="CH5" s="475"/>
      <c r="CI5" s="475"/>
      <c r="CJ5" s="475"/>
      <c r="CK5" s="475"/>
      <c r="CL5" s="475"/>
      <c r="CM5" s="475"/>
      <c r="CN5" s="475"/>
      <c r="CO5" s="475"/>
      <c r="CP5" s="475"/>
      <c r="CQ5" s="475"/>
      <c r="CR5" s="475"/>
      <c r="CS5" s="506"/>
      <c r="CT5" s="357">
        <v>84.6</v>
      </c>
      <c r="CU5" s="358"/>
      <c r="CV5" s="358"/>
      <c r="CW5" s="358"/>
      <c r="CX5" s="358"/>
      <c r="CY5" s="358"/>
      <c r="CZ5" s="358"/>
      <c r="DA5" s="359"/>
      <c r="DB5" s="357">
        <v>93.9</v>
      </c>
      <c r="DC5" s="358"/>
      <c r="DD5" s="358"/>
      <c r="DE5" s="358"/>
      <c r="DF5" s="358"/>
      <c r="DG5" s="358"/>
      <c r="DH5" s="358"/>
      <c r="DI5" s="359"/>
    </row>
    <row r="6" spans="1:119" ht="18.75" customHeight="1" x14ac:dyDescent="0.15">
      <c r="A6" s="2"/>
      <c r="B6" s="439" t="s">
        <v>161</v>
      </c>
      <c r="C6" s="380"/>
      <c r="D6" s="380"/>
      <c r="E6" s="440"/>
      <c r="F6" s="440"/>
      <c r="G6" s="440"/>
      <c r="H6" s="440"/>
      <c r="I6" s="440"/>
      <c r="J6" s="440"/>
      <c r="K6" s="440"/>
      <c r="L6" s="440" t="s">
        <v>65</v>
      </c>
      <c r="M6" s="440"/>
      <c r="N6" s="440"/>
      <c r="O6" s="440"/>
      <c r="P6" s="440"/>
      <c r="Q6" s="440"/>
      <c r="R6" s="378"/>
      <c r="S6" s="378"/>
      <c r="T6" s="378"/>
      <c r="U6" s="378"/>
      <c r="V6" s="444"/>
      <c r="W6" s="447" t="s">
        <v>163</v>
      </c>
      <c r="X6" s="379"/>
      <c r="Y6" s="379"/>
      <c r="Z6" s="379"/>
      <c r="AA6" s="379"/>
      <c r="AB6" s="380"/>
      <c r="AC6" s="450" t="s">
        <v>164</v>
      </c>
      <c r="AD6" s="451"/>
      <c r="AE6" s="451"/>
      <c r="AF6" s="451"/>
      <c r="AG6" s="451"/>
      <c r="AH6" s="451"/>
      <c r="AI6" s="451"/>
      <c r="AJ6" s="451"/>
      <c r="AK6" s="451"/>
      <c r="AL6" s="452"/>
      <c r="AM6" s="523" t="s">
        <v>76</v>
      </c>
      <c r="AN6" s="408"/>
      <c r="AO6" s="408"/>
      <c r="AP6" s="408"/>
      <c r="AQ6" s="408"/>
      <c r="AR6" s="408"/>
      <c r="AS6" s="408"/>
      <c r="AT6" s="409"/>
      <c r="AU6" s="524" t="s">
        <v>72</v>
      </c>
      <c r="AV6" s="525"/>
      <c r="AW6" s="525"/>
      <c r="AX6" s="525"/>
      <c r="AY6" s="497" t="s">
        <v>166</v>
      </c>
      <c r="AZ6" s="498"/>
      <c r="BA6" s="498"/>
      <c r="BB6" s="498"/>
      <c r="BC6" s="498"/>
      <c r="BD6" s="498"/>
      <c r="BE6" s="498"/>
      <c r="BF6" s="498"/>
      <c r="BG6" s="498"/>
      <c r="BH6" s="498"/>
      <c r="BI6" s="498"/>
      <c r="BJ6" s="498"/>
      <c r="BK6" s="498"/>
      <c r="BL6" s="498"/>
      <c r="BM6" s="499"/>
      <c r="BN6" s="369">
        <v>1130133</v>
      </c>
      <c r="BO6" s="370"/>
      <c r="BP6" s="370"/>
      <c r="BQ6" s="370"/>
      <c r="BR6" s="370"/>
      <c r="BS6" s="370"/>
      <c r="BT6" s="370"/>
      <c r="BU6" s="371"/>
      <c r="BV6" s="369">
        <v>871517</v>
      </c>
      <c r="BW6" s="370"/>
      <c r="BX6" s="370"/>
      <c r="BY6" s="370"/>
      <c r="BZ6" s="370"/>
      <c r="CA6" s="370"/>
      <c r="CB6" s="370"/>
      <c r="CC6" s="371"/>
      <c r="CD6" s="505" t="s">
        <v>169</v>
      </c>
      <c r="CE6" s="475"/>
      <c r="CF6" s="475"/>
      <c r="CG6" s="475"/>
      <c r="CH6" s="475"/>
      <c r="CI6" s="475"/>
      <c r="CJ6" s="475"/>
      <c r="CK6" s="475"/>
      <c r="CL6" s="475"/>
      <c r="CM6" s="475"/>
      <c r="CN6" s="475"/>
      <c r="CO6" s="475"/>
      <c r="CP6" s="475"/>
      <c r="CQ6" s="475"/>
      <c r="CR6" s="475"/>
      <c r="CS6" s="506"/>
      <c r="CT6" s="581">
        <v>88.1</v>
      </c>
      <c r="CU6" s="582"/>
      <c r="CV6" s="582"/>
      <c r="CW6" s="582"/>
      <c r="CX6" s="582"/>
      <c r="CY6" s="582"/>
      <c r="CZ6" s="582"/>
      <c r="DA6" s="583"/>
      <c r="DB6" s="581">
        <v>97.6</v>
      </c>
      <c r="DC6" s="582"/>
      <c r="DD6" s="582"/>
      <c r="DE6" s="582"/>
      <c r="DF6" s="582"/>
      <c r="DG6" s="582"/>
      <c r="DH6" s="582"/>
      <c r="DI6" s="583"/>
    </row>
    <row r="7" spans="1:119" ht="18.75" customHeight="1" x14ac:dyDescent="0.15">
      <c r="A7" s="2"/>
      <c r="B7" s="421"/>
      <c r="C7" s="422"/>
      <c r="D7" s="422"/>
      <c r="E7" s="423"/>
      <c r="F7" s="423"/>
      <c r="G7" s="423"/>
      <c r="H7" s="423"/>
      <c r="I7" s="423"/>
      <c r="J7" s="423"/>
      <c r="K7" s="423"/>
      <c r="L7" s="423"/>
      <c r="M7" s="423"/>
      <c r="N7" s="423"/>
      <c r="O7" s="423"/>
      <c r="P7" s="423"/>
      <c r="Q7" s="423"/>
      <c r="R7" s="428"/>
      <c r="S7" s="428"/>
      <c r="T7" s="428"/>
      <c r="U7" s="428"/>
      <c r="V7" s="429"/>
      <c r="W7" s="433"/>
      <c r="X7" s="434"/>
      <c r="Y7" s="434"/>
      <c r="Z7" s="434"/>
      <c r="AA7" s="434"/>
      <c r="AB7" s="422"/>
      <c r="AC7" s="453"/>
      <c r="AD7" s="454"/>
      <c r="AE7" s="454"/>
      <c r="AF7" s="454"/>
      <c r="AG7" s="454"/>
      <c r="AH7" s="454"/>
      <c r="AI7" s="454"/>
      <c r="AJ7" s="454"/>
      <c r="AK7" s="454"/>
      <c r="AL7" s="455"/>
      <c r="AM7" s="523" t="s">
        <v>170</v>
      </c>
      <c r="AN7" s="408"/>
      <c r="AO7" s="408"/>
      <c r="AP7" s="408"/>
      <c r="AQ7" s="408"/>
      <c r="AR7" s="408"/>
      <c r="AS7" s="408"/>
      <c r="AT7" s="409"/>
      <c r="AU7" s="524" t="s">
        <v>72</v>
      </c>
      <c r="AV7" s="525"/>
      <c r="AW7" s="525"/>
      <c r="AX7" s="525"/>
      <c r="AY7" s="497" t="s">
        <v>171</v>
      </c>
      <c r="AZ7" s="498"/>
      <c r="BA7" s="498"/>
      <c r="BB7" s="498"/>
      <c r="BC7" s="498"/>
      <c r="BD7" s="498"/>
      <c r="BE7" s="498"/>
      <c r="BF7" s="498"/>
      <c r="BG7" s="498"/>
      <c r="BH7" s="498"/>
      <c r="BI7" s="498"/>
      <c r="BJ7" s="498"/>
      <c r="BK7" s="498"/>
      <c r="BL7" s="498"/>
      <c r="BM7" s="499"/>
      <c r="BN7" s="369">
        <v>727</v>
      </c>
      <c r="BO7" s="370"/>
      <c r="BP7" s="370"/>
      <c r="BQ7" s="370"/>
      <c r="BR7" s="370"/>
      <c r="BS7" s="370"/>
      <c r="BT7" s="370"/>
      <c r="BU7" s="371"/>
      <c r="BV7" s="369">
        <v>245880</v>
      </c>
      <c r="BW7" s="370"/>
      <c r="BX7" s="370"/>
      <c r="BY7" s="370"/>
      <c r="BZ7" s="370"/>
      <c r="CA7" s="370"/>
      <c r="CB7" s="370"/>
      <c r="CC7" s="371"/>
      <c r="CD7" s="505" t="s">
        <v>172</v>
      </c>
      <c r="CE7" s="475"/>
      <c r="CF7" s="475"/>
      <c r="CG7" s="475"/>
      <c r="CH7" s="475"/>
      <c r="CI7" s="475"/>
      <c r="CJ7" s="475"/>
      <c r="CK7" s="475"/>
      <c r="CL7" s="475"/>
      <c r="CM7" s="475"/>
      <c r="CN7" s="475"/>
      <c r="CO7" s="475"/>
      <c r="CP7" s="475"/>
      <c r="CQ7" s="475"/>
      <c r="CR7" s="475"/>
      <c r="CS7" s="506"/>
      <c r="CT7" s="369">
        <v>9547117</v>
      </c>
      <c r="CU7" s="370"/>
      <c r="CV7" s="370"/>
      <c r="CW7" s="370"/>
      <c r="CX7" s="370"/>
      <c r="CY7" s="370"/>
      <c r="CZ7" s="370"/>
      <c r="DA7" s="371"/>
      <c r="DB7" s="369">
        <v>9242687</v>
      </c>
      <c r="DC7" s="370"/>
      <c r="DD7" s="370"/>
      <c r="DE7" s="370"/>
      <c r="DF7" s="370"/>
      <c r="DG7" s="370"/>
      <c r="DH7" s="370"/>
      <c r="DI7" s="371"/>
    </row>
    <row r="8" spans="1:119" ht="18.75" customHeight="1" x14ac:dyDescent="0.15">
      <c r="A8" s="2"/>
      <c r="B8" s="441"/>
      <c r="C8" s="442"/>
      <c r="D8" s="442"/>
      <c r="E8" s="443"/>
      <c r="F8" s="443"/>
      <c r="G8" s="443"/>
      <c r="H8" s="443"/>
      <c r="I8" s="443"/>
      <c r="J8" s="443"/>
      <c r="K8" s="443"/>
      <c r="L8" s="443"/>
      <c r="M8" s="443"/>
      <c r="N8" s="443"/>
      <c r="O8" s="443"/>
      <c r="P8" s="443"/>
      <c r="Q8" s="443"/>
      <c r="R8" s="445"/>
      <c r="S8" s="445"/>
      <c r="T8" s="445"/>
      <c r="U8" s="445"/>
      <c r="V8" s="446"/>
      <c r="W8" s="448"/>
      <c r="X8" s="449"/>
      <c r="Y8" s="449"/>
      <c r="Z8" s="449"/>
      <c r="AA8" s="449"/>
      <c r="AB8" s="442"/>
      <c r="AC8" s="456"/>
      <c r="AD8" s="457"/>
      <c r="AE8" s="457"/>
      <c r="AF8" s="457"/>
      <c r="AG8" s="457"/>
      <c r="AH8" s="457"/>
      <c r="AI8" s="457"/>
      <c r="AJ8" s="457"/>
      <c r="AK8" s="457"/>
      <c r="AL8" s="458"/>
      <c r="AM8" s="523" t="s">
        <v>174</v>
      </c>
      <c r="AN8" s="408"/>
      <c r="AO8" s="408"/>
      <c r="AP8" s="408"/>
      <c r="AQ8" s="408"/>
      <c r="AR8" s="408"/>
      <c r="AS8" s="408"/>
      <c r="AT8" s="409"/>
      <c r="AU8" s="524" t="s">
        <v>72</v>
      </c>
      <c r="AV8" s="525"/>
      <c r="AW8" s="525"/>
      <c r="AX8" s="525"/>
      <c r="AY8" s="497" t="s">
        <v>176</v>
      </c>
      <c r="AZ8" s="498"/>
      <c r="BA8" s="498"/>
      <c r="BB8" s="498"/>
      <c r="BC8" s="498"/>
      <c r="BD8" s="498"/>
      <c r="BE8" s="498"/>
      <c r="BF8" s="498"/>
      <c r="BG8" s="498"/>
      <c r="BH8" s="498"/>
      <c r="BI8" s="498"/>
      <c r="BJ8" s="498"/>
      <c r="BK8" s="498"/>
      <c r="BL8" s="498"/>
      <c r="BM8" s="499"/>
      <c r="BN8" s="369">
        <v>1129406</v>
      </c>
      <c r="BO8" s="370"/>
      <c r="BP8" s="370"/>
      <c r="BQ8" s="370"/>
      <c r="BR8" s="370"/>
      <c r="BS8" s="370"/>
      <c r="BT8" s="370"/>
      <c r="BU8" s="371"/>
      <c r="BV8" s="369">
        <v>625637</v>
      </c>
      <c r="BW8" s="370"/>
      <c r="BX8" s="370"/>
      <c r="BY8" s="370"/>
      <c r="BZ8" s="370"/>
      <c r="CA8" s="370"/>
      <c r="CB8" s="370"/>
      <c r="CC8" s="371"/>
      <c r="CD8" s="505" t="s">
        <v>177</v>
      </c>
      <c r="CE8" s="475"/>
      <c r="CF8" s="475"/>
      <c r="CG8" s="475"/>
      <c r="CH8" s="475"/>
      <c r="CI8" s="475"/>
      <c r="CJ8" s="475"/>
      <c r="CK8" s="475"/>
      <c r="CL8" s="475"/>
      <c r="CM8" s="475"/>
      <c r="CN8" s="475"/>
      <c r="CO8" s="475"/>
      <c r="CP8" s="475"/>
      <c r="CQ8" s="475"/>
      <c r="CR8" s="475"/>
      <c r="CS8" s="506"/>
      <c r="CT8" s="557">
        <v>0.34</v>
      </c>
      <c r="CU8" s="558"/>
      <c r="CV8" s="558"/>
      <c r="CW8" s="558"/>
      <c r="CX8" s="558"/>
      <c r="CY8" s="558"/>
      <c r="CZ8" s="558"/>
      <c r="DA8" s="559"/>
      <c r="DB8" s="557">
        <v>0.35</v>
      </c>
      <c r="DC8" s="558"/>
      <c r="DD8" s="558"/>
      <c r="DE8" s="558"/>
      <c r="DF8" s="558"/>
      <c r="DG8" s="558"/>
      <c r="DH8" s="558"/>
      <c r="DI8" s="559"/>
    </row>
    <row r="9" spans="1:119" ht="18.75" customHeight="1" x14ac:dyDescent="0.15">
      <c r="A9" s="2"/>
      <c r="B9" s="459" t="s">
        <v>21</v>
      </c>
      <c r="C9" s="460"/>
      <c r="D9" s="460"/>
      <c r="E9" s="460"/>
      <c r="F9" s="460"/>
      <c r="G9" s="460"/>
      <c r="H9" s="460"/>
      <c r="I9" s="460"/>
      <c r="J9" s="460"/>
      <c r="K9" s="461"/>
      <c r="L9" s="575" t="s">
        <v>12</v>
      </c>
      <c r="M9" s="576"/>
      <c r="N9" s="576"/>
      <c r="O9" s="576"/>
      <c r="P9" s="576"/>
      <c r="Q9" s="577"/>
      <c r="R9" s="578">
        <v>24636</v>
      </c>
      <c r="S9" s="579"/>
      <c r="T9" s="579"/>
      <c r="U9" s="579"/>
      <c r="V9" s="580"/>
      <c r="W9" s="431" t="s">
        <v>178</v>
      </c>
      <c r="X9" s="432"/>
      <c r="Y9" s="432"/>
      <c r="Z9" s="432"/>
      <c r="AA9" s="432"/>
      <c r="AB9" s="432"/>
      <c r="AC9" s="432"/>
      <c r="AD9" s="432"/>
      <c r="AE9" s="432"/>
      <c r="AF9" s="432"/>
      <c r="AG9" s="432"/>
      <c r="AH9" s="432"/>
      <c r="AI9" s="432"/>
      <c r="AJ9" s="432"/>
      <c r="AK9" s="432"/>
      <c r="AL9" s="436"/>
      <c r="AM9" s="523" t="s">
        <v>180</v>
      </c>
      <c r="AN9" s="408"/>
      <c r="AO9" s="408"/>
      <c r="AP9" s="408"/>
      <c r="AQ9" s="408"/>
      <c r="AR9" s="408"/>
      <c r="AS9" s="408"/>
      <c r="AT9" s="409"/>
      <c r="AU9" s="524" t="s">
        <v>72</v>
      </c>
      <c r="AV9" s="525"/>
      <c r="AW9" s="525"/>
      <c r="AX9" s="525"/>
      <c r="AY9" s="497" t="s">
        <v>74</v>
      </c>
      <c r="AZ9" s="498"/>
      <c r="BA9" s="498"/>
      <c r="BB9" s="498"/>
      <c r="BC9" s="498"/>
      <c r="BD9" s="498"/>
      <c r="BE9" s="498"/>
      <c r="BF9" s="498"/>
      <c r="BG9" s="498"/>
      <c r="BH9" s="498"/>
      <c r="BI9" s="498"/>
      <c r="BJ9" s="498"/>
      <c r="BK9" s="498"/>
      <c r="BL9" s="498"/>
      <c r="BM9" s="499"/>
      <c r="BN9" s="369">
        <v>503769</v>
      </c>
      <c r="BO9" s="370"/>
      <c r="BP9" s="370"/>
      <c r="BQ9" s="370"/>
      <c r="BR9" s="370"/>
      <c r="BS9" s="370"/>
      <c r="BT9" s="370"/>
      <c r="BU9" s="371"/>
      <c r="BV9" s="369">
        <v>406443</v>
      </c>
      <c r="BW9" s="370"/>
      <c r="BX9" s="370"/>
      <c r="BY9" s="370"/>
      <c r="BZ9" s="370"/>
      <c r="CA9" s="370"/>
      <c r="CB9" s="370"/>
      <c r="CC9" s="371"/>
      <c r="CD9" s="505" t="s">
        <v>70</v>
      </c>
      <c r="CE9" s="475"/>
      <c r="CF9" s="475"/>
      <c r="CG9" s="475"/>
      <c r="CH9" s="475"/>
      <c r="CI9" s="475"/>
      <c r="CJ9" s="475"/>
      <c r="CK9" s="475"/>
      <c r="CL9" s="475"/>
      <c r="CM9" s="475"/>
      <c r="CN9" s="475"/>
      <c r="CO9" s="475"/>
      <c r="CP9" s="475"/>
      <c r="CQ9" s="475"/>
      <c r="CR9" s="475"/>
      <c r="CS9" s="506"/>
      <c r="CT9" s="357">
        <v>14.3</v>
      </c>
      <c r="CU9" s="358"/>
      <c r="CV9" s="358"/>
      <c r="CW9" s="358"/>
      <c r="CX9" s="358"/>
      <c r="CY9" s="358"/>
      <c r="CZ9" s="358"/>
      <c r="DA9" s="359"/>
      <c r="DB9" s="357">
        <v>15</v>
      </c>
      <c r="DC9" s="358"/>
      <c r="DD9" s="358"/>
      <c r="DE9" s="358"/>
      <c r="DF9" s="358"/>
      <c r="DG9" s="358"/>
      <c r="DH9" s="358"/>
      <c r="DI9" s="359"/>
    </row>
    <row r="10" spans="1:119" ht="18.75" customHeight="1" x14ac:dyDescent="0.15">
      <c r="A10" s="2"/>
      <c r="B10" s="459"/>
      <c r="C10" s="460"/>
      <c r="D10" s="460"/>
      <c r="E10" s="460"/>
      <c r="F10" s="460"/>
      <c r="G10" s="460"/>
      <c r="H10" s="460"/>
      <c r="I10" s="460"/>
      <c r="J10" s="460"/>
      <c r="K10" s="461"/>
      <c r="L10" s="407" t="s">
        <v>182</v>
      </c>
      <c r="M10" s="408"/>
      <c r="N10" s="408"/>
      <c r="O10" s="408"/>
      <c r="P10" s="408"/>
      <c r="Q10" s="409"/>
      <c r="R10" s="410">
        <v>26917</v>
      </c>
      <c r="S10" s="411"/>
      <c r="T10" s="411"/>
      <c r="U10" s="411"/>
      <c r="V10" s="413"/>
      <c r="W10" s="433"/>
      <c r="X10" s="434"/>
      <c r="Y10" s="434"/>
      <c r="Z10" s="434"/>
      <c r="AA10" s="434"/>
      <c r="AB10" s="434"/>
      <c r="AC10" s="434"/>
      <c r="AD10" s="434"/>
      <c r="AE10" s="434"/>
      <c r="AF10" s="434"/>
      <c r="AG10" s="434"/>
      <c r="AH10" s="434"/>
      <c r="AI10" s="434"/>
      <c r="AJ10" s="434"/>
      <c r="AK10" s="434"/>
      <c r="AL10" s="437"/>
      <c r="AM10" s="523" t="s">
        <v>184</v>
      </c>
      <c r="AN10" s="408"/>
      <c r="AO10" s="408"/>
      <c r="AP10" s="408"/>
      <c r="AQ10" s="408"/>
      <c r="AR10" s="408"/>
      <c r="AS10" s="408"/>
      <c r="AT10" s="409"/>
      <c r="AU10" s="524" t="s">
        <v>186</v>
      </c>
      <c r="AV10" s="525"/>
      <c r="AW10" s="525"/>
      <c r="AX10" s="525"/>
      <c r="AY10" s="497" t="s">
        <v>188</v>
      </c>
      <c r="AZ10" s="498"/>
      <c r="BA10" s="498"/>
      <c r="BB10" s="498"/>
      <c r="BC10" s="498"/>
      <c r="BD10" s="498"/>
      <c r="BE10" s="498"/>
      <c r="BF10" s="498"/>
      <c r="BG10" s="498"/>
      <c r="BH10" s="498"/>
      <c r="BI10" s="498"/>
      <c r="BJ10" s="498"/>
      <c r="BK10" s="498"/>
      <c r="BL10" s="498"/>
      <c r="BM10" s="499"/>
      <c r="BN10" s="369">
        <v>648021</v>
      </c>
      <c r="BO10" s="370"/>
      <c r="BP10" s="370"/>
      <c r="BQ10" s="370"/>
      <c r="BR10" s="370"/>
      <c r="BS10" s="370"/>
      <c r="BT10" s="370"/>
      <c r="BU10" s="371"/>
      <c r="BV10" s="369">
        <v>120940</v>
      </c>
      <c r="BW10" s="370"/>
      <c r="BX10" s="370"/>
      <c r="BY10" s="370"/>
      <c r="BZ10" s="370"/>
      <c r="CA10" s="370"/>
      <c r="CB10" s="370"/>
      <c r="CC10" s="371"/>
      <c r="CD10" s="21" t="s">
        <v>189</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59"/>
      <c r="C11" s="460"/>
      <c r="D11" s="460"/>
      <c r="E11" s="460"/>
      <c r="F11" s="460"/>
      <c r="G11" s="460"/>
      <c r="H11" s="460"/>
      <c r="I11" s="460"/>
      <c r="J11" s="460"/>
      <c r="K11" s="461"/>
      <c r="L11" s="476" t="s">
        <v>191</v>
      </c>
      <c r="M11" s="477"/>
      <c r="N11" s="477"/>
      <c r="O11" s="477"/>
      <c r="P11" s="477"/>
      <c r="Q11" s="478"/>
      <c r="R11" s="572" t="s">
        <v>193</v>
      </c>
      <c r="S11" s="573"/>
      <c r="T11" s="573"/>
      <c r="U11" s="573"/>
      <c r="V11" s="574"/>
      <c r="W11" s="433"/>
      <c r="X11" s="434"/>
      <c r="Y11" s="434"/>
      <c r="Z11" s="434"/>
      <c r="AA11" s="434"/>
      <c r="AB11" s="434"/>
      <c r="AC11" s="434"/>
      <c r="AD11" s="434"/>
      <c r="AE11" s="434"/>
      <c r="AF11" s="434"/>
      <c r="AG11" s="434"/>
      <c r="AH11" s="434"/>
      <c r="AI11" s="434"/>
      <c r="AJ11" s="434"/>
      <c r="AK11" s="434"/>
      <c r="AL11" s="437"/>
      <c r="AM11" s="523" t="s">
        <v>194</v>
      </c>
      <c r="AN11" s="408"/>
      <c r="AO11" s="408"/>
      <c r="AP11" s="408"/>
      <c r="AQ11" s="408"/>
      <c r="AR11" s="408"/>
      <c r="AS11" s="408"/>
      <c r="AT11" s="409"/>
      <c r="AU11" s="524" t="s">
        <v>72</v>
      </c>
      <c r="AV11" s="525"/>
      <c r="AW11" s="525"/>
      <c r="AX11" s="525"/>
      <c r="AY11" s="497" t="s">
        <v>195</v>
      </c>
      <c r="AZ11" s="498"/>
      <c r="BA11" s="498"/>
      <c r="BB11" s="498"/>
      <c r="BC11" s="498"/>
      <c r="BD11" s="498"/>
      <c r="BE11" s="498"/>
      <c r="BF11" s="498"/>
      <c r="BG11" s="498"/>
      <c r="BH11" s="498"/>
      <c r="BI11" s="498"/>
      <c r="BJ11" s="498"/>
      <c r="BK11" s="498"/>
      <c r="BL11" s="498"/>
      <c r="BM11" s="499"/>
      <c r="BN11" s="369">
        <v>0</v>
      </c>
      <c r="BO11" s="370"/>
      <c r="BP11" s="370"/>
      <c r="BQ11" s="370"/>
      <c r="BR11" s="370"/>
      <c r="BS11" s="370"/>
      <c r="BT11" s="370"/>
      <c r="BU11" s="371"/>
      <c r="BV11" s="369">
        <v>0</v>
      </c>
      <c r="BW11" s="370"/>
      <c r="BX11" s="370"/>
      <c r="BY11" s="370"/>
      <c r="BZ11" s="370"/>
      <c r="CA11" s="370"/>
      <c r="CB11" s="370"/>
      <c r="CC11" s="371"/>
      <c r="CD11" s="505" t="s">
        <v>198</v>
      </c>
      <c r="CE11" s="475"/>
      <c r="CF11" s="475"/>
      <c r="CG11" s="475"/>
      <c r="CH11" s="475"/>
      <c r="CI11" s="475"/>
      <c r="CJ11" s="475"/>
      <c r="CK11" s="475"/>
      <c r="CL11" s="475"/>
      <c r="CM11" s="475"/>
      <c r="CN11" s="475"/>
      <c r="CO11" s="475"/>
      <c r="CP11" s="475"/>
      <c r="CQ11" s="475"/>
      <c r="CR11" s="475"/>
      <c r="CS11" s="506"/>
      <c r="CT11" s="557" t="s">
        <v>199</v>
      </c>
      <c r="CU11" s="558"/>
      <c r="CV11" s="558"/>
      <c r="CW11" s="558"/>
      <c r="CX11" s="558"/>
      <c r="CY11" s="558"/>
      <c r="CZ11" s="558"/>
      <c r="DA11" s="559"/>
      <c r="DB11" s="557" t="s">
        <v>199</v>
      </c>
      <c r="DC11" s="558"/>
      <c r="DD11" s="558"/>
      <c r="DE11" s="558"/>
      <c r="DF11" s="558"/>
      <c r="DG11" s="558"/>
      <c r="DH11" s="558"/>
      <c r="DI11" s="559"/>
    </row>
    <row r="12" spans="1:119" ht="18.75" customHeight="1" x14ac:dyDescent="0.15">
      <c r="A12" s="2"/>
      <c r="B12" s="462" t="s">
        <v>57</v>
      </c>
      <c r="C12" s="463"/>
      <c r="D12" s="463"/>
      <c r="E12" s="463"/>
      <c r="F12" s="463"/>
      <c r="G12" s="463"/>
      <c r="H12" s="463"/>
      <c r="I12" s="463"/>
      <c r="J12" s="463"/>
      <c r="K12" s="464"/>
      <c r="L12" s="560" t="s">
        <v>200</v>
      </c>
      <c r="M12" s="561"/>
      <c r="N12" s="561"/>
      <c r="O12" s="561"/>
      <c r="P12" s="561"/>
      <c r="Q12" s="562"/>
      <c r="R12" s="563">
        <v>24231</v>
      </c>
      <c r="S12" s="564"/>
      <c r="T12" s="564"/>
      <c r="U12" s="564"/>
      <c r="V12" s="565"/>
      <c r="W12" s="566" t="s">
        <v>6</v>
      </c>
      <c r="X12" s="525"/>
      <c r="Y12" s="525"/>
      <c r="Z12" s="525"/>
      <c r="AA12" s="525"/>
      <c r="AB12" s="567"/>
      <c r="AC12" s="568" t="s">
        <v>117</v>
      </c>
      <c r="AD12" s="569"/>
      <c r="AE12" s="569"/>
      <c r="AF12" s="569"/>
      <c r="AG12" s="570"/>
      <c r="AH12" s="568" t="s">
        <v>202</v>
      </c>
      <c r="AI12" s="569"/>
      <c r="AJ12" s="569"/>
      <c r="AK12" s="569"/>
      <c r="AL12" s="571"/>
      <c r="AM12" s="523" t="s">
        <v>204</v>
      </c>
      <c r="AN12" s="408"/>
      <c r="AO12" s="408"/>
      <c r="AP12" s="408"/>
      <c r="AQ12" s="408"/>
      <c r="AR12" s="408"/>
      <c r="AS12" s="408"/>
      <c r="AT12" s="409"/>
      <c r="AU12" s="524" t="s">
        <v>186</v>
      </c>
      <c r="AV12" s="525"/>
      <c r="AW12" s="525"/>
      <c r="AX12" s="525"/>
      <c r="AY12" s="497" t="s">
        <v>206</v>
      </c>
      <c r="AZ12" s="498"/>
      <c r="BA12" s="498"/>
      <c r="BB12" s="498"/>
      <c r="BC12" s="498"/>
      <c r="BD12" s="498"/>
      <c r="BE12" s="498"/>
      <c r="BF12" s="498"/>
      <c r="BG12" s="498"/>
      <c r="BH12" s="498"/>
      <c r="BI12" s="498"/>
      <c r="BJ12" s="498"/>
      <c r="BK12" s="498"/>
      <c r="BL12" s="498"/>
      <c r="BM12" s="499"/>
      <c r="BN12" s="369">
        <v>0</v>
      </c>
      <c r="BO12" s="370"/>
      <c r="BP12" s="370"/>
      <c r="BQ12" s="370"/>
      <c r="BR12" s="370"/>
      <c r="BS12" s="370"/>
      <c r="BT12" s="370"/>
      <c r="BU12" s="371"/>
      <c r="BV12" s="369">
        <v>0</v>
      </c>
      <c r="BW12" s="370"/>
      <c r="BX12" s="370"/>
      <c r="BY12" s="370"/>
      <c r="BZ12" s="370"/>
      <c r="CA12" s="370"/>
      <c r="CB12" s="370"/>
      <c r="CC12" s="371"/>
      <c r="CD12" s="505" t="s">
        <v>208</v>
      </c>
      <c r="CE12" s="475"/>
      <c r="CF12" s="475"/>
      <c r="CG12" s="475"/>
      <c r="CH12" s="475"/>
      <c r="CI12" s="475"/>
      <c r="CJ12" s="475"/>
      <c r="CK12" s="475"/>
      <c r="CL12" s="475"/>
      <c r="CM12" s="475"/>
      <c r="CN12" s="475"/>
      <c r="CO12" s="475"/>
      <c r="CP12" s="475"/>
      <c r="CQ12" s="475"/>
      <c r="CR12" s="475"/>
      <c r="CS12" s="506"/>
      <c r="CT12" s="557" t="s">
        <v>199</v>
      </c>
      <c r="CU12" s="558"/>
      <c r="CV12" s="558"/>
      <c r="CW12" s="558"/>
      <c r="CX12" s="558"/>
      <c r="CY12" s="558"/>
      <c r="CZ12" s="558"/>
      <c r="DA12" s="559"/>
      <c r="DB12" s="557" t="s">
        <v>199</v>
      </c>
      <c r="DC12" s="558"/>
      <c r="DD12" s="558"/>
      <c r="DE12" s="558"/>
      <c r="DF12" s="558"/>
      <c r="DG12" s="558"/>
      <c r="DH12" s="558"/>
      <c r="DI12" s="559"/>
    </row>
    <row r="13" spans="1:119" ht="18.75" customHeight="1" x14ac:dyDescent="0.15">
      <c r="A13" s="2"/>
      <c r="B13" s="465"/>
      <c r="C13" s="466"/>
      <c r="D13" s="466"/>
      <c r="E13" s="466"/>
      <c r="F13" s="466"/>
      <c r="G13" s="466"/>
      <c r="H13" s="466"/>
      <c r="I13" s="466"/>
      <c r="J13" s="466"/>
      <c r="K13" s="467"/>
      <c r="L13" s="13"/>
      <c r="M13" s="546" t="s">
        <v>209</v>
      </c>
      <c r="N13" s="547"/>
      <c r="O13" s="547"/>
      <c r="P13" s="547"/>
      <c r="Q13" s="548"/>
      <c r="R13" s="549">
        <v>23886</v>
      </c>
      <c r="S13" s="550"/>
      <c r="T13" s="550"/>
      <c r="U13" s="550"/>
      <c r="V13" s="551"/>
      <c r="W13" s="447" t="s">
        <v>211</v>
      </c>
      <c r="X13" s="379"/>
      <c r="Y13" s="379"/>
      <c r="Z13" s="379"/>
      <c r="AA13" s="379"/>
      <c r="AB13" s="380"/>
      <c r="AC13" s="410">
        <v>2438</v>
      </c>
      <c r="AD13" s="411"/>
      <c r="AE13" s="411"/>
      <c r="AF13" s="411"/>
      <c r="AG13" s="412"/>
      <c r="AH13" s="410">
        <v>2768</v>
      </c>
      <c r="AI13" s="411"/>
      <c r="AJ13" s="411"/>
      <c r="AK13" s="411"/>
      <c r="AL13" s="413"/>
      <c r="AM13" s="523" t="s">
        <v>212</v>
      </c>
      <c r="AN13" s="408"/>
      <c r="AO13" s="408"/>
      <c r="AP13" s="408"/>
      <c r="AQ13" s="408"/>
      <c r="AR13" s="408"/>
      <c r="AS13" s="408"/>
      <c r="AT13" s="409"/>
      <c r="AU13" s="524" t="s">
        <v>186</v>
      </c>
      <c r="AV13" s="525"/>
      <c r="AW13" s="525"/>
      <c r="AX13" s="525"/>
      <c r="AY13" s="497" t="s">
        <v>214</v>
      </c>
      <c r="AZ13" s="498"/>
      <c r="BA13" s="498"/>
      <c r="BB13" s="498"/>
      <c r="BC13" s="498"/>
      <c r="BD13" s="498"/>
      <c r="BE13" s="498"/>
      <c r="BF13" s="498"/>
      <c r="BG13" s="498"/>
      <c r="BH13" s="498"/>
      <c r="BI13" s="498"/>
      <c r="BJ13" s="498"/>
      <c r="BK13" s="498"/>
      <c r="BL13" s="498"/>
      <c r="BM13" s="499"/>
      <c r="BN13" s="369">
        <v>1151790</v>
      </c>
      <c r="BO13" s="370"/>
      <c r="BP13" s="370"/>
      <c r="BQ13" s="370"/>
      <c r="BR13" s="370"/>
      <c r="BS13" s="370"/>
      <c r="BT13" s="370"/>
      <c r="BU13" s="371"/>
      <c r="BV13" s="369">
        <v>527383</v>
      </c>
      <c r="BW13" s="370"/>
      <c r="BX13" s="370"/>
      <c r="BY13" s="370"/>
      <c r="BZ13" s="370"/>
      <c r="CA13" s="370"/>
      <c r="CB13" s="370"/>
      <c r="CC13" s="371"/>
      <c r="CD13" s="505" t="s">
        <v>216</v>
      </c>
      <c r="CE13" s="475"/>
      <c r="CF13" s="475"/>
      <c r="CG13" s="475"/>
      <c r="CH13" s="475"/>
      <c r="CI13" s="475"/>
      <c r="CJ13" s="475"/>
      <c r="CK13" s="475"/>
      <c r="CL13" s="475"/>
      <c r="CM13" s="475"/>
      <c r="CN13" s="475"/>
      <c r="CO13" s="475"/>
      <c r="CP13" s="475"/>
      <c r="CQ13" s="475"/>
      <c r="CR13" s="475"/>
      <c r="CS13" s="506"/>
      <c r="CT13" s="357">
        <v>8.5</v>
      </c>
      <c r="CU13" s="358"/>
      <c r="CV13" s="358"/>
      <c r="CW13" s="358"/>
      <c r="CX13" s="358"/>
      <c r="CY13" s="358"/>
      <c r="CZ13" s="358"/>
      <c r="DA13" s="359"/>
      <c r="DB13" s="357">
        <v>8.6</v>
      </c>
      <c r="DC13" s="358"/>
      <c r="DD13" s="358"/>
      <c r="DE13" s="358"/>
      <c r="DF13" s="358"/>
      <c r="DG13" s="358"/>
      <c r="DH13" s="358"/>
      <c r="DI13" s="359"/>
    </row>
    <row r="14" spans="1:119" ht="18.75" customHeight="1" x14ac:dyDescent="0.15">
      <c r="A14" s="2"/>
      <c r="B14" s="465"/>
      <c r="C14" s="466"/>
      <c r="D14" s="466"/>
      <c r="E14" s="466"/>
      <c r="F14" s="466"/>
      <c r="G14" s="466"/>
      <c r="H14" s="466"/>
      <c r="I14" s="466"/>
      <c r="J14" s="466"/>
      <c r="K14" s="467"/>
      <c r="L14" s="536" t="s">
        <v>217</v>
      </c>
      <c r="M14" s="555"/>
      <c r="N14" s="555"/>
      <c r="O14" s="555"/>
      <c r="P14" s="555"/>
      <c r="Q14" s="556"/>
      <c r="R14" s="549">
        <v>24858</v>
      </c>
      <c r="S14" s="550"/>
      <c r="T14" s="550"/>
      <c r="U14" s="550"/>
      <c r="V14" s="551"/>
      <c r="W14" s="435"/>
      <c r="X14" s="382"/>
      <c r="Y14" s="382"/>
      <c r="Z14" s="382"/>
      <c r="AA14" s="382"/>
      <c r="AB14" s="383"/>
      <c r="AC14" s="539">
        <v>19.8</v>
      </c>
      <c r="AD14" s="540"/>
      <c r="AE14" s="540"/>
      <c r="AF14" s="540"/>
      <c r="AG14" s="541"/>
      <c r="AH14" s="539">
        <v>20.2</v>
      </c>
      <c r="AI14" s="540"/>
      <c r="AJ14" s="540"/>
      <c r="AK14" s="540"/>
      <c r="AL14" s="542"/>
      <c r="AM14" s="523"/>
      <c r="AN14" s="408"/>
      <c r="AO14" s="408"/>
      <c r="AP14" s="408"/>
      <c r="AQ14" s="408"/>
      <c r="AR14" s="408"/>
      <c r="AS14" s="408"/>
      <c r="AT14" s="409"/>
      <c r="AU14" s="524"/>
      <c r="AV14" s="525"/>
      <c r="AW14" s="525"/>
      <c r="AX14" s="525"/>
      <c r="AY14" s="497"/>
      <c r="AZ14" s="498"/>
      <c r="BA14" s="498"/>
      <c r="BB14" s="498"/>
      <c r="BC14" s="498"/>
      <c r="BD14" s="498"/>
      <c r="BE14" s="498"/>
      <c r="BF14" s="498"/>
      <c r="BG14" s="498"/>
      <c r="BH14" s="498"/>
      <c r="BI14" s="498"/>
      <c r="BJ14" s="498"/>
      <c r="BK14" s="498"/>
      <c r="BL14" s="498"/>
      <c r="BM14" s="499"/>
      <c r="BN14" s="369"/>
      <c r="BO14" s="370"/>
      <c r="BP14" s="370"/>
      <c r="BQ14" s="370"/>
      <c r="BR14" s="370"/>
      <c r="BS14" s="370"/>
      <c r="BT14" s="370"/>
      <c r="BU14" s="371"/>
      <c r="BV14" s="369"/>
      <c r="BW14" s="370"/>
      <c r="BX14" s="370"/>
      <c r="BY14" s="370"/>
      <c r="BZ14" s="370"/>
      <c r="CA14" s="370"/>
      <c r="CB14" s="370"/>
      <c r="CC14" s="371"/>
      <c r="CD14" s="500" t="s">
        <v>221</v>
      </c>
      <c r="CE14" s="501"/>
      <c r="CF14" s="501"/>
      <c r="CG14" s="501"/>
      <c r="CH14" s="501"/>
      <c r="CI14" s="501"/>
      <c r="CJ14" s="501"/>
      <c r="CK14" s="501"/>
      <c r="CL14" s="501"/>
      <c r="CM14" s="501"/>
      <c r="CN14" s="501"/>
      <c r="CO14" s="501"/>
      <c r="CP14" s="501"/>
      <c r="CQ14" s="501"/>
      <c r="CR14" s="501"/>
      <c r="CS14" s="502"/>
      <c r="CT14" s="543" t="s">
        <v>199</v>
      </c>
      <c r="CU14" s="544"/>
      <c r="CV14" s="544"/>
      <c r="CW14" s="544"/>
      <c r="CX14" s="544"/>
      <c r="CY14" s="544"/>
      <c r="CZ14" s="544"/>
      <c r="DA14" s="545"/>
      <c r="DB14" s="543" t="s">
        <v>199</v>
      </c>
      <c r="DC14" s="544"/>
      <c r="DD14" s="544"/>
      <c r="DE14" s="544"/>
      <c r="DF14" s="544"/>
      <c r="DG14" s="544"/>
      <c r="DH14" s="544"/>
      <c r="DI14" s="545"/>
    </row>
    <row r="15" spans="1:119" ht="18.75" customHeight="1" x14ac:dyDescent="0.15">
      <c r="A15" s="2"/>
      <c r="B15" s="465"/>
      <c r="C15" s="466"/>
      <c r="D15" s="466"/>
      <c r="E15" s="466"/>
      <c r="F15" s="466"/>
      <c r="G15" s="466"/>
      <c r="H15" s="466"/>
      <c r="I15" s="466"/>
      <c r="J15" s="466"/>
      <c r="K15" s="467"/>
      <c r="L15" s="13"/>
      <c r="M15" s="546" t="s">
        <v>209</v>
      </c>
      <c r="N15" s="547"/>
      <c r="O15" s="547"/>
      <c r="P15" s="547"/>
      <c r="Q15" s="548"/>
      <c r="R15" s="549">
        <v>24521</v>
      </c>
      <c r="S15" s="550"/>
      <c r="T15" s="550"/>
      <c r="U15" s="550"/>
      <c r="V15" s="551"/>
      <c r="W15" s="447" t="s">
        <v>9</v>
      </c>
      <c r="X15" s="379"/>
      <c r="Y15" s="379"/>
      <c r="Z15" s="379"/>
      <c r="AA15" s="379"/>
      <c r="AB15" s="380"/>
      <c r="AC15" s="410">
        <v>2600</v>
      </c>
      <c r="AD15" s="411"/>
      <c r="AE15" s="411"/>
      <c r="AF15" s="411"/>
      <c r="AG15" s="412"/>
      <c r="AH15" s="410">
        <v>3162</v>
      </c>
      <c r="AI15" s="411"/>
      <c r="AJ15" s="411"/>
      <c r="AK15" s="411"/>
      <c r="AL15" s="413"/>
      <c r="AM15" s="523"/>
      <c r="AN15" s="408"/>
      <c r="AO15" s="408"/>
      <c r="AP15" s="408"/>
      <c r="AQ15" s="408"/>
      <c r="AR15" s="408"/>
      <c r="AS15" s="408"/>
      <c r="AT15" s="409"/>
      <c r="AU15" s="524"/>
      <c r="AV15" s="525"/>
      <c r="AW15" s="525"/>
      <c r="AX15" s="525"/>
      <c r="AY15" s="414" t="s">
        <v>224</v>
      </c>
      <c r="AZ15" s="415"/>
      <c r="BA15" s="415"/>
      <c r="BB15" s="415"/>
      <c r="BC15" s="415"/>
      <c r="BD15" s="415"/>
      <c r="BE15" s="415"/>
      <c r="BF15" s="415"/>
      <c r="BG15" s="415"/>
      <c r="BH15" s="415"/>
      <c r="BI15" s="415"/>
      <c r="BJ15" s="415"/>
      <c r="BK15" s="415"/>
      <c r="BL15" s="415"/>
      <c r="BM15" s="416"/>
      <c r="BN15" s="375">
        <v>2799747</v>
      </c>
      <c r="BO15" s="376"/>
      <c r="BP15" s="376"/>
      <c r="BQ15" s="376"/>
      <c r="BR15" s="376"/>
      <c r="BS15" s="376"/>
      <c r="BT15" s="376"/>
      <c r="BU15" s="377"/>
      <c r="BV15" s="375">
        <v>2908320</v>
      </c>
      <c r="BW15" s="376"/>
      <c r="BX15" s="376"/>
      <c r="BY15" s="376"/>
      <c r="BZ15" s="376"/>
      <c r="CA15" s="376"/>
      <c r="CB15" s="376"/>
      <c r="CC15" s="377"/>
      <c r="CD15" s="552" t="s">
        <v>210</v>
      </c>
      <c r="CE15" s="553"/>
      <c r="CF15" s="553"/>
      <c r="CG15" s="553"/>
      <c r="CH15" s="553"/>
      <c r="CI15" s="553"/>
      <c r="CJ15" s="553"/>
      <c r="CK15" s="553"/>
      <c r="CL15" s="553"/>
      <c r="CM15" s="553"/>
      <c r="CN15" s="553"/>
      <c r="CO15" s="553"/>
      <c r="CP15" s="553"/>
      <c r="CQ15" s="553"/>
      <c r="CR15" s="553"/>
      <c r="CS15" s="554"/>
      <c r="CT15" s="27"/>
      <c r="CU15" s="30"/>
      <c r="CV15" s="30"/>
      <c r="CW15" s="30"/>
      <c r="CX15" s="30"/>
      <c r="CY15" s="30"/>
      <c r="CZ15" s="30"/>
      <c r="DA15" s="33"/>
      <c r="DB15" s="27"/>
      <c r="DC15" s="30"/>
      <c r="DD15" s="30"/>
      <c r="DE15" s="30"/>
      <c r="DF15" s="30"/>
      <c r="DG15" s="30"/>
      <c r="DH15" s="30"/>
      <c r="DI15" s="33"/>
    </row>
    <row r="16" spans="1:119" ht="18.75" customHeight="1" x14ac:dyDescent="0.15">
      <c r="A16" s="2"/>
      <c r="B16" s="465"/>
      <c r="C16" s="466"/>
      <c r="D16" s="466"/>
      <c r="E16" s="466"/>
      <c r="F16" s="466"/>
      <c r="G16" s="466"/>
      <c r="H16" s="466"/>
      <c r="I16" s="466"/>
      <c r="J16" s="466"/>
      <c r="K16" s="467"/>
      <c r="L16" s="536" t="s">
        <v>44</v>
      </c>
      <c r="M16" s="537"/>
      <c r="N16" s="537"/>
      <c r="O16" s="537"/>
      <c r="P16" s="537"/>
      <c r="Q16" s="538"/>
      <c r="R16" s="533" t="s">
        <v>226</v>
      </c>
      <c r="S16" s="534"/>
      <c r="T16" s="534"/>
      <c r="U16" s="534"/>
      <c r="V16" s="535"/>
      <c r="W16" s="435"/>
      <c r="X16" s="382"/>
      <c r="Y16" s="382"/>
      <c r="Z16" s="382"/>
      <c r="AA16" s="382"/>
      <c r="AB16" s="383"/>
      <c r="AC16" s="539">
        <v>21.1</v>
      </c>
      <c r="AD16" s="540"/>
      <c r="AE16" s="540"/>
      <c r="AF16" s="540"/>
      <c r="AG16" s="541"/>
      <c r="AH16" s="539">
        <v>23.1</v>
      </c>
      <c r="AI16" s="540"/>
      <c r="AJ16" s="540"/>
      <c r="AK16" s="540"/>
      <c r="AL16" s="542"/>
      <c r="AM16" s="523"/>
      <c r="AN16" s="408"/>
      <c r="AO16" s="408"/>
      <c r="AP16" s="408"/>
      <c r="AQ16" s="408"/>
      <c r="AR16" s="408"/>
      <c r="AS16" s="408"/>
      <c r="AT16" s="409"/>
      <c r="AU16" s="524"/>
      <c r="AV16" s="525"/>
      <c r="AW16" s="525"/>
      <c r="AX16" s="525"/>
      <c r="AY16" s="497" t="s">
        <v>114</v>
      </c>
      <c r="AZ16" s="498"/>
      <c r="BA16" s="498"/>
      <c r="BB16" s="498"/>
      <c r="BC16" s="498"/>
      <c r="BD16" s="498"/>
      <c r="BE16" s="498"/>
      <c r="BF16" s="498"/>
      <c r="BG16" s="498"/>
      <c r="BH16" s="498"/>
      <c r="BI16" s="498"/>
      <c r="BJ16" s="498"/>
      <c r="BK16" s="498"/>
      <c r="BL16" s="498"/>
      <c r="BM16" s="499"/>
      <c r="BN16" s="369">
        <v>8453652</v>
      </c>
      <c r="BO16" s="370"/>
      <c r="BP16" s="370"/>
      <c r="BQ16" s="370"/>
      <c r="BR16" s="370"/>
      <c r="BS16" s="370"/>
      <c r="BT16" s="370"/>
      <c r="BU16" s="371"/>
      <c r="BV16" s="369">
        <v>8140114</v>
      </c>
      <c r="BW16" s="370"/>
      <c r="BX16" s="370"/>
      <c r="BY16" s="370"/>
      <c r="BZ16" s="370"/>
      <c r="CA16" s="370"/>
      <c r="CB16" s="370"/>
      <c r="CC16" s="371"/>
      <c r="CD16" s="20"/>
      <c r="CE16" s="355"/>
      <c r="CF16" s="355"/>
      <c r="CG16" s="355"/>
      <c r="CH16" s="355"/>
      <c r="CI16" s="355"/>
      <c r="CJ16" s="355"/>
      <c r="CK16" s="355"/>
      <c r="CL16" s="355"/>
      <c r="CM16" s="355"/>
      <c r="CN16" s="355"/>
      <c r="CO16" s="355"/>
      <c r="CP16" s="355"/>
      <c r="CQ16" s="355"/>
      <c r="CR16" s="355"/>
      <c r="CS16" s="356"/>
      <c r="CT16" s="357"/>
      <c r="CU16" s="358"/>
      <c r="CV16" s="358"/>
      <c r="CW16" s="358"/>
      <c r="CX16" s="358"/>
      <c r="CY16" s="358"/>
      <c r="CZ16" s="358"/>
      <c r="DA16" s="359"/>
      <c r="DB16" s="357"/>
      <c r="DC16" s="358"/>
      <c r="DD16" s="358"/>
      <c r="DE16" s="358"/>
      <c r="DF16" s="358"/>
      <c r="DG16" s="358"/>
      <c r="DH16" s="358"/>
      <c r="DI16" s="359"/>
    </row>
    <row r="17" spans="1:113" ht="18.75" customHeight="1" x14ac:dyDescent="0.15">
      <c r="A17" s="2"/>
      <c r="B17" s="468"/>
      <c r="C17" s="469"/>
      <c r="D17" s="469"/>
      <c r="E17" s="469"/>
      <c r="F17" s="469"/>
      <c r="G17" s="469"/>
      <c r="H17" s="469"/>
      <c r="I17" s="469"/>
      <c r="J17" s="469"/>
      <c r="K17" s="470"/>
      <c r="L17" s="14"/>
      <c r="M17" s="530" t="s">
        <v>107</v>
      </c>
      <c r="N17" s="531"/>
      <c r="O17" s="531"/>
      <c r="P17" s="531"/>
      <c r="Q17" s="532"/>
      <c r="R17" s="533" t="s">
        <v>227</v>
      </c>
      <c r="S17" s="534"/>
      <c r="T17" s="534"/>
      <c r="U17" s="534"/>
      <c r="V17" s="535"/>
      <c r="W17" s="447" t="s">
        <v>99</v>
      </c>
      <c r="X17" s="379"/>
      <c r="Y17" s="379"/>
      <c r="Z17" s="379"/>
      <c r="AA17" s="379"/>
      <c r="AB17" s="380"/>
      <c r="AC17" s="410">
        <v>7261</v>
      </c>
      <c r="AD17" s="411"/>
      <c r="AE17" s="411"/>
      <c r="AF17" s="411"/>
      <c r="AG17" s="412"/>
      <c r="AH17" s="410">
        <v>7751</v>
      </c>
      <c r="AI17" s="411"/>
      <c r="AJ17" s="411"/>
      <c r="AK17" s="411"/>
      <c r="AL17" s="413"/>
      <c r="AM17" s="523"/>
      <c r="AN17" s="408"/>
      <c r="AO17" s="408"/>
      <c r="AP17" s="408"/>
      <c r="AQ17" s="408"/>
      <c r="AR17" s="408"/>
      <c r="AS17" s="408"/>
      <c r="AT17" s="409"/>
      <c r="AU17" s="524"/>
      <c r="AV17" s="525"/>
      <c r="AW17" s="525"/>
      <c r="AX17" s="525"/>
      <c r="AY17" s="497" t="s">
        <v>228</v>
      </c>
      <c r="AZ17" s="498"/>
      <c r="BA17" s="498"/>
      <c r="BB17" s="498"/>
      <c r="BC17" s="498"/>
      <c r="BD17" s="498"/>
      <c r="BE17" s="498"/>
      <c r="BF17" s="498"/>
      <c r="BG17" s="498"/>
      <c r="BH17" s="498"/>
      <c r="BI17" s="498"/>
      <c r="BJ17" s="498"/>
      <c r="BK17" s="498"/>
      <c r="BL17" s="498"/>
      <c r="BM17" s="499"/>
      <c r="BN17" s="369">
        <v>3502475</v>
      </c>
      <c r="BO17" s="370"/>
      <c r="BP17" s="370"/>
      <c r="BQ17" s="370"/>
      <c r="BR17" s="370"/>
      <c r="BS17" s="370"/>
      <c r="BT17" s="370"/>
      <c r="BU17" s="371"/>
      <c r="BV17" s="369">
        <v>3653917</v>
      </c>
      <c r="BW17" s="370"/>
      <c r="BX17" s="370"/>
      <c r="BY17" s="370"/>
      <c r="BZ17" s="370"/>
      <c r="CA17" s="370"/>
      <c r="CB17" s="370"/>
      <c r="CC17" s="371"/>
      <c r="CD17" s="20"/>
      <c r="CE17" s="355"/>
      <c r="CF17" s="355"/>
      <c r="CG17" s="355"/>
      <c r="CH17" s="355"/>
      <c r="CI17" s="355"/>
      <c r="CJ17" s="355"/>
      <c r="CK17" s="355"/>
      <c r="CL17" s="355"/>
      <c r="CM17" s="355"/>
      <c r="CN17" s="355"/>
      <c r="CO17" s="355"/>
      <c r="CP17" s="355"/>
      <c r="CQ17" s="355"/>
      <c r="CR17" s="355"/>
      <c r="CS17" s="356"/>
      <c r="CT17" s="357"/>
      <c r="CU17" s="358"/>
      <c r="CV17" s="358"/>
      <c r="CW17" s="358"/>
      <c r="CX17" s="358"/>
      <c r="CY17" s="358"/>
      <c r="CZ17" s="358"/>
      <c r="DA17" s="359"/>
      <c r="DB17" s="357"/>
      <c r="DC17" s="358"/>
      <c r="DD17" s="358"/>
      <c r="DE17" s="358"/>
      <c r="DF17" s="358"/>
      <c r="DG17" s="358"/>
      <c r="DH17" s="358"/>
      <c r="DI17" s="359"/>
    </row>
    <row r="18" spans="1:113" ht="18.75" customHeight="1" x14ac:dyDescent="0.15">
      <c r="A18" s="2"/>
      <c r="B18" s="510" t="s">
        <v>230</v>
      </c>
      <c r="C18" s="461"/>
      <c r="D18" s="461"/>
      <c r="E18" s="511"/>
      <c r="F18" s="511"/>
      <c r="G18" s="511"/>
      <c r="H18" s="511"/>
      <c r="I18" s="511"/>
      <c r="J18" s="511"/>
      <c r="K18" s="511"/>
      <c r="L18" s="526">
        <v>506.25</v>
      </c>
      <c r="M18" s="526"/>
      <c r="N18" s="526"/>
      <c r="O18" s="526"/>
      <c r="P18" s="526"/>
      <c r="Q18" s="526"/>
      <c r="R18" s="527"/>
      <c r="S18" s="527"/>
      <c r="T18" s="527"/>
      <c r="U18" s="527"/>
      <c r="V18" s="528"/>
      <c r="W18" s="448"/>
      <c r="X18" s="449"/>
      <c r="Y18" s="449"/>
      <c r="Z18" s="449"/>
      <c r="AA18" s="449"/>
      <c r="AB18" s="442"/>
      <c r="AC18" s="485">
        <v>59</v>
      </c>
      <c r="AD18" s="486"/>
      <c r="AE18" s="486"/>
      <c r="AF18" s="486"/>
      <c r="AG18" s="529"/>
      <c r="AH18" s="485">
        <v>56.7</v>
      </c>
      <c r="AI18" s="486"/>
      <c r="AJ18" s="486"/>
      <c r="AK18" s="486"/>
      <c r="AL18" s="487"/>
      <c r="AM18" s="523"/>
      <c r="AN18" s="408"/>
      <c r="AO18" s="408"/>
      <c r="AP18" s="408"/>
      <c r="AQ18" s="408"/>
      <c r="AR18" s="408"/>
      <c r="AS18" s="408"/>
      <c r="AT18" s="409"/>
      <c r="AU18" s="524"/>
      <c r="AV18" s="525"/>
      <c r="AW18" s="525"/>
      <c r="AX18" s="525"/>
      <c r="AY18" s="497" t="s">
        <v>231</v>
      </c>
      <c r="AZ18" s="498"/>
      <c r="BA18" s="498"/>
      <c r="BB18" s="498"/>
      <c r="BC18" s="498"/>
      <c r="BD18" s="498"/>
      <c r="BE18" s="498"/>
      <c r="BF18" s="498"/>
      <c r="BG18" s="498"/>
      <c r="BH18" s="498"/>
      <c r="BI18" s="498"/>
      <c r="BJ18" s="498"/>
      <c r="BK18" s="498"/>
      <c r="BL18" s="498"/>
      <c r="BM18" s="499"/>
      <c r="BN18" s="369">
        <v>8290459</v>
      </c>
      <c r="BO18" s="370"/>
      <c r="BP18" s="370"/>
      <c r="BQ18" s="370"/>
      <c r="BR18" s="370"/>
      <c r="BS18" s="370"/>
      <c r="BT18" s="370"/>
      <c r="BU18" s="371"/>
      <c r="BV18" s="369">
        <v>8502488</v>
      </c>
      <c r="BW18" s="370"/>
      <c r="BX18" s="370"/>
      <c r="BY18" s="370"/>
      <c r="BZ18" s="370"/>
      <c r="CA18" s="370"/>
      <c r="CB18" s="370"/>
      <c r="CC18" s="371"/>
      <c r="CD18" s="20"/>
      <c r="CE18" s="355"/>
      <c r="CF18" s="355"/>
      <c r="CG18" s="355"/>
      <c r="CH18" s="355"/>
      <c r="CI18" s="355"/>
      <c r="CJ18" s="355"/>
      <c r="CK18" s="355"/>
      <c r="CL18" s="355"/>
      <c r="CM18" s="355"/>
      <c r="CN18" s="355"/>
      <c r="CO18" s="355"/>
      <c r="CP18" s="355"/>
      <c r="CQ18" s="355"/>
      <c r="CR18" s="355"/>
      <c r="CS18" s="356"/>
      <c r="CT18" s="357"/>
      <c r="CU18" s="358"/>
      <c r="CV18" s="358"/>
      <c r="CW18" s="358"/>
      <c r="CX18" s="358"/>
      <c r="CY18" s="358"/>
      <c r="CZ18" s="358"/>
      <c r="DA18" s="359"/>
      <c r="DB18" s="357"/>
      <c r="DC18" s="358"/>
      <c r="DD18" s="358"/>
      <c r="DE18" s="358"/>
      <c r="DF18" s="358"/>
      <c r="DG18" s="358"/>
      <c r="DH18" s="358"/>
      <c r="DI18" s="359"/>
    </row>
    <row r="19" spans="1:113" ht="18.75" customHeight="1" x14ac:dyDescent="0.15">
      <c r="A19" s="2"/>
      <c r="B19" s="510" t="s">
        <v>68</v>
      </c>
      <c r="C19" s="461"/>
      <c r="D19" s="461"/>
      <c r="E19" s="511"/>
      <c r="F19" s="511"/>
      <c r="G19" s="511"/>
      <c r="H19" s="511"/>
      <c r="I19" s="511"/>
      <c r="J19" s="511"/>
      <c r="K19" s="511"/>
      <c r="L19" s="512">
        <v>49</v>
      </c>
      <c r="M19" s="512"/>
      <c r="N19" s="512"/>
      <c r="O19" s="512"/>
      <c r="P19" s="512"/>
      <c r="Q19" s="512"/>
      <c r="R19" s="513"/>
      <c r="S19" s="513"/>
      <c r="T19" s="513"/>
      <c r="U19" s="513"/>
      <c r="V19" s="514"/>
      <c r="W19" s="431"/>
      <c r="X19" s="432"/>
      <c r="Y19" s="432"/>
      <c r="Z19" s="432"/>
      <c r="AA19" s="432"/>
      <c r="AB19" s="432"/>
      <c r="AC19" s="521"/>
      <c r="AD19" s="521"/>
      <c r="AE19" s="521"/>
      <c r="AF19" s="521"/>
      <c r="AG19" s="521"/>
      <c r="AH19" s="521"/>
      <c r="AI19" s="521"/>
      <c r="AJ19" s="521"/>
      <c r="AK19" s="521"/>
      <c r="AL19" s="522"/>
      <c r="AM19" s="523"/>
      <c r="AN19" s="408"/>
      <c r="AO19" s="408"/>
      <c r="AP19" s="408"/>
      <c r="AQ19" s="408"/>
      <c r="AR19" s="408"/>
      <c r="AS19" s="408"/>
      <c r="AT19" s="409"/>
      <c r="AU19" s="524"/>
      <c r="AV19" s="525"/>
      <c r="AW19" s="525"/>
      <c r="AX19" s="525"/>
      <c r="AY19" s="497" t="s">
        <v>218</v>
      </c>
      <c r="AZ19" s="498"/>
      <c r="BA19" s="498"/>
      <c r="BB19" s="498"/>
      <c r="BC19" s="498"/>
      <c r="BD19" s="498"/>
      <c r="BE19" s="498"/>
      <c r="BF19" s="498"/>
      <c r="BG19" s="498"/>
      <c r="BH19" s="498"/>
      <c r="BI19" s="498"/>
      <c r="BJ19" s="498"/>
      <c r="BK19" s="498"/>
      <c r="BL19" s="498"/>
      <c r="BM19" s="499"/>
      <c r="BN19" s="369">
        <v>12051380</v>
      </c>
      <c r="BO19" s="370"/>
      <c r="BP19" s="370"/>
      <c r="BQ19" s="370"/>
      <c r="BR19" s="370"/>
      <c r="BS19" s="370"/>
      <c r="BT19" s="370"/>
      <c r="BU19" s="371"/>
      <c r="BV19" s="369">
        <v>12038809</v>
      </c>
      <c r="BW19" s="370"/>
      <c r="BX19" s="370"/>
      <c r="BY19" s="370"/>
      <c r="BZ19" s="370"/>
      <c r="CA19" s="370"/>
      <c r="CB19" s="370"/>
      <c r="CC19" s="371"/>
      <c r="CD19" s="20"/>
      <c r="CE19" s="355"/>
      <c r="CF19" s="355"/>
      <c r="CG19" s="355"/>
      <c r="CH19" s="355"/>
      <c r="CI19" s="355"/>
      <c r="CJ19" s="355"/>
      <c r="CK19" s="355"/>
      <c r="CL19" s="355"/>
      <c r="CM19" s="355"/>
      <c r="CN19" s="355"/>
      <c r="CO19" s="355"/>
      <c r="CP19" s="355"/>
      <c r="CQ19" s="355"/>
      <c r="CR19" s="355"/>
      <c r="CS19" s="356"/>
      <c r="CT19" s="357"/>
      <c r="CU19" s="358"/>
      <c r="CV19" s="358"/>
      <c r="CW19" s="358"/>
      <c r="CX19" s="358"/>
      <c r="CY19" s="358"/>
      <c r="CZ19" s="358"/>
      <c r="DA19" s="359"/>
      <c r="DB19" s="357"/>
      <c r="DC19" s="358"/>
      <c r="DD19" s="358"/>
      <c r="DE19" s="358"/>
      <c r="DF19" s="358"/>
      <c r="DG19" s="358"/>
      <c r="DH19" s="358"/>
      <c r="DI19" s="359"/>
    </row>
    <row r="20" spans="1:113" ht="18.75" customHeight="1" x14ac:dyDescent="0.15">
      <c r="A20" s="2"/>
      <c r="B20" s="510" t="s">
        <v>232</v>
      </c>
      <c r="C20" s="461"/>
      <c r="D20" s="461"/>
      <c r="E20" s="511"/>
      <c r="F20" s="511"/>
      <c r="G20" s="511"/>
      <c r="H20" s="511"/>
      <c r="I20" s="511"/>
      <c r="J20" s="511"/>
      <c r="K20" s="511"/>
      <c r="L20" s="512">
        <v>11153</v>
      </c>
      <c r="M20" s="512"/>
      <c r="N20" s="512"/>
      <c r="O20" s="512"/>
      <c r="P20" s="512"/>
      <c r="Q20" s="512"/>
      <c r="R20" s="513"/>
      <c r="S20" s="513"/>
      <c r="T20" s="513"/>
      <c r="U20" s="513"/>
      <c r="V20" s="514"/>
      <c r="W20" s="448"/>
      <c r="X20" s="449"/>
      <c r="Y20" s="449"/>
      <c r="Z20" s="449"/>
      <c r="AA20" s="449"/>
      <c r="AB20" s="449"/>
      <c r="AC20" s="515"/>
      <c r="AD20" s="515"/>
      <c r="AE20" s="515"/>
      <c r="AF20" s="515"/>
      <c r="AG20" s="515"/>
      <c r="AH20" s="515"/>
      <c r="AI20" s="515"/>
      <c r="AJ20" s="515"/>
      <c r="AK20" s="515"/>
      <c r="AL20" s="516"/>
      <c r="AM20" s="517"/>
      <c r="AN20" s="477"/>
      <c r="AO20" s="477"/>
      <c r="AP20" s="477"/>
      <c r="AQ20" s="477"/>
      <c r="AR20" s="477"/>
      <c r="AS20" s="477"/>
      <c r="AT20" s="478"/>
      <c r="AU20" s="518"/>
      <c r="AV20" s="519"/>
      <c r="AW20" s="519"/>
      <c r="AX20" s="520"/>
      <c r="AY20" s="497"/>
      <c r="AZ20" s="498"/>
      <c r="BA20" s="498"/>
      <c r="BB20" s="498"/>
      <c r="BC20" s="498"/>
      <c r="BD20" s="498"/>
      <c r="BE20" s="498"/>
      <c r="BF20" s="498"/>
      <c r="BG20" s="498"/>
      <c r="BH20" s="498"/>
      <c r="BI20" s="498"/>
      <c r="BJ20" s="498"/>
      <c r="BK20" s="498"/>
      <c r="BL20" s="498"/>
      <c r="BM20" s="499"/>
      <c r="BN20" s="369"/>
      <c r="BO20" s="370"/>
      <c r="BP20" s="370"/>
      <c r="BQ20" s="370"/>
      <c r="BR20" s="370"/>
      <c r="BS20" s="370"/>
      <c r="BT20" s="370"/>
      <c r="BU20" s="371"/>
      <c r="BV20" s="369"/>
      <c r="BW20" s="370"/>
      <c r="BX20" s="370"/>
      <c r="BY20" s="370"/>
      <c r="BZ20" s="370"/>
      <c r="CA20" s="370"/>
      <c r="CB20" s="370"/>
      <c r="CC20" s="371"/>
      <c r="CD20" s="20"/>
      <c r="CE20" s="355"/>
      <c r="CF20" s="355"/>
      <c r="CG20" s="355"/>
      <c r="CH20" s="355"/>
      <c r="CI20" s="355"/>
      <c r="CJ20" s="355"/>
      <c r="CK20" s="355"/>
      <c r="CL20" s="355"/>
      <c r="CM20" s="355"/>
      <c r="CN20" s="355"/>
      <c r="CO20" s="355"/>
      <c r="CP20" s="355"/>
      <c r="CQ20" s="355"/>
      <c r="CR20" s="355"/>
      <c r="CS20" s="356"/>
      <c r="CT20" s="357"/>
      <c r="CU20" s="358"/>
      <c r="CV20" s="358"/>
      <c r="CW20" s="358"/>
      <c r="CX20" s="358"/>
      <c r="CY20" s="358"/>
      <c r="CZ20" s="358"/>
      <c r="DA20" s="359"/>
      <c r="DB20" s="357"/>
      <c r="DC20" s="358"/>
      <c r="DD20" s="358"/>
      <c r="DE20" s="358"/>
      <c r="DF20" s="358"/>
      <c r="DG20" s="358"/>
      <c r="DH20" s="358"/>
      <c r="DI20" s="359"/>
    </row>
    <row r="21" spans="1:113" ht="18.75" customHeight="1" x14ac:dyDescent="0.15">
      <c r="A21" s="2"/>
      <c r="B21" s="507" t="s">
        <v>234</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88"/>
      <c r="AZ21" s="489"/>
      <c r="BA21" s="489"/>
      <c r="BB21" s="489"/>
      <c r="BC21" s="489"/>
      <c r="BD21" s="489"/>
      <c r="BE21" s="489"/>
      <c r="BF21" s="489"/>
      <c r="BG21" s="489"/>
      <c r="BH21" s="489"/>
      <c r="BI21" s="489"/>
      <c r="BJ21" s="489"/>
      <c r="BK21" s="489"/>
      <c r="BL21" s="489"/>
      <c r="BM21" s="490"/>
      <c r="BN21" s="372"/>
      <c r="BO21" s="373"/>
      <c r="BP21" s="373"/>
      <c r="BQ21" s="373"/>
      <c r="BR21" s="373"/>
      <c r="BS21" s="373"/>
      <c r="BT21" s="373"/>
      <c r="BU21" s="374"/>
      <c r="BV21" s="372"/>
      <c r="BW21" s="373"/>
      <c r="BX21" s="373"/>
      <c r="BY21" s="373"/>
      <c r="BZ21" s="373"/>
      <c r="CA21" s="373"/>
      <c r="CB21" s="373"/>
      <c r="CC21" s="374"/>
      <c r="CD21" s="20"/>
      <c r="CE21" s="355"/>
      <c r="CF21" s="355"/>
      <c r="CG21" s="355"/>
      <c r="CH21" s="355"/>
      <c r="CI21" s="355"/>
      <c r="CJ21" s="355"/>
      <c r="CK21" s="355"/>
      <c r="CL21" s="355"/>
      <c r="CM21" s="355"/>
      <c r="CN21" s="355"/>
      <c r="CO21" s="355"/>
      <c r="CP21" s="355"/>
      <c r="CQ21" s="355"/>
      <c r="CR21" s="355"/>
      <c r="CS21" s="356"/>
      <c r="CT21" s="357"/>
      <c r="CU21" s="358"/>
      <c r="CV21" s="358"/>
      <c r="CW21" s="358"/>
      <c r="CX21" s="358"/>
      <c r="CY21" s="358"/>
      <c r="CZ21" s="358"/>
      <c r="DA21" s="359"/>
      <c r="DB21" s="357"/>
      <c r="DC21" s="358"/>
      <c r="DD21" s="358"/>
      <c r="DE21" s="358"/>
      <c r="DF21" s="358"/>
      <c r="DG21" s="358"/>
      <c r="DH21" s="358"/>
      <c r="DI21" s="359"/>
    </row>
    <row r="22" spans="1:113" ht="18.75" customHeight="1" x14ac:dyDescent="0.15">
      <c r="A22" s="2"/>
      <c r="B22" s="492" t="s">
        <v>235</v>
      </c>
      <c r="C22" s="399"/>
      <c r="D22" s="400"/>
      <c r="E22" s="378" t="s">
        <v>6</v>
      </c>
      <c r="F22" s="379"/>
      <c r="G22" s="379"/>
      <c r="H22" s="379"/>
      <c r="I22" s="379"/>
      <c r="J22" s="379"/>
      <c r="K22" s="380"/>
      <c r="L22" s="378" t="s">
        <v>237</v>
      </c>
      <c r="M22" s="379"/>
      <c r="N22" s="379"/>
      <c r="O22" s="379"/>
      <c r="P22" s="380"/>
      <c r="Q22" s="384" t="s">
        <v>238</v>
      </c>
      <c r="R22" s="385"/>
      <c r="S22" s="385"/>
      <c r="T22" s="385"/>
      <c r="U22" s="385"/>
      <c r="V22" s="386"/>
      <c r="W22" s="398" t="s">
        <v>240</v>
      </c>
      <c r="X22" s="399"/>
      <c r="Y22" s="400"/>
      <c r="Z22" s="378" t="s">
        <v>6</v>
      </c>
      <c r="AA22" s="379"/>
      <c r="AB22" s="379"/>
      <c r="AC22" s="379"/>
      <c r="AD22" s="379"/>
      <c r="AE22" s="379"/>
      <c r="AF22" s="379"/>
      <c r="AG22" s="380"/>
      <c r="AH22" s="390" t="s">
        <v>181</v>
      </c>
      <c r="AI22" s="379"/>
      <c r="AJ22" s="379"/>
      <c r="AK22" s="379"/>
      <c r="AL22" s="380"/>
      <c r="AM22" s="390" t="s">
        <v>241</v>
      </c>
      <c r="AN22" s="391"/>
      <c r="AO22" s="391"/>
      <c r="AP22" s="391"/>
      <c r="AQ22" s="391"/>
      <c r="AR22" s="392"/>
      <c r="AS22" s="384" t="s">
        <v>238</v>
      </c>
      <c r="AT22" s="385"/>
      <c r="AU22" s="385"/>
      <c r="AV22" s="385"/>
      <c r="AW22" s="385"/>
      <c r="AX22" s="396"/>
      <c r="AY22" s="414" t="s">
        <v>242</v>
      </c>
      <c r="AZ22" s="415"/>
      <c r="BA22" s="415"/>
      <c r="BB22" s="415"/>
      <c r="BC22" s="415"/>
      <c r="BD22" s="415"/>
      <c r="BE22" s="415"/>
      <c r="BF22" s="415"/>
      <c r="BG22" s="415"/>
      <c r="BH22" s="415"/>
      <c r="BI22" s="415"/>
      <c r="BJ22" s="415"/>
      <c r="BK22" s="415"/>
      <c r="BL22" s="415"/>
      <c r="BM22" s="416"/>
      <c r="BN22" s="375">
        <v>16610934</v>
      </c>
      <c r="BO22" s="376"/>
      <c r="BP22" s="376"/>
      <c r="BQ22" s="376"/>
      <c r="BR22" s="376"/>
      <c r="BS22" s="376"/>
      <c r="BT22" s="376"/>
      <c r="BU22" s="377"/>
      <c r="BV22" s="375">
        <v>16394936</v>
      </c>
      <c r="BW22" s="376"/>
      <c r="BX22" s="376"/>
      <c r="BY22" s="376"/>
      <c r="BZ22" s="376"/>
      <c r="CA22" s="376"/>
      <c r="CB22" s="376"/>
      <c r="CC22" s="377"/>
      <c r="CD22" s="20"/>
      <c r="CE22" s="355"/>
      <c r="CF22" s="355"/>
      <c r="CG22" s="355"/>
      <c r="CH22" s="355"/>
      <c r="CI22" s="355"/>
      <c r="CJ22" s="355"/>
      <c r="CK22" s="355"/>
      <c r="CL22" s="355"/>
      <c r="CM22" s="355"/>
      <c r="CN22" s="355"/>
      <c r="CO22" s="355"/>
      <c r="CP22" s="355"/>
      <c r="CQ22" s="355"/>
      <c r="CR22" s="355"/>
      <c r="CS22" s="356"/>
      <c r="CT22" s="357"/>
      <c r="CU22" s="358"/>
      <c r="CV22" s="358"/>
      <c r="CW22" s="358"/>
      <c r="CX22" s="358"/>
      <c r="CY22" s="358"/>
      <c r="CZ22" s="358"/>
      <c r="DA22" s="359"/>
      <c r="DB22" s="357"/>
      <c r="DC22" s="358"/>
      <c r="DD22" s="358"/>
      <c r="DE22" s="358"/>
      <c r="DF22" s="358"/>
      <c r="DG22" s="358"/>
      <c r="DH22" s="358"/>
      <c r="DI22" s="359"/>
    </row>
    <row r="23" spans="1:113" ht="18.75" customHeight="1" x14ac:dyDescent="0.15">
      <c r="A23" s="2"/>
      <c r="B23" s="493"/>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7" t="s">
        <v>245</v>
      </c>
      <c r="AZ23" s="498"/>
      <c r="BA23" s="498"/>
      <c r="BB23" s="498"/>
      <c r="BC23" s="498"/>
      <c r="BD23" s="498"/>
      <c r="BE23" s="498"/>
      <c r="BF23" s="498"/>
      <c r="BG23" s="498"/>
      <c r="BH23" s="498"/>
      <c r="BI23" s="498"/>
      <c r="BJ23" s="498"/>
      <c r="BK23" s="498"/>
      <c r="BL23" s="498"/>
      <c r="BM23" s="499"/>
      <c r="BN23" s="369">
        <v>15050140</v>
      </c>
      <c r="BO23" s="370"/>
      <c r="BP23" s="370"/>
      <c r="BQ23" s="370"/>
      <c r="BR23" s="370"/>
      <c r="BS23" s="370"/>
      <c r="BT23" s="370"/>
      <c r="BU23" s="371"/>
      <c r="BV23" s="369">
        <v>14707778</v>
      </c>
      <c r="BW23" s="370"/>
      <c r="BX23" s="370"/>
      <c r="BY23" s="370"/>
      <c r="BZ23" s="370"/>
      <c r="CA23" s="370"/>
      <c r="CB23" s="370"/>
      <c r="CC23" s="371"/>
      <c r="CD23" s="20"/>
      <c r="CE23" s="355"/>
      <c r="CF23" s="355"/>
      <c r="CG23" s="355"/>
      <c r="CH23" s="355"/>
      <c r="CI23" s="355"/>
      <c r="CJ23" s="355"/>
      <c r="CK23" s="355"/>
      <c r="CL23" s="355"/>
      <c r="CM23" s="355"/>
      <c r="CN23" s="355"/>
      <c r="CO23" s="355"/>
      <c r="CP23" s="355"/>
      <c r="CQ23" s="355"/>
      <c r="CR23" s="355"/>
      <c r="CS23" s="356"/>
      <c r="CT23" s="357"/>
      <c r="CU23" s="358"/>
      <c r="CV23" s="358"/>
      <c r="CW23" s="358"/>
      <c r="CX23" s="358"/>
      <c r="CY23" s="358"/>
      <c r="CZ23" s="358"/>
      <c r="DA23" s="359"/>
      <c r="DB23" s="357"/>
      <c r="DC23" s="358"/>
      <c r="DD23" s="358"/>
      <c r="DE23" s="358"/>
      <c r="DF23" s="358"/>
      <c r="DG23" s="358"/>
      <c r="DH23" s="358"/>
      <c r="DI23" s="359"/>
    </row>
    <row r="24" spans="1:113" ht="18.75" customHeight="1" x14ac:dyDescent="0.15">
      <c r="A24" s="2"/>
      <c r="B24" s="493"/>
      <c r="C24" s="402"/>
      <c r="D24" s="403"/>
      <c r="E24" s="407" t="s">
        <v>246</v>
      </c>
      <c r="F24" s="408"/>
      <c r="G24" s="408"/>
      <c r="H24" s="408"/>
      <c r="I24" s="408"/>
      <c r="J24" s="408"/>
      <c r="K24" s="409"/>
      <c r="L24" s="410">
        <v>1</v>
      </c>
      <c r="M24" s="411"/>
      <c r="N24" s="411"/>
      <c r="O24" s="411"/>
      <c r="P24" s="412"/>
      <c r="Q24" s="410">
        <v>9000</v>
      </c>
      <c r="R24" s="411"/>
      <c r="S24" s="411"/>
      <c r="T24" s="411"/>
      <c r="U24" s="411"/>
      <c r="V24" s="412"/>
      <c r="W24" s="401"/>
      <c r="X24" s="402"/>
      <c r="Y24" s="403"/>
      <c r="Z24" s="407" t="s">
        <v>165</v>
      </c>
      <c r="AA24" s="408"/>
      <c r="AB24" s="408"/>
      <c r="AC24" s="408"/>
      <c r="AD24" s="408"/>
      <c r="AE24" s="408"/>
      <c r="AF24" s="408"/>
      <c r="AG24" s="409"/>
      <c r="AH24" s="410">
        <v>348</v>
      </c>
      <c r="AI24" s="411"/>
      <c r="AJ24" s="411"/>
      <c r="AK24" s="411"/>
      <c r="AL24" s="412"/>
      <c r="AM24" s="410">
        <v>1060704</v>
      </c>
      <c r="AN24" s="411"/>
      <c r="AO24" s="411"/>
      <c r="AP24" s="411"/>
      <c r="AQ24" s="411"/>
      <c r="AR24" s="412"/>
      <c r="AS24" s="410">
        <v>3048</v>
      </c>
      <c r="AT24" s="411"/>
      <c r="AU24" s="411"/>
      <c r="AV24" s="411"/>
      <c r="AW24" s="411"/>
      <c r="AX24" s="413"/>
      <c r="AY24" s="488" t="s">
        <v>249</v>
      </c>
      <c r="AZ24" s="489"/>
      <c r="BA24" s="489"/>
      <c r="BB24" s="489"/>
      <c r="BC24" s="489"/>
      <c r="BD24" s="489"/>
      <c r="BE24" s="489"/>
      <c r="BF24" s="489"/>
      <c r="BG24" s="489"/>
      <c r="BH24" s="489"/>
      <c r="BI24" s="489"/>
      <c r="BJ24" s="489"/>
      <c r="BK24" s="489"/>
      <c r="BL24" s="489"/>
      <c r="BM24" s="490"/>
      <c r="BN24" s="369">
        <v>11365148</v>
      </c>
      <c r="BO24" s="370"/>
      <c r="BP24" s="370"/>
      <c r="BQ24" s="370"/>
      <c r="BR24" s="370"/>
      <c r="BS24" s="370"/>
      <c r="BT24" s="370"/>
      <c r="BU24" s="371"/>
      <c r="BV24" s="369">
        <v>11064458</v>
      </c>
      <c r="BW24" s="370"/>
      <c r="BX24" s="370"/>
      <c r="BY24" s="370"/>
      <c r="BZ24" s="370"/>
      <c r="CA24" s="370"/>
      <c r="CB24" s="370"/>
      <c r="CC24" s="371"/>
      <c r="CD24" s="20"/>
      <c r="CE24" s="355"/>
      <c r="CF24" s="355"/>
      <c r="CG24" s="355"/>
      <c r="CH24" s="355"/>
      <c r="CI24" s="355"/>
      <c r="CJ24" s="355"/>
      <c r="CK24" s="355"/>
      <c r="CL24" s="355"/>
      <c r="CM24" s="355"/>
      <c r="CN24" s="355"/>
      <c r="CO24" s="355"/>
      <c r="CP24" s="355"/>
      <c r="CQ24" s="355"/>
      <c r="CR24" s="355"/>
      <c r="CS24" s="356"/>
      <c r="CT24" s="357"/>
      <c r="CU24" s="358"/>
      <c r="CV24" s="358"/>
      <c r="CW24" s="358"/>
      <c r="CX24" s="358"/>
      <c r="CY24" s="358"/>
      <c r="CZ24" s="358"/>
      <c r="DA24" s="359"/>
      <c r="DB24" s="357"/>
      <c r="DC24" s="358"/>
      <c r="DD24" s="358"/>
      <c r="DE24" s="358"/>
      <c r="DF24" s="358"/>
      <c r="DG24" s="358"/>
      <c r="DH24" s="358"/>
      <c r="DI24" s="359"/>
    </row>
    <row r="25" spans="1:113" ht="18.75" customHeight="1" x14ac:dyDescent="0.15">
      <c r="A25" s="2"/>
      <c r="B25" s="493"/>
      <c r="C25" s="402"/>
      <c r="D25" s="403"/>
      <c r="E25" s="407" t="s">
        <v>251</v>
      </c>
      <c r="F25" s="408"/>
      <c r="G25" s="408"/>
      <c r="H25" s="408"/>
      <c r="I25" s="408"/>
      <c r="J25" s="408"/>
      <c r="K25" s="409"/>
      <c r="L25" s="410">
        <v>1</v>
      </c>
      <c r="M25" s="411"/>
      <c r="N25" s="411"/>
      <c r="O25" s="411"/>
      <c r="P25" s="412"/>
      <c r="Q25" s="410">
        <v>7200</v>
      </c>
      <c r="R25" s="411"/>
      <c r="S25" s="411"/>
      <c r="T25" s="411"/>
      <c r="U25" s="411"/>
      <c r="V25" s="412"/>
      <c r="W25" s="401"/>
      <c r="X25" s="402"/>
      <c r="Y25" s="403"/>
      <c r="Z25" s="407" t="s">
        <v>253</v>
      </c>
      <c r="AA25" s="408"/>
      <c r="AB25" s="408"/>
      <c r="AC25" s="408"/>
      <c r="AD25" s="408"/>
      <c r="AE25" s="408"/>
      <c r="AF25" s="408"/>
      <c r="AG25" s="409"/>
      <c r="AH25" s="410">
        <v>71</v>
      </c>
      <c r="AI25" s="411"/>
      <c r="AJ25" s="411"/>
      <c r="AK25" s="411"/>
      <c r="AL25" s="412"/>
      <c r="AM25" s="410">
        <v>220100</v>
      </c>
      <c r="AN25" s="411"/>
      <c r="AO25" s="411"/>
      <c r="AP25" s="411"/>
      <c r="AQ25" s="411"/>
      <c r="AR25" s="412"/>
      <c r="AS25" s="410">
        <v>3100</v>
      </c>
      <c r="AT25" s="411"/>
      <c r="AU25" s="411"/>
      <c r="AV25" s="411"/>
      <c r="AW25" s="411"/>
      <c r="AX25" s="413"/>
      <c r="AY25" s="414" t="s">
        <v>36</v>
      </c>
      <c r="AZ25" s="415"/>
      <c r="BA25" s="415"/>
      <c r="BB25" s="415"/>
      <c r="BC25" s="415"/>
      <c r="BD25" s="415"/>
      <c r="BE25" s="415"/>
      <c r="BF25" s="415"/>
      <c r="BG25" s="415"/>
      <c r="BH25" s="415"/>
      <c r="BI25" s="415"/>
      <c r="BJ25" s="415"/>
      <c r="BK25" s="415"/>
      <c r="BL25" s="415"/>
      <c r="BM25" s="416"/>
      <c r="BN25" s="375">
        <v>222709</v>
      </c>
      <c r="BO25" s="376"/>
      <c r="BP25" s="376"/>
      <c r="BQ25" s="376"/>
      <c r="BR25" s="376"/>
      <c r="BS25" s="376"/>
      <c r="BT25" s="376"/>
      <c r="BU25" s="377"/>
      <c r="BV25" s="375">
        <v>964579</v>
      </c>
      <c r="BW25" s="376"/>
      <c r="BX25" s="376"/>
      <c r="BY25" s="376"/>
      <c r="BZ25" s="376"/>
      <c r="CA25" s="376"/>
      <c r="CB25" s="376"/>
      <c r="CC25" s="377"/>
      <c r="CD25" s="20"/>
      <c r="CE25" s="355"/>
      <c r="CF25" s="355"/>
      <c r="CG25" s="355"/>
      <c r="CH25" s="355"/>
      <c r="CI25" s="355"/>
      <c r="CJ25" s="355"/>
      <c r="CK25" s="355"/>
      <c r="CL25" s="355"/>
      <c r="CM25" s="355"/>
      <c r="CN25" s="355"/>
      <c r="CO25" s="355"/>
      <c r="CP25" s="355"/>
      <c r="CQ25" s="355"/>
      <c r="CR25" s="355"/>
      <c r="CS25" s="356"/>
      <c r="CT25" s="357"/>
      <c r="CU25" s="358"/>
      <c r="CV25" s="358"/>
      <c r="CW25" s="358"/>
      <c r="CX25" s="358"/>
      <c r="CY25" s="358"/>
      <c r="CZ25" s="358"/>
      <c r="DA25" s="359"/>
      <c r="DB25" s="357"/>
      <c r="DC25" s="358"/>
      <c r="DD25" s="358"/>
      <c r="DE25" s="358"/>
      <c r="DF25" s="358"/>
      <c r="DG25" s="358"/>
      <c r="DH25" s="358"/>
      <c r="DI25" s="359"/>
    </row>
    <row r="26" spans="1:113" ht="18.75" customHeight="1" x14ac:dyDescent="0.15">
      <c r="A26" s="2"/>
      <c r="B26" s="493"/>
      <c r="C26" s="402"/>
      <c r="D26" s="403"/>
      <c r="E26" s="407" t="s">
        <v>254</v>
      </c>
      <c r="F26" s="408"/>
      <c r="G26" s="408"/>
      <c r="H26" s="408"/>
      <c r="I26" s="408"/>
      <c r="J26" s="408"/>
      <c r="K26" s="409"/>
      <c r="L26" s="410">
        <v>1</v>
      </c>
      <c r="M26" s="411"/>
      <c r="N26" s="411"/>
      <c r="O26" s="411"/>
      <c r="P26" s="412"/>
      <c r="Q26" s="410">
        <v>6350</v>
      </c>
      <c r="R26" s="411"/>
      <c r="S26" s="411"/>
      <c r="T26" s="411"/>
      <c r="U26" s="411"/>
      <c r="V26" s="412"/>
      <c r="W26" s="401"/>
      <c r="X26" s="402"/>
      <c r="Y26" s="403"/>
      <c r="Z26" s="407" t="s">
        <v>255</v>
      </c>
      <c r="AA26" s="503"/>
      <c r="AB26" s="503"/>
      <c r="AC26" s="503"/>
      <c r="AD26" s="503"/>
      <c r="AE26" s="503"/>
      <c r="AF26" s="503"/>
      <c r="AG26" s="504"/>
      <c r="AH26" s="410">
        <v>18</v>
      </c>
      <c r="AI26" s="411"/>
      <c r="AJ26" s="411"/>
      <c r="AK26" s="411"/>
      <c r="AL26" s="412"/>
      <c r="AM26" s="410">
        <v>60192</v>
      </c>
      <c r="AN26" s="411"/>
      <c r="AO26" s="411"/>
      <c r="AP26" s="411"/>
      <c r="AQ26" s="411"/>
      <c r="AR26" s="412"/>
      <c r="AS26" s="410">
        <v>3344</v>
      </c>
      <c r="AT26" s="411"/>
      <c r="AU26" s="411"/>
      <c r="AV26" s="411"/>
      <c r="AW26" s="411"/>
      <c r="AX26" s="413"/>
      <c r="AY26" s="505" t="s">
        <v>256</v>
      </c>
      <c r="AZ26" s="475"/>
      <c r="BA26" s="475"/>
      <c r="BB26" s="475"/>
      <c r="BC26" s="475"/>
      <c r="BD26" s="475"/>
      <c r="BE26" s="475"/>
      <c r="BF26" s="475"/>
      <c r="BG26" s="475"/>
      <c r="BH26" s="475"/>
      <c r="BI26" s="475"/>
      <c r="BJ26" s="475"/>
      <c r="BK26" s="475"/>
      <c r="BL26" s="475"/>
      <c r="BM26" s="506"/>
      <c r="BN26" s="369" t="s">
        <v>199</v>
      </c>
      <c r="BO26" s="370"/>
      <c r="BP26" s="370"/>
      <c r="BQ26" s="370"/>
      <c r="BR26" s="370"/>
      <c r="BS26" s="370"/>
      <c r="BT26" s="370"/>
      <c r="BU26" s="371"/>
      <c r="BV26" s="369" t="s">
        <v>199</v>
      </c>
      <c r="BW26" s="370"/>
      <c r="BX26" s="370"/>
      <c r="BY26" s="370"/>
      <c r="BZ26" s="370"/>
      <c r="CA26" s="370"/>
      <c r="CB26" s="370"/>
      <c r="CC26" s="371"/>
      <c r="CD26" s="20"/>
      <c r="CE26" s="355"/>
      <c r="CF26" s="355"/>
      <c r="CG26" s="355"/>
      <c r="CH26" s="355"/>
      <c r="CI26" s="355"/>
      <c r="CJ26" s="355"/>
      <c r="CK26" s="355"/>
      <c r="CL26" s="355"/>
      <c r="CM26" s="355"/>
      <c r="CN26" s="355"/>
      <c r="CO26" s="355"/>
      <c r="CP26" s="355"/>
      <c r="CQ26" s="355"/>
      <c r="CR26" s="355"/>
      <c r="CS26" s="356"/>
      <c r="CT26" s="357"/>
      <c r="CU26" s="358"/>
      <c r="CV26" s="358"/>
      <c r="CW26" s="358"/>
      <c r="CX26" s="358"/>
      <c r="CY26" s="358"/>
      <c r="CZ26" s="358"/>
      <c r="DA26" s="359"/>
      <c r="DB26" s="357"/>
      <c r="DC26" s="358"/>
      <c r="DD26" s="358"/>
      <c r="DE26" s="358"/>
      <c r="DF26" s="358"/>
      <c r="DG26" s="358"/>
      <c r="DH26" s="358"/>
      <c r="DI26" s="359"/>
    </row>
    <row r="27" spans="1:113" ht="18.75" customHeight="1" x14ac:dyDescent="0.15">
      <c r="A27" s="2"/>
      <c r="B27" s="493"/>
      <c r="C27" s="402"/>
      <c r="D27" s="403"/>
      <c r="E27" s="407" t="s">
        <v>257</v>
      </c>
      <c r="F27" s="408"/>
      <c r="G27" s="408"/>
      <c r="H27" s="408"/>
      <c r="I27" s="408"/>
      <c r="J27" s="408"/>
      <c r="K27" s="409"/>
      <c r="L27" s="410">
        <v>1</v>
      </c>
      <c r="M27" s="411"/>
      <c r="N27" s="411"/>
      <c r="O27" s="411"/>
      <c r="P27" s="412"/>
      <c r="Q27" s="410">
        <v>4050</v>
      </c>
      <c r="R27" s="411"/>
      <c r="S27" s="411"/>
      <c r="T27" s="411"/>
      <c r="U27" s="411"/>
      <c r="V27" s="412"/>
      <c r="W27" s="401"/>
      <c r="X27" s="402"/>
      <c r="Y27" s="403"/>
      <c r="Z27" s="407" t="s">
        <v>258</v>
      </c>
      <c r="AA27" s="408"/>
      <c r="AB27" s="408"/>
      <c r="AC27" s="408"/>
      <c r="AD27" s="408"/>
      <c r="AE27" s="408"/>
      <c r="AF27" s="408"/>
      <c r="AG27" s="409"/>
      <c r="AH27" s="410">
        <v>1</v>
      </c>
      <c r="AI27" s="411"/>
      <c r="AJ27" s="411"/>
      <c r="AK27" s="411"/>
      <c r="AL27" s="412"/>
      <c r="AM27" s="410" t="s">
        <v>261</v>
      </c>
      <c r="AN27" s="411"/>
      <c r="AO27" s="411"/>
      <c r="AP27" s="411"/>
      <c r="AQ27" s="411"/>
      <c r="AR27" s="412"/>
      <c r="AS27" s="410" t="s">
        <v>261</v>
      </c>
      <c r="AT27" s="411"/>
      <c r="AU27" s="411"/>
      <c r="AV27" s="411"/>
      <c r="AW27" s="411"/>
      <c r="AX27" s="413"/>
      <c r="AY27" s="500" t="s">
        <v>264</v>
      </c>
      <c r="AZ27" s="501"/>
      <c r="BA27" s="501"/>
      <c r="BB27" s="501"/>
      <c r="BC27" s="501"/>
      <c r="BD27" s="501"/>
      <c r="BE27" s="501"/>
      <c r="BF27" s="501"/>
      <c r="BG27" s="501"/>
      <c r="BH27" s="501"/>
      <c r="BI27" s="501"/>
      <c r="BJ27" s="501"/>
      <c r="BK27" s="501"/>
      <c r="BL27" s="501"/>
      <c r="BM27" s="502"/>
      <c r="BN27" s="372">
        <v>1041961</v>
      </c>
      <c r="BO27" s="373"/>
      <c r="BP27" s="373"/>
      <c r="BQ27" s="373"/>
      <c r="BR27" s="373"/>
      <c r="BS27" s="373"/>
      <c r="BT27" s="373"/>
      <c r="BU27" s="374"/>
      <c r="BV27" s="372">
        <v>1041357</v>
      </c>
      <c r="BW27" s="373"/>
      <c r="BX27" s="373"/>
      <c r="BY27" s="373"/>
      <c r="BZ27" s="373"/>
      <c r="CA27" s="373"/>
      <c r="CB27" s="373"/>
      <c r="CC27" s="374"/>
      <c r="CD27" s="16"/>
      <c r="CE27" s="355"/>
      <c r="CF27" s="355"/>
      <c r="CG27" s="355"/>
      <c r="CH27" s="355"/>
      <c r="CI27" s="355"/>
      <c r="CJ27" s="355"/>
      <c r="CK27" s="355"/>
      <c r="CL27" s="355"/>
      <c r="CM27" s="355"/>
      <c r="CN27" s="355"/>
      <c r="CO27" s="355"/>
      <c r="CP27" s="355"/>
      <c r="CQ27" s="355"/>
      <c r="CR27" s="355"/>
      <c r="CS27" s="356"/>
      <c r="CT27" s="357"/>
      <c r="CU27" s="358"/>
      <c r="CV27" s="358"/>
      <c r="CW27" s="358"/>
      <c r="CX27" s="358"/>
      <c r="CY27" s="358"/>
      <c r="CZ27" s="358"/>
      <c r="DA27" s="359"/>
      <c r="DB27" s="357"/>
      <c r="DC27" s="358"/>
      <c r="DD27" s="358"/>
      <c r="DE27" s="358"/>
      <c r="DF27" s="358"/>
      <c r="DG27" s="358"/>
      <c r="DH27" s="358"/>
      <c r="DI27" s="359"/>
    </row>
    <row r="28" spans="1:113" ht="18.75" customHeight="1" x14ac:dyDescent="0.15">
      <c r="A28" s="2"/>
      <c r="B28" s="493"/>
      <c r="C28" s="402"/>
      <c r="D28" s="403"/>
      <c r="E28" s="407" t="s">
        <v>265</v>
      </c>
      <c r="F28" s="408"/>
      <c r="G28" s="408"/>
      <c r="H28" s="408"/>
      <c r="I28" s="408"/>
      <c r="J28" s="408"/>
      <c r="K28" s="409"/>
      <c r="L28" s="410">
        <v>1</v>
      </c>
      <c r="M28" s="411"/>
      <c r="N28" s="411"/>
      <c r="O28" s="411"/>
      <c r="P28" s="412"/>
      <c r="Q28" s="410">
        <v>3400</v>
      </c>
      <c r="R28" s="411"/>
      <c r="S28" s="411"/>
      <c r="T28" s="411"/>
      <c r="U28" s="411"/>
      <c r="V28" s="412"/>
      <c r="W28" s="401"/>
      <c r="X28" s="402"/>
      <c r="Y28" s="403"/>
      <c r="Z28" s="407" t="s">
        <v>34</v>
      </c>
      <c r="AA28" s="408"/>
      <c r="AB28" s="408"/>
      <c r="AC28" s="408"/>
      <c r="AD28" s="408"/>
      <c r="AE28" s="408"/>
      <c r="AF28" s="408"/>
      <c r="AG28" s="409"/>
      <c r="AH28" s="410" t="s">
        <v>199</v>
      </c>
      <c r="AI28" s="411"/>
      <c r="AJ28" s="411"/>
      <c r="AK28" s="411"/>
      <c r="AL28" s="412"/>
      <c r="AM28" s="410" t="s">
        <v>199</v>
      </c>
      <c r="AN28" s="411"/>
      <c r="AO28" s="411"/>
      <c r="AP28" s="411"/>
      <c r="AQ28" s="411"/>
      <c r="AR28" s="412"/>
      <c r="AS28" s="410" t="s">
        <v>199</v>
      </c>
      <c r="AT28" s="411"/>
      <c r="AU28" s="411"/>
      <c r="AV28" s="411"/>
      <c r="AW28" s="411"/>
      <c r="AX28" s="413"/>
      <c r="AY28" s="360" t="s">
        <v>266</v>
      </c>
      <c r="AZ28" s="361"/>
      <c r="BA28" s="361"/>
      <c r="BB28" s="362"/>
      <c r="BC28" s="414" t="s">
        <v>106</v>
      </c>
      <c r="BD28" s="415"/>
      <c r="BE28" s="415"/>
      <c r="BF28" s="415"/>
      <c r="BG28" s="415"/>
      <c r="BH28" s="415"/>
      <c r="BI28" s="415"/>
      <c r="BJ28" s="415"/>
      <c r="BK28" s="415"/>
      <c r="BL28" s="415"/>
      <c r="BM28" s="416"/>
      <c r="BN28" s="375">
        <v>1582403</v>
      </c>
      <c r="BO28" s="376"/>
      <c r="BP28" s="376"/>
      <c r="BQ28" s="376"/>
      <c r="BR28" s="376"/>
      <c r="BS28" s="376"/>
      <c r="BT28" s="376"/>
      <c r="BU28" s="377"/>
      <c r="BV28" s="375">
        <v>934382</v>
      </c>
      <c r="BW28" s="376"/>
      <c r="BX28" s="376"/>
      <c r="BY28" s="376"/>
      <c r="BZ28" s="376"/>
      <c r="CA28" s="376"/>
      <c r="CB28" s="376"/>
      <c r="CC28" s="377"/>
      <c r="CD28" s="20"/>
      <c r="CE28" s="355"/>
      <c r="CF28" s="355"/>
      <c r="CG28" s="355"/>
      <c r="CH28" s="355"/>
      <c r="CI28" s="355"/>
      <c r="CJ28" s="355"/>
      <c r="CK28" s="355"/>
      <c r="CL28" s="355"/>
      <c r="CM28" s="355"/>
      <c r="CN28" s="355"/>
      <c r="CO28" s="355"/>
      <c r="CP28" s="355"/>
      <c r="CQ28" s="355"/>
      <c r="CR28" s="355"/>
      <c r="CS28" s="356"/>
      <c r="CT28" s="357"/>
      <c r="CU28" s="358"/>
      <c r="CV28" s="358"/>
      <c r="CW28" s="358"/>
      <c r="CX28" s="358"/>
      <c r="CY28" s="358"/>
      <c r="CZ28" s="358"/>
      <c r="DA28" s="359"/>
      <c r="DB28" s="357"/>
      <c r="DC28" s="358"/>
      <c r="DD28" s="358"/>
      <c r="DE28" s="358"/>
      <c r="DF28" s="358"/>
      <c r="DG28" s="358"/>
      <c r="DH28" s="358"/>
      <c r="DI28" s="359"/>
    </row>
    <row r="29" spans="1:113" ht="18.75" customHeight="1" x14ac:dyDescent="0.15">
      <c r="A29" s="2"/>
      <c r="B29" s="493"/>
      <c r="C29" s="402"/>
      <c r="D29" s="403"/>
      <c r="E29" s="407" t="s">
        <v>269</v>
      </c>
      <c r="F29" s="408"/>
      <c r="G29" s="408"/>
      <c r="H29" s="408"/>
      <c r="I29" s="408"/>
      <c r="J29" s="408"/>
      <c r="K29" s="409"/>
      <c r="L29" s="410">
        <v>16</v>
      </c>
      <c r="M29" s="411"/>
      <c r="N29" s="411"/>
      <c r="O29" s="411"/>
      <c r="P29" s="412"/>
      <c r="Q29" s="410">
        <v>3150</v>
      </c>
      <c r="R29" s="411"/>
      <c r="S29" s="411"/>
      <c r="T29" s="411"/>
      <c r="U29" s="411"/>
      <c r="V29" s="412"/>
      <c r="W29" s="404"/>
      <c r="X29" s="405"/>
      <c r="Y29" s="406"/>
      <c r="Z29" s="407" t="s">
        <v>271</v>
      </c>
      <c r="AA29" s="408"/>
      <c r="AB29" s="408"/>
      <c r="AC29" s="408"/>
      <c r="AD29" s="408"/>
      <c r="AE29" s="408"/>
      <c r="AF29" s="408"/>
      <c r="AG29" s="409"/>
      <c r="AH29" s="410">
        <v>349</v>
      </c>
      <c r="AI29" s="411"/>
      <c r="AJ29" s="411"/>
      <c r="AK29" s="411"/>
      <c r="AL29" s="412"/>
      <c r="AM29" s="410">
        <v>1064650</v>
      </c>
      <c r="AN29" s="411"/>
      <c r="AO29" s="411"/>
      <c r="AP29" s="411"/>
      <c r="AQ29" s="411"/>
      <c r="AR29" s="412"/>
      <c r="AS29" s="410">
        <v>3051</v>
      </c>
      <c r="AT29" s="411"/>
      <c r="AU29" s="411"/>
      <c r="AV29" s="411"/>
      <c r="AW29" s="411"/>
      <c r="AX29" s="413"/>
      <c r="AY29" s="363"/>
      <c r="AZ29" s="364"/>
      <c r="BA29" s="364"/>
      <c r="BB29" s="365"/>
      <c r="BC29" s="497" t="s">
        <v>273</v>
      </c>
      <c r="BD29" s="498"/>
      <c r="BE29" s="498"/>
      <c r="BF29" s="498"/>
      <c r="BG29" s="498"/>
      <c r="BH29" s="498"/>
      <c r="BI29" s="498"/>
      <c r="BJ29" s="498"/>
      <c r="BK29" s="498"/>
      <c r="BL29" s="498"/>
      <c r="BM29" s="499"/>
      <c r="BN29" s="369">
        <v>710858</v>
      </c>
      <c r="BO29" s="370"/>
      <c r="BP29" s="370"/>
      <c r="BQ29" s="370"/>
      <c r="BR29" s="370"/>
      <c r="BS29" s="370"/>
      <c r="BT29" s="370"/>
      <c r="BU29" s="371"/>
      <c r="BV29" s="369">
        <v>423756</v>
      </c>
      <c r="BW29" s="370"/>
      <c r="BX29" s="370"/>
      <c r="BY29" s="370"/>
      <c r="BZ29" s="370"/>
      <c r="CA29" s="370"/>
      <c r="CB29" s="370"/>
      <c r="CC29" s="371"/>
      <c r="CD29" s="16"/>
      <c r="CE29" s="355"/>
      <c r="CF29" s="355"/>
      <c r="CG29" s="355"/>
      <c r="CH29" s="355"/>
      <c r="CI29" s="355"/>
      <c r="CJ29" s="355"/>
      <c r="CK29" s="355"/>
      <c r="CL29" s="355"/>
      <c r="CM29" s="355"/>
      <c r="CN29" s="355"/>
      <c r="CO29" s="355"/>
      <c r="CP29" s="355"/>
      <c r="CQ29" s="355"/>
      <c r="CR29" s="355"/>
      <c r="CS29" s="356"/>
      <c r="CT29" s="357"/>
      <c r="CU29" s="358"/>
      <c r="CV29" s="358"/>
      <c r="CW29" s="358"/>
      <c r="CX29" s="358"/>
      <c r="CY29" s="358"/>
      <c r="CZ29" s="358"/>
      <c r="DA29" s="359"/>
      <c r="DB29" s="357"/>
      <c r="DC29" s="358"/>
      <c r="DD29" s="358"/>
      <c r="DE29" s="358"/>
      <c r="DF29" s="358"/>
      <c r="DG29" s="358"/>
      <c r="DH29" s="358"/>
      <c r="DI29" s="359"/>
    </row>
    <row r="30" spans="1:113" ht="18.75" customHeight="1" x14ac:dyDescent="0.15">
      <c r="A30" s="2"/>
      <c r="B30" s="494"/>
      <c r="C30" s="495"/>
      <c r="D30" s="496"/>
      <c r="E30" s="476"/>
      <c r="F30" s="477"/>
      <c r="G30" s="477"/>
      <c r="H30" s="477"/>
      <c r="I30" s="477"/>
      <c r="J30" s="477"/>
      <c r="K30" s="478"/>
      <c r="L30" s="479"/>
      <c r="M30" s="480"/>
      <c r="N30" s="480"/>
      <c r="O30" s="480"/>
      <c r="P30" s="481"/>
      <c r="Q30" s="479"/>
      <c r="R30" s="480"/>
      <c r="S30" s="480"/>
      <c r="T30" s="480"/>
      <c r="U30" s="480"/>
      <c r="V30" s="481"/>
      <c r="W30" s="482" t="s">
        <v>274</v>
      </c>
      <c r="X30" s="483"/>
      <c r="Y30" s="483"/>
      <c r="Z30" s="483"/>
      <c r="AA30" s="483"/>
      <c r="AB30" s="483"/>
      <c r="AC30" s="483"/>
      <c r="AD30" s="483"/>
      <c r="AE30" s="483"/>
      <c r="AF30" s="483"/>
      <c r="AG30" s="484"/>
      <c r="AH30" s="485">
        <v>99</v>
      </c>
      <c r="AI30" s="486"/>
      <c r="AJ30" s="486"/>
      <c r="AK30" s="486"/>
      <c r="AL30" s="486"/>
      <c r="AM30" s="486"/>
      <c r="AN30" s="486"/>
      <c r="AO30" s="486"/>
      <c r="AP30" s="486"/>
      <c r="AQ30" s="486"/>
      <c r="AR30" s="486"/>
      <c r="AS30" s="486"/>
      <c r="AT30" s="486"/>
      <c r="AU30" s="486"/>
      <c r="AV30" s="486"/>
      <c r="AW30" s="486"/>
      <c r="AX30" s="487"/>
      <c r="AY30" s="366"/>
      <c r="AZ30" s="367"/>
      <c r="BA30" s="367"/>
      <c r="BB30" s="368"/>
      <c r="BC30" s="488" t="s">
        <v>71</v>
      </c>
      <c r="BD30" s="489"/>
      <c r="BE30" s="489"/>
      <c r="BF30" s="489"/>
      <c r="BG30" s="489"/>
      <c r="BH30" s="489"/>
      <c r="BI30" s="489"/>
      <c r="BJ30" s="489"/>
      <c r="BK30" s="489"/>
      <c r="BL30" s="489"/>
      <c r="BM30" s="490"/>
      <c r="BN30" s="372">
        <v>13912097</v>
      </c>
      <c r="BO30" s="373"/>
      <c r="BP30" s="373"/>
      <c r="BQ30" s="373"/>
      <c r="BR30" s="373"/>
      <c r="BS30" s="373"/>
      <c r="BT30" s="373"/>
      <c r="BU30" s="374"/>
      <c r="BV30" s="372">
        <v>10546106</v>
      </c>
      <c r="BW30" s="373"/>
      <c r="BX30" s="373"/>
      <c r="BY30" s="373"/>
      <c r="BZ30" s="373"/>
      <c r="CA30" s="373"/>
      <c r="CB30" s="373"/>
      <c r="CC30" s="37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91" t="s">
        <v>185</v>
      </c>
      <c r="D32" s="491"/>
      <c r="E32" s="491"/>
      <c r="F32" s="491"/>
      <c r="G32" s="491"/>
      <c r="H32" s="491"/>
      <c r="I32" s="491"/>
      <c r="J32" s="491"/>
      <c r="K32" s="491"/>
      <c r="L32" s="491"/>
      <c r="M32" s="491"/>
      <c r="N32" s="491"/>
      <c r="O32" s="491"/>
      <c r="P32" s="491"/>
      <c r="Q32" s="491"/>
      <c r="R32" s="491"/>
      <c r="S32" s="491"/>
      <c r="U32" s="475" t="s">
        <v>97</v>
      </c>
      <c r="V32" s="475"/>
      <c r="W32" s="475"/>
      <c r="X32" s="475"/>
      <c r="Y32" s="475"/>
      <c r="Z32" s="475"/>
      <c r="AA32" s="475"/>
      <c r="AB32" s="475"/>
      <c r="AC32" s="475"/>
      <c r="AD32" s="475"/>
      <c r="AE32" s="475"/>
      <c r="AF32" s="475"/>
      <c r="AG32" s="475"/>
      <c r="AH32" s="475"/>
      <c r="AI32" s="475"/>
      <c r="AJ32" s="475"/>
      <c r="AK32" s="475"/>
      <c r="AM32" s="475" t="s">
        <v>276</v>
      </c>
      <c r="AN32" s="475"/>
      <c r="AO32" s="475"/>
      <c r="AP32" s="475"/>
      <c r="AQ32" s="475"/>
      <c r="AR32" s="475"/>
      <c r="AS32" s="475"/>
      <c r="AT32" s="475"/>
      <c r="AU32" s="475"/>
      <c r="AV32" s="475"/>
      <c r="AW32" s="475"/>
      <c r="AX32" s="475"/>
      <c r="AY32" s="475"/>
      <c r="AZ32" s="475"/>
      <c r="BA32" s="475"/>
      <c r="BB32" s="475"/>
      <c r="BC32" s="475"/>
      <c r="BE32" s="475" t="s">
        <v>277</v>
      </c>
      <c r="BF32" s="475"/>
      <c r="BG32" s="475"/>
      <c r="BH32" s="475"/>
      <c r="BI32" s="475"/>
      <c r="BJ32" s="475"/>
      <c r="BK32" s="475"/>
      <c r="BL32" s="475"/>
      <c r="BM32" s="475"/>
      <c r="BN32" s="475"/>
      <c r="BO32" s="475"/>
      <c r="BP32" s="475"/>
      <c r="BQ32" s="475"/>
      <c r="BR32" s="475"/>
      <c r="BS32" s="475"/>
      <c r="BT32" s="475"/>
      <c r="BU32" s="475"/>
      <c r="BW32" s="475" t="s">
        <v>278</v>
      </c>
      <c r="BX32" s="475"/>
      <c r="BY32" s="475"/>
      <c r="BZ32" s="475"/>
      <c r="CA32" s="475"/>
      <c r="CB32" s="475"/>
      <c r="CC32" s="475"/>
      <c r="CD32" s="475"/>
      <c r="CE32" s="475"/>
      <c r="CF32" s="475"/>
      <c r="CG32" s="475"/>
      <c r="CH32" s="475"/>
      <c r="CI32" s="475"/>
      <c r="CJ32" s="475"/>
      <c r="CK32" s="475"/>
      <c r="CL32" s="475"/>
      <c r="CM32" s="475"/>
      <c r="CO32" s="475" t="s">
        <v>281</v>
      </c>
      <c r="CP32" s="475"/>
      <c r="CQ32" s="475"/>
      <c r="CR32" s="475"/>
      <c r="CS32" s="475"/>
      <c r="CT32" s="475"/>
      <c r="CU32" s="475"/>
      <c r="CV32" s="475"/>
      <c r="CW32" s="475"/>
      <c r="CX32" s="475"/>
      <c r="CY32" s="475"/>
      <c r="CZ32" s="475"/>
      <c r="DA32" s="475"/>
      <c r="DB32" s="475"/>
      <c r="DC32" s="475"/>
      <c r="DD32" s="475"/>
      <c r="DE32" s="475"/>
      <c r="DI32" s="35"/>
    </row>
    <row r="33" spans="1:113" ht="13.5" customHeight="1" x14ac:dyDescent="0.15">
      <c r="A33" s="2"/>
      <c r="B33" s="5"/>
      <c r="C33" s="454" t="s">
        <v>60</v>
      </c>
      <c r="D33" s="454"/>
      <c r="E33" s="434" t="s">
        <v>282</v>
      </c>
      <c r="F33" s="434"/>
      <c r="G33" s="434"/>
      <c r="H33" s="434"/>
      <c r="I33" s="434"/>
      <c r="J33" s="434"/>
      <c r="K33" s="434"/>
      <c r="L33" s="434"/>
      <c r="M33" s="434"/>
      <c r="N33" s="434"/>
      <c r="O33" s="434"/>
      <c r="P33" s="434"/>
      <c r="Q33" s="434"/>
      <c r="R33" s="434"/>
      <c r="S33" s="434"/>
      <c r="T33" s="11"/>
      <c r="U33" s="454" t="s">
        <v>60</v>
      </c>
      <c r="V33" s="454"/>
      <c r="W33" s="434" t="s">
        <v>282</v>
      </c>
      <c r="X33" s="434"/>
      <c r="Y33" s="434"/>
      <c r="Z33" s="434"/>
      <c r="AA33" s="434"/>
      <c r="AB33" s="434"/>
      <c r="AC33" s="434"/>
      <c r="AD33" s="434"/>
      <c r="AE33" s="434"/>
      <c r="AF33" s="434"/>
      <c r="AG33" s="434"/>
      <c r="AH33" s="434"/>
      <c r="AI33" s="434"/>
      <c r="AJ33" s="434"/>
      <c r="AK33" s="434"/>
      <c r="AL33" s="11"/>
      <c r="AM33" s="454" t="s">
        <v>60</v>
      </c>
      <c r="AN33" s="454"/>
      <c r="AO33" s="434" t="s">
        <v>282</v>
      </c>
      <c r="AP33" s="434"/>
      <c r="AQ33" s="434"/>
      <c r="AR33" s="434"/>
      <c r="AS33" s="434"/>
      <c r="AT33" s="434"/>
      <c r="AU33" s="434"/>
      <c r="AV33" s="434"/>
      <c r="AW33" s="434"/>
      <c r="AX33" s="434"/>
      <c r="AY33" s="434"/>
      <c r="AZ33" s="434"/>
      <c r="BA33" s="434"/>
      <c r="BB33" s="434"/>
      <c r="BC33" s="434"/>
      <c r="BD33" s="7"/>
      <c r="BE33" s="434" t="s">
        <v>283</v>
      </c>
      <c r="BF33" s="434"/>
      <c r="BG33" s="434" t="s">
        <v>167</v>
      </c>
      <c r="BH33" s="434"/>
      <c r="BI33" s="434"/>
      <c r="BJ33" s="434"/>
      <c r="BK33" s="434"/>
      <c r="BL33" s="434"/>
      <c r="BM33" s="434"/>
      <c r="BN33" s="434"/>
      <c r="BO33" s="434"/>
      <c r="BP33" s="434"/>
      <c r="BQ33" s="434"/>
      <c r="BR33" s="434"/>
      <c r="BS33" s="434"/>
      <c r="BT33" s="434"/>
      <c r="BU33" s="434"/>
      <c r="BV33" s="7"/>
      <c r="BW33" s="454" t="s">
        <v>283</v>
      </c>
      <c r="BX33" s="454"/>
      <c r="BY33" s="434" t="s">
        <v>115</v>
      </c>
      <c r="BZ33" s="434"/>
      <c r="CA33" s="434"/>
      <c r="CB33" s="434"/>
      <c r="CC33" s="434"/>
      <c r="CD33" s="434"/>
      <c r="CE33" s="434"/>
      <c r="CF33" s="434"/>
      <c r="CG33" s="434"/>
      <c r="CH33" s="434"/>
      <c r="CI33" s="434"/>
      <c r="CJ33" s="434"/>
      <c r="CK33" s="434"/>
      <c r="CL33" s="434"/>
      <c r="CM33" s="434"/>
      <c r="CN33" s="11"/>
      <c r="CO33" s="454" t="s">
        <v>60</v>
      </c>
      <c r="CP33" s="454"/>
      <c r="CQ33" s="434" t="s">
        <v>285</v>
      </c>
      <c r="CR33" s="434"/>
      <c r="CS33" s="434"/>
      <c r="CT33" s="434"/>
      <c r="CU33" s="434"/>
      <c r="CV33" s="434"/>
      <c r="CW33" s="434"/>
      <c r="CX33" s="434"/>
      <c r="CY33" s="434"/>
      <c r="CZ33" s="434"/>
      <c r="DA33" s="434"/>
      <c r="DB33" s="434"/>
      <c r="DC33" s="434"/>
      <c r="DD33" s="434"/>
      <c r="DE33" s="434"/>
      <c r="DF33" s="11"/>
      <c r="DG33" s="474" t="s">
        <v>84</v>
      </c>
      <c r="DH33" s="474"/>
      <c r="DI33" s="18"/>
    </row>
    <row r="34" spans="1:113" ht="32.25" customHeight="1" x14ac:dyDescent="0.15">
      <c r="A34" s="2"/>
      <c r="B34" s="5"/>
      <c r="C34" s="472">
        <f>IF(E34="","",1)</f>
        <v>1</v>
      </c>
      <c r="D34" s="472"/>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2"/>
      <c r="U34" s="472">
        <f>IF(W34="","",MAX(C34:D43)+1)</f>
        <v>4</v>
      </c>
      <c r="V34" s="472"/>
      <c r="W34" s="471" t="str">
        <f>IF('各会計、関係団体の財政状況及び健全化判断比率'!B28="","",'各会計、関係団体の財政状況及び健全化判断比率'!B28)</f>
        <v>国民健康保険特別会計事業勘定</v>
      </c>
      <c r="X34" s="471"/>
      <c r="Y34" s="471"/>
      <c r="Z34" s="471"/>
      <c r="AA34" s="471"/>
      <c r="AB34" s="471"/>
      <c r="AC34" s="471"/>
      <c r="AD34" s="471"/>
      <c r="AE34" s="471"/>
      <c r="AF34" s="471"/>
      <c r="AG34" s="471"/>
      <c r="AH34" s="471"/>
      <c r="AI34" s="471"/>
      <c r="AJ34" s="471"/>
      <c r="AK34" s="471"/>
      <c r="AL34" s="2"/>
      <c r="AM34" s="472">
        <f>IF(AO34="","",MAX(C34:D43,U34:V43)+1)</f>
        <v>8</v>
      </c>
      <c r="AN34" s="472"/>
      <c r="AO34" s="471" t="str">
        <f>IF('各会計、関係団体の財政状況及び健全化判断比率'!B32="","",'各会計、関係団体の財政状況及び健全化判断比率'!B32)</f>
        <v>根室市水道事業会計</v>
      </c>
      <c r="AP34" s="471"/>
      <c r="AQ34" s="471"/>
      <c r="AR34" s="471"/>
      <c r="AS34" s="471"/>
      <c r="AT34" s="471"/>
      <c r="AU34" s="471"/>
      <c r="AV34" s="471"/>
      <c r="AW34" s="471"/>
      <c r="AX34" s="471"/>
      <c r="AY34" s="471"/>
      <c r="AZ34" s="471"/>
      <c r="BA34" s="471"/>
      <c r="BB34" s="471"/>
      <c r="BC34" s="471"/>
      <c r="BD34" s="2"/>
      <c r="BE34" s="472" t="str">
        <f>IF(BG34="","",MAX(C34:D43,U34:V43,AM34:AN43)+1)</f>
        <v/>
      </c>
      <c r="BF34" s="472"/>
      <c r="BG34" s="471"/>
      <c r="BH34" s="471"/>
      <c r="BI34" s="471"/>
      <c r="BJ34" s="471"/>
      <c r="BK34" s="471"/>
      <c r="BL34" s="471"/>
      <c r="BM34" s="471"/>
      <c r="BN34" s="471"/>
      <c r="BO34" s="471"/>
      <c r="BP34" s="471"/>
      <c r="BQ34" s="471"/>
      <c r="BR34" s="471"/>
      <c r="BS34" s="471"/>
      <c r="BT34" s="471"/>
      <c r="BU34" s="471"/>
      <c r="BV34" s="2"/>
      <c r="BW34" s="472" t="str">
        <f>IF(BY34="","",MAX(C34:D43,U34:V43,AM34:AN43,BE34:BF43)+1)</f>
        <v/>
      </c>
      <c r="BX34" s="472"/>
      <c r="BY34" s="471" t="str">
        <f>IF('各会計、関係団体の財政状況及び健全化判断比率'!B68="","",'各会計、関係団体の財政状況及び健全化判断比率'!B68)</f>
        <v/>
      </c>
      <c r="BZ34" s="471"/>
      <c r="CA34" s="471"/>
      <c r="CB34" s="471"/>
      <c r="CC34" s="471"/>
      <c r="CD34" s="471"/>
      <c r="CE34" s="471"/>
      <c r="CF34" s="471"/>
      <c r="CG34" s="471"/>
      <c r="CH34" s="471"/>
      <c r="CI34" s="471"/>
      <c r="CJ34" s="471"/>
      <c r="CK34" s="471"/>
      <c r="CL34" s="471"/>
      <c r="CM34" s="471"/>
      <c r="CN34" s="2"/>
      <c r="CO34" s="472">
        <f>IF(CQ34="","",MAX(C34:D43,U34:V43,AM34:AN43,BE34:BF43,BW34:BX43)+1)</f>
        <v>12</v>
      </c>
      <c r="CP34" s="472"/>
      <c r="CQ34" s="471" t="str">
        <f>IF('各会計、関係団体の財政状況及び健全化判断比率'!BS7="","",'各会計、関係団体の財政状況及び健全化判断比率'!BS7)</f>
        <v>根室水産コンビナート公社</v>
      </c>
      <c r="CR34" s="471"/>
      <c r="CS34" s="471"/>
      <c r="CT34" s="471"/>
      <c r="CU34" s="471"/>
      <c r="CV34" s="471"/>
      <c r="CW34" s="471"/>
      <c r="CX34" s="471"/>
      <c r="CY34" s="471"/>
      <c r="CZ34" s="471"/>
      <c r="DA34" s="471"/>
      <c r="DB34" s="471"/>
      <c r="DC34" s="471"/>
      <c r="DD34" s="471"/>
      <c r="DE34" s="471"/>
      <c r="DG34" s="473" t="str">
        <f>IF('各会計、関係団体の財政状況及び健全化判断比率'!BR7="","",'各会計、関係団体の財政状況及び健全化判断比率'!BR7)</f>
        <v/>
      </c>
      <c r="DH34" s="473"/>
      <c r="DI34" s="18"/>
    </row>
    <row r="35" spans="1:113" ht="32.25" customHeight="1" x14ac:dyDescent="0.15">
      <c r="A35" s="2"/>
      <c r="B35" s="5"/>
      <c r="C35" s="472">
        <f t="shared" ref="C35:C43" si="0">IF(E35="","",C34+1)</f>
        <v>2</v>
      </c>
      <c r="D35" s="472"/>
      <c r="E35" s="471" t="str">
        <f>IF('各会計、関係団体の財政状況及び健全化判断比率'!B8="","",'各会計、関係団体の財政状況及び健全化判断比率'!B8)</f>
        <v>流通加工センター汚水処理事業特別会計</v>
      </c>
      <c r="F35" s="471"/>
      <c r="G35" s="471"/>
      <c r="H35" s="471"/>
      <c r="I35" s="471"/>
      <c r="J35" s="471"/>
      <c r="K35" s="471"/>
      <c r="L35" s="471"/>
      <c r="M35" s="471"/>
      <c r="N35" s="471"/>
      <c r="O35" s="471"/>
      <c r="P35" s="471"/>
      <c r="Q35" s="471"/>
      <c r="R35" s="471"/>
      <c r="S35" s="471"/>
      <c r="T35" s="2"/>
      <c r="U35" s="472">
        <f t="shared" ref="U35:U43" si="1">IF(W35="","",U34+1)</f>
        <v>5</v>
      </c>
      <c r="V35" s="472"/>
      <c r="W35" s="471" t="str">
        <f>IF('各会計、関係団体の財政状況及び健全化判断比率'!B29="","",'各会計、関係団体の財政状況及び健全化判断比率'!B29)</f>
        <v>介護保険特別会計事業勘定</v>
      </c>
      <c r="X35" s="471"/>
      <c r="Y35" s="471"/>
      <c r="Z35" s="471"/>
      <c r="AA35" s="471"/>
      <c r="AB35" s="471"/>
      <c r="AC35" s="471"/>
      <c r="AD35" s="471"/>
      <c r="AE35" s="471"/>
      <c r="AF35" s="471"/>
      <c r="AG35" s="471"/>
      <c r="AH35" s="471"/>
      <c r="AI35" s="471"/>
      <c r="AJ35" s="471"/>
      <c r="AK35" s="471"/>
      <c r="AL35" s="2"/>
      <c r="AM35" s="472">
        <f t="shared" ref="AM35:AM43" si="2">IF(AO35="","",AM34+1)</f>
        <v>9</v>
      </c>
      <c r="AN35" s="472"/>
      <c r="AO35" s="471" t="str">
        <f>IF('各会計、関係団体の財政状況及び健全化判断比率'!B33="","",'各会計、関係団体の財政状況及び健全化判断比率'!B33)</f>
        <v>根室市下水道事業会計</v>
      </c>
      <c r="AP35" s="471"/>
      <c r="AQ35" s="471"/>
      <c r="AR35" s="471"/>
      <c r="AS35" s="471"/>
      <c r="AT35" s="471"/>
      <c r="AU35" s="471"/>
      <c r="AV35" s="471"/>
      <c r="AW35" s="471"/>
      <c r="AX35" s="471"/>
      <c r="AY35" s="471"/>
      <c r="AZ35" s="471"/>
      <c r="BA35" s="471"/>
      <c r="BB35" s="471"/>
      <c r="BC35" s="471"/>
      <c r="BD35" s="2"/>
      <c r="BE35" s="472" t="str">
        <f t="shared" ref="BE35:BE43" si="3">IF(BG35="","",BE34+1)</f>
        <v/>
      </c>
      <c r="BF35" s="472"/>
      <c r="BG35" s="471"/>
      <c r="BH35" s="471"/>
      <c r="BI35" s="471"/>
      <c r="BJ35" s="471"/>
      <c r="BK35" s="471"/>
      <c r="BL35" s="471"/>
      <c r="BM35" s="471"/>
      <c r="BN35" s="471"/>
      <c r="BO35" s="471"/>
      <c r="BP35" s="471"/>
      <c r="BQ35" s="471"/>
      <c r="BR35" s="471"/>
      <c r="BS35" s="471"/>
      <c r="BT35" s="471"/>
      <c r="BU35" s="471"/>
      <c r="BV35" s="2"/>
      <c r="BW35" s="472" t="str">
        <f t="shared" ref="BW35:BW43" si="4">IF(BY35="","",BW34+1)</f>
        <v/>
      </c>
      <c r="BX35" s="472"/>
      <c r="BY35" s="471" t="str">
        <f>IF('各会計、関係団体の財政状況及び健全化判断比率'!B69="","",'各会計、関係団体の財政状況及び健全化判断比率'!B69)</f>
        <v/>
      </c>
      <c r="BZ35" s="471"/>
      <c r="CA35" s="471"/>
      <c r="CB35" s="471"/>
      <c r="CC35" s="471"/>
      <c r="CD35" s="471"/>
      <c r="CE35" s="471"/>
      <c r="CF35" s="471"/>
      <c r="CG35" s="471"/>
      <c r="CH35" s="471"/>
      <c r="CI35" s="471"/>
      <c r="CJ35" s="471"/>
      <c r="CK35" s="471"/>
      <c r="CL35" s="471"/>
      <c r="CM35" s="471"/>
      <c r="CN35" s="2"/>
      <c r="CO35" s="472">
        <f t="shared" ref="CO35:CO43" si="5">IF(CQ35="","",CO34+1)</f>
        <v>13</v>
      </c>
      <c r="CP35" s="472"/>
      <c r="CQ35" s="471" t="str">
        <f>IF('各会計、関係団体の財政状況及び健全化判断比率'!BS8="","",'各会計、関係団体の財政状況及び健全化判断比率'!BS8)</f>
        <v>根室市観光開発公社</v>
      </c>
      <c r="CR35" s="471"/>
      <c r="CS35" s="471"/>
      <c r="CT35" s="471"/>
      <c r="CU35" s="471"/>
      <c r="CV35" s="471"/>
      <c r="CW35" s="471"/>
      <c r="CX35" s="471"/>
      <c r="CY35" s="471"/>
      <c r="CZ35" s="471"/>
      <c r="DA35" s="471"/>
      <c r="DB35" s="471"/>
      <c r="DC35" s="471"/>
      <c r="DD35" s="471"/>
      <c r="DE35" s="471"/>
      <c r="DG35" s="473" t="str">
        <f>IF('各会計、関係団体の財政状況及び健全化判断比率'!BR8="","",'各会計、関係団体の財政状況及び健全化判断比率'!BR8)</f>
        <v/>
      </c>
      <c r="DH35" s="473"/>
      <c r="DI35" s="18"/>
    </row>
    <row r="36" spans="1:113" ht="32.25" customHeight="1" x14ac:dyDescent="0.15">
      <c r="A36" s="2"/>
      <c r="B36" s="5"/>
      <c r="C36" s="472">
        <f t="shared" si="0"/>
        <v>3</v>
      </c>
      <c r="D36" s="472"/>
      <c r="E36" s="471" t="str">
        <f>IF('各会計、関係団体の財政状況及び健全化判断比率'!B9="","",'各会計、関係団体の財政状況及び健全化判断比率'!B9)</f>
        <v>農業用水事業特別会計</v>
      </c>
      <c r="F36" s="471"/>
      <c r="G36" s="471"/>
      <c r="H36" s="471"/>
      <c r="I36" s="471"/>
      <c r="J36" s="471"/>
      <c r="K36" s="471"/>
      <c r="L36" s="471"/>
      <c r="M36" s="471"/>
      <c r="N36" s="471"/>
      <c r="O36" s="471"/>
      <c r="P36" s="471"/>
      <c r="Q36" s="471"/>
      <c r="R36" s="471"/>
      <c r="S36" s="471"/>
      <c r="T36" s="2"/>
      <c r="U36" s="472">
        <f t="shared" si="1"/>
        <v>6</v>
      </c>
      <c r="V36" s="472"/>
      <c r="W36" s="471" t="str">
        <f>IF('各会計、関係団体の財政状況及び健全化判断比率'!B30="","",'各会計、関係団体の財政状況及び健全化判断比率'!B30)</f>
        <v>後期高齢者医療特別会計</v>
      </c>
      <c r="X36" s="471"/>
      <c r="Y36" s="471"/>
      <c r="Z36" s="471"/>
      <c r="AA36" s="471"/>
      <c r="AB36" s="471"/>
      <c r="AC36" s="471"/>
      <c r="AD36" s="471"/>
      <c r="AE36" s="471"/>
      <c r="AF36" s="471"/>
      <c r="AG36" s="471"/>
      <c r="AH36" s="471"/>
      <c r="AI36" s="471"/>
      <c r="AJ36" s="471"/>
      <c r="AK36" s="471"/>
      <c r="AL36" s="2"/>
      <c r="AM36" s="472">
        <f t="shared" si="2"/>
        <v>10</v>
      </c>
      <c r="AN36" s="472"/>
      <c r="AO36" s="471" t="str">
        <f>IF('各会計、関係団体の財政状況及び健全化判断比率'!B34="","",'各会計、関係団体の財政状況及び健全化判断比率'!B34)</f>
        <v>根室市病院事業会計</v>
      </c>
      <c r="AP36" s="471"/>
      <c r="AQ36" s="471"/>
      <c r="AR36" s="471"/>
      <c r="AS36" s="471"/>
      <c r="AT36" s="471"/>
      <c r="AU36" s="471"/>
      <c r="AV36" s="471"/>
      <c r="AW36" s="471"/>
      <c r="AX36" s="471"/>
      <c r="AY36" s="471"/>
      <c r="AZ36" s="471"/>
      <c r="BA36" s="471"/>
      <c r="BB36" s="471"/>
      <c r="BC36" s="471"/>
      <c r="BD36" s="2"/>
      <c r="BE36" s="472" t="str">
        <f t="shared" si="3"/>
        <v/>
      </c>
      <c r="BF36" s="472"/>
      <c r="BG36" s="471"/>
      <c r="BH36" s="471"/>
      <c r="BI36" s="471"/>
      <c r="BJ36" s="471"/>
      <c r="BK36" s="471"/>
      <c r="BL36" s="471"/>
      <c r="BM36" s="471"/>
      <c r="BN36" s="471"/>
      <c r="BO36" s="471"/>
      <c r="BP36" s="471"/>
      <c r="BQ36" s="471"/>
      <c r="BR36" s="471"/>
      <c r="BS36" s="471"/>
      <c r="BT36" s="471"/>
      <c r="BU36" s="471"/>
      <c r="BV36" s="2"/>
      <c r="BW36" s="472" t="str">
        <f t="shared" si="4"/>
        <v/>
      </c>
      <c r="BX36" s="472"/>
      <c r="BY36" s="471" t="str">
        <f>IF('各会計、関係団体の財政状況及び健全化判断比率'!B70="","",'各会計、関係団体の財政状況及び健全化判断比率'!B70)</f>
        <v/>
      </c>
      <c r="BZ36" s="471"/>
      <c r="CA36" s="471"/>
      <c r="CB36" s="471"/>
      <c r="CC36" s="471"/>
      <c r="CD36" s="471"/>
      <c r="CE36" s="471"/>
      <c r="CF36" s="471"/>
      <c r="CG36" s="471"/>
      <c r="CH36" s="471"/>
      <c r="CI36" s="471"/>
      <c r="CJ36" s="471"/>
      <c r="CK36" s="471"/>
      <c r="CL36" s="471"/>
      <c r="CM36" s="471"/>
      <c r="CN36" s="2"/>
      <c r="CO36" s="472">
        <f t="shared" si="5"/>
        <v>14</v>
      </c>
      <c r="CP36" s="472"/>
      <c r="CQ36" s="471" t="str">
        <f>IF('各会計、関係団体の財政状況及び健全化判断比率'!BS9="","",'各会計、関係団体の財政状況及び健全化判断比率'!BS9)</f>
        <v>根室市土地開発公社</v>
      </c>
      <c r="CR36" s="471"/>
      <c r="CS36" s="471"/>
      <c r="CT36" s="471"/>
      <c r="CU36" s="471"/>
      <c r="CV36" s="471"/>
      <c r="CW36" s="471"/>
      <c r="CX36" s="471"/>
      <c r="CY36" s="471"/>
      <c r="CZ36" s="471"/>
      <c r="DA36" s="471"/>
      <c r="DB36" s="471"/>
      <c r="DC36" s="471"/>
      <c r="DD36" s="471"/>
      <c r="DE36" s="471"/>
      <c r="DG36" s="473" t="str">
        <f>IF('各会計、関係団体の財政状況及び健全化判断比率'!BR9="","",'各会計、関係団体の財政状況及び健全化判断比率'!BR9)</f>
        <v/>
      </c>
      <c r="DH36" s="473"/>
      <c r="DI36" s="18"/>
    </row>
    <row r="37" spans="1:113" ht="32.25" customHeight="1" x14ac:dyDescent="0.15">
      <c r="A37" s="2"/>
      <c r="B37" s="5"/>
      <c r="C37" s="472" t="str">
        <f t="shared" si="0"/>
        <v/>
      </c>
      <c r="D37" s="472"/>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2"/>
      <c r="U37" s="472">
        <f t="shared" si="1"/>
        <v>7</v>
      </c>
      <c r="V37" s="472"/>
      <c r="W37" s="471" t="str">
        <f>IF('各会計、関係団体の財政状況及び健全化判断比率'!B31="","",'各会計、関係団体の財政状況及び健全化判断比率'!B31)</f>
        <v>市民交通傷害共済事業特別会計</v>
      </c>
      <c r="X37" s="471"/>
      <c r="Y37" s="471"/>
      <c r="Z37" s="471"/>
      <c r="AA37" s="471"/>
      <c r="AB37" s="471"/>
      <c r="AC37" s="471"/>
      <c r="AD37" s="471"/>
      <c r="AE37" s="471"/>
      <c r="AF37" s="471"/>
      <c r="AG37" s="471"/>
      <c r="AH37" s="471"/>
      <c r="AI37" s="471"/>
      <c r="AJ37" s="471"/>
      <c r="AK37" s="471"/>
      <c r="AL37" s="2"/>
      <c r="AM37" s="472">
        <f t="shared" si="2"/>
        <v>11</v>
      </c>
      <c r="AN37" s="472"/>
      <c r="AO37" s="471" t="str">
        <f>IF('各会計、関係団体の財政状況及び健全化判断比率'!B35="","",'各会計、関係団体の財政状況及び健全化判断比率'!B35)</f>
        <v>根室市港湾整備事業会計</v>
      </c>
      <c r="AP37" s="471"/>
      <c r="AQ37" s="471"/>
      <c r="AR37" s="471"/>
      <c r="AS37" s="471"/>
      <c r="AT37" s="471"/>
      <c r="AU37" s="471"/>
      <c r="AV37" s="471"/>
      <c r="AW37" s="471"/>
      <c r="AX37" s="471"/>
      <c r="AY37" s="471"/>
      <c r="AZ37" s="471"/>
      <c r="BA37" s="471"/>
      <c r="BB37" s="471"/>
      <c r="BC37" s="471"/>
      <c r="BD37" s="2"/>
      <c r="BE37" s="472" t="str">
        <f t="shared" si="3"/>
        <v/>
      </c>
      <c r="BF37" s="472"/>
      <c r="BG37" s="471"/>
      <c r="BH37" s="471"/>
      <c r="BI37" s="471"/>
      <c r="BJ37" s="471"/>
      <c r="BK37" s="471"/>
      <c r="BL37" s="471"/>
      <c r="BM37" s="471"/>
      <c r="BN37" s="471"/>
      <c r="BO37" s="471"/>
      <c r="BP37" s="471"/>
      <c r="BQ37" s="471"/>
      <c r="BR37" s="471"/>
      <c r="BS37" s="471"/>
      <c r="BT37" s="471"/>
      <c r="BU37" s="471"/>
      <c r="BV37" s="2"/>
      <c r="BW37" s="472" t="str">
        <f t="shared" si="4"/>
        <v/>
      </c>
      <c r="BX37" s="472"/>
      <c r="BY37" s="471" t="str">
        <f>IF('各会計、関係団体の財政状況及び健全化判断比率'!B71="","",'各会計、関係団体の財政状況及び健全化判断比率'!B71)</f>
        <v/>
      </c>
      <c r="BZ37" s="471"/>
      <c r="CA37" s="471"/>
      <c r="CB37" s="471"/>
      <c r="CC37" s="471"/>
      <c r="CD37" s="471"/>
      <c r="CE37" s="471"/>
      <c r="CF37" s="471"/>
      <c r="CG37" s="471"/>
      <c r="CH37" s="471"/>
      <c r="CI37" s="471"/>
      <c r="CJ37" s="471"/>
      <c r="CK37" s="471"/>
      <c r="CL37" s="471"/>
      <c r="CM37" s="471"/>
      <c r="CN37" s="2"/>
      <c r="CO37" s="472" t="str">
        <f t="shared" si="5"/>
        <v/>
      </c>
      <c r="CP37" s="472"/>
      <c r="CQ37" s="471" t="str">
        <f>IF('各会計、関係団体の財政状況及び健全化判断比率'!BS10="","",'各会計、関係団体の財政状況及び健全化判断比率'!BS10)</f>
        <v/>
      </c>
      <c r="CR37" s="471"/>
      <c r="CS37" s="471"/>
      <c r="CT37" s="471"/>
      <c r="CU37" s="471"/>
      <c r="CV37" s="471"/>
      <c r="CW37" s="471"/>
      <c r="CX37" s="471"/>
      <c r="CY37" s="471"/>
      <c r="CZ37" s="471"/>
      <c r="DA37" s="471"/>
      <c r="DB37" s="471"/>
      <c r="DC37" s="471"/>
      <c r="DD37" s="471"/>
      <c r="DE37" s="471"/>
      <c r="DG37" s="473" t="str">
        <f>IF('各会計、関係団体の財政状況及び健全化判断比率'!BR10="","",'各会計、関係団体の財政状況及び健全化判断比率'!BR10)</f>
        <v/>
      </c>
      <c r="DH37" s="473"/>
      <c r="DI37" s="18"/>
    </row>
    <row r="38" spans="1:113" ht="32.25" customHeight="1" x14ac:dyDescent="0.15">
      <c r="A38" s="2"/>
      <c r="B38" s="5"/>
      <c r="C38" s="472" t="str">
        <f t="shared" si="0"/>
        <v/>
      </c>
      <c r="D38" s="472"/>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2"/>
      <c r="U38" s="472" t="str">
        <f t="shared" si="1"/>
        <v/>
      </c>
      <c r="V38" s="472"/>
      <c r="W38" s="471"/>
      <c r="X38" s="471"/>
      <c r="Y38" s="471"/>
      <c r="Z38" s="471"/>
      <c r="AA38" s="471"/>
      <c r="AB38" s="471"/>
      <c r="AC38" s="471"/>
      <c r="AD38" s="471"/>
      <c r="AE38" s="471"/>
      <c r="AF38" s="471"/>
      <c r="AG38" s="471"/>
      <c r="AH38" s="471"/>
      <c r="AI38" s="471"/>
      <c r="AJ38" s="471"/>
      <c r="AK38" s="471"/>
      <c r="AL38" s="2"/>
      <c r="AM38" s="472" t="str">
        <f t="shared" si="2"/>
        <v/>
      </c>
      <c r="AN38" s="472"/>
      <c r="AO38" s="471"/>
      <c r="AP38" s="471"/>
      <c r="AQ38" s="471"/>
      <c r="AR38" s="471"/>
      <c r="AS38" s="471"/>
      <c r="AT38" s="471"/>
      <c r="AU38" s="471"/>
      <c r="AV38" s="471"/>
      <c r="AW38" s="471"/>
      <c r="AX38" s="471"/>
      <c r="AY38" s="471"/>
      <c r="AZ38" s="471"/>
      <c r="BA38" s="471"/>
      <c r="BB38" s="471"/>
      <c r="BC38" s="471"/>
      <c r="BD38" s="2"/>
      <c r="BE38" s="472" t="str">
        <f t="shared" si="3"/>
        <v/>
      </c>
      <c r="BF38" s="472"/>
      <c r="BG38" s="471"/>
      <c r="BH38" s="471"/>
      <c r="BI38" s="471"/>
      <c r="BJ38" s="471"/>
      <c r="BK38" s="471"/>
      <c r="BL38" s="471"/>
      <c r="BM38" s="471"/>
      <c r="BN38" s="471"/>
      <c r="BO38" s="471"/>
      <c r="BP38" s="471"/>
      <c r="BQ38" s="471"/>
      <c r="BR38" s="471"/>
      <c r="BS38" s="471"/>
      <c r="BT38" s="471"/>
      <c r="BU38" s="471"/>
      <c r="BV38" s="2"/>
      <c r="BW38" s="472" t="str">
        <f t="shared" si="4"/>
        <v/>
      </c>
      <c r="BX38" s="472"/>
      <c r="BY38" s="471" t="str">
        <f>IF('各会計、関係団体の財政状況及び健全化判断比率'!B72="","",'各会計、関係団体の財政状況及び健全化判断比率'!B72)</f>
        <v/>
      </c>
      <c r="BZ38" s="471"/>
      <c r="CA38" s="471"/>
      <c r="CB38" s="471"/>
      <c r="CC38" s="471"/>
      <c r="CD38" s="471"/>
      <c r="CE38" s="471"/>
      <c r="CF38" s="471"/>
      <c r="CG38" s="471"/>
      <c r="CH38" s="471"/>
      <c r="CI38" s="471"/>
      <c r="CJ38" s="471"/>
      <c r="CK38" s="471"/>
      <c r="CL38" s="471"/>
      <c r="CM38" s="471"/>
      <c r="CN38" s="2"/>
      <c r="CO38" s="472" t="str">
        <f t="shared" si="5"/>
        <v/>
      </c>
      <c r="CP38" s="472"/>
      <c r="CQ38" s="471" t="str">
        <f>IF('各会計、関係団体の財政状況及び健全化判断比率'!BS11="","",'各会計、関係団体の財政状況及び健全化判断比率'!BS11)</f>
        <v/>
      </c>
      <c r="CR38" s="471"/>
      <c r="CS38" s="471"/>
      <c r="CT38" s="471"/>
      <c r="CU38" s="471"/>
      <c r="CV38" s="471"/>
      <c r="CW38" s="471"/>
      <c r="CX38" s="471"/>
      <c r="CY38" s="471"/>
      <c r="CZ38" s="471"/>
      <c r="DA38" s="471"/>
      <c r="DB38" s="471"/>
      <c r="DC38" s="471"/>
      <c r="DD38" s="471"/>
      <c r="DE38" s="471"/>
      <c r="DG38" s="473" t="str">
        <f>IF('各会計、関係団体の財政状況及び健全化判断比率'!BR11="","",'各会計、関係団体の財政状況及び健全化判断比率'!BR11)</f>
        <v/>
      </c>
      <c r="DH38" s="473"/>
      <c r="DI38" s="18"/>
    </row>
    <row r="39" spans="1:113" ht="32.25" customHeight="1" x14ac:dyDescent="0.15">
      <c r="A39" s="2"/>
      <c r="B39" s="5"/>
      <c r="C39" s="472" t="str">
        <f t="shared" si="0"/>
        <v/>
      </c>
      <c r="D39" s="472"/>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2"/>
      <c r="U39" s="472" t="str">
        <f t="shared" si="1"/>
        <v/>
      </c>
      <c r="V39" s="472"/>
      <c r="W39" s="471"/>
      <c r="X39" s="471"/>
      <c r="Y39" s="471"/>
      <c r="Z39" s="471"/>
      <c r="AA39" s="471"/>
      <c r="AB39" s="471"/>
      <c r="AC39" s="471"/>
      <c r="AD39" s="471"/>
      <c r="AE39" s="471"/>
      <c r="AF39" s="471"/>
      <c r="AG39" s="471"/>
      <c r="AH39" s="471"/>
      <c r="AI39" s="471"/>
      <c r="AJ39" s="471"/>
      <c r="AK39" s="471"/>
      <c r="AL39" s="2"/>
      <c r="AM39" s="472" t="str">
        <f t="shared" si="2"/>
        <v/>
      </c>
      <c r="AN39" s="472"/>
      <c r="AO39" s="471"/>
      <c r="AP39" s="471"/>
      <c r="AQ39" s="471"/>
      <c r="AR39" s="471"/>
      <c r="AS39" s="471"/>
      <c r="AT39" s="471"/>
      <c r="AU39" s="471"/>
      <c r="AV39" s="471"/>
      <c r="AW39" s="471"/>
      <c r="AX39" s="471"/>
      <c r="AY39" s="471"/>
      <c r="AZ39" s="471"/>
      <c r="BA39" s="471"/>
      <c r="BB39" s="471"/>
      <c r="BC39" s="471"/>
      <c r="BD39" s="2"/>
      <c r="BE39" s="472" t="str">
        <f t="shared" si="3"/>
        <v/>
      </c>
      <c r="BF39" s="472"/>
      <c r="BG39" s="471"/>
      <c r="BH39" s="471"/>
      <c r="BI39" s="471"/>
      <c r="BJ39" s="471"/>
      <c r="BK39" s="471"/>
      <c r="BL39" s="471"/>
      <c r="BM39" s="471"/>
      <c r="BN39" s="471"/>
      <c r="BO39" s="471"/>
      <c r="BP39" s="471"/>
      <c r="BQ39" s="471"/>
      <c r="BR39" s="471"/>
      <c r="BS39" s="471"/>
      <c r="BT39" s="471"/>
      <c r="BU39" s="471"/>
      <c r="BV39" s="2"/>
      <c r="BW39" s="472" t="str">
        <f t="shared" si="4"/>
        <v/>
      </c>
      <c r="BX39" s="472"/>
      <c r="BY39" s="471" t="str">
        <f>IF('各会計、関係団体の財政状況及び健全化判断比率'!B73="","",'各会計、関係団体の財政状況及び健全化判断比率'!B73)</f>
        <v/>
      </c>
      <c r="BZ39" s="471"/>
      <c r="CA39" s="471"/>
      <c r="CB39" s="471"/>
      <c r="CC39" s="471"/>
      <c r="CD39" s="471"/>
      <c r="CE39" s="471"/>
      <c r="CF39" s="471"/>
      <c r="CG39" s="471"/>
      <c r="CH39" s="471"/>
      <c r="CI39" s="471"/>
      <c r="CJ39" s="471"/>
      <c r="CK39" s="471"/>
      <c r="CL39" s="471"/>
      <c r="CM39" s="471"/>
      <c r="CN39" s="2"/>
      <c r="CO39" s="472" t="str">
        <f t="shared" si="5"/>
        <v/>
      </c>
      <c r="CP39" s="472"/>
      <c r="CQ39" s="471" t="str">
        <f>IF('各会計、関係団体の財政状況及び健全化判断比率'!BS12="","",'各会計、関係団体の財政状況及び健全化判断比率'!BS12)</f>
        <v/>
      </c>
      <c r="CR39" s="471"/>
      <c r="CS39" s="471"/>
      <c r="CT39" s="471"/>
      <c r="CU39" s="471"/>
      <c r="CV39" s="471"/>
      <c r="CW39" s="471"/>
      <c r="CX39" s="471"/>
      <c r="CY39" s="471"/>
      <c r="CZ39" s="471"/>
      <c r="DA39" s="471"/>
      <c r="DB39" s="471"/>
      <c r="DC39" s="471"/>
      <c r="DD39" s="471"/>
      <c r="DE39" s="471"/>
      <c r="DG39" s="473" t="str">
        <f>IF('各会計、関係団体の財政状況及び健全化判断比率'!BR12="","",'各会計、関係団体の財政状況及び健全化判断比率'!BR12)</f>
        <v/>
      </c>
      <c r="DH39" s="473"/>
      <c r="DI39" s="18"/>
    </row>
    <row r="40" spans="1:113" ht="32.25" customHeight="1" x14ac:dyDescent="0.15">
      <c r="A40" s="2"/>
      <c r="B40" s="5"/>
      <c r="C40" s="472" t="str">
        <f t="shared" si="0"/>
        <v/>
      </c>
      <c r="D40" s="472"/>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2"/>
      <c r="U40" s="472" t="str">
        <f t="shared" si="1"/>
        <v/>
      </c>
      <c r="V40" s="472"/>
      <c r="W40" s="471"/>
      <c r="X40" s="471"/>
      <c r="Y40" s="471"/>
      <c r="Z40" s="471"/>
      <c r="AA40" s="471"/>
      <c r="AB40" s="471"/>
      <c r="AC40" s="471"/>
      <c r="AD40" s="471"/>
      <c r="AE40" s="471"/>
      <c r="AF40" s="471"/>
      <c r="AG40" s="471"/>
      <c r="AH40" s="471"/>
      <c r="AI40" s="471"/>
      <c r="AJ40" s="471"/>
      <c r="AK40" s="471"/>
      <c r="AL40" s="2"/>
      <c r="AM40" s="472" t="str">
        <f t="shared" si="2"/>
        <v/>
      </c>
      <c r="AN40" s="472"/>
      <c r="AO40" s="471"/>
      <c r="AP40" s="471"/>
      <c r="AQ40" s="471"/>
      <c r="AR40" s="471"/>
      <c r="AS40" s="471"/>
      <c r="AT40" s="471"/>
      <c r="AU40" s="471"/>
      <c r="AV40" s="471"/>
      <c r="AW40" s="471"/>
      <c r="AX40" s="471"/>
      <c r="AY40" s="471"/>
      <c r="AZ40" s="471"/>
      <c r="BA40" s="471"/>
      <c r="BB40" s="471"/>
      <c r="BC40" s="471"/>
      <c r="BD40" s="2"/>
      <c r="BE40" s="472" t="str">
        <f t="shared" si="3"/>
        <v/>
      </c>
      <c r="BF40" s="472"/>
      <c r="BG40" s="471"/>
      <c r="BH40" s="471"/>
      <c r="BI40" s="471"/>
      <c r="BJ40" s="471"/>
      <c r="BK40" s="471"/>
      <c r="BL40" s="471"/>
      <c r="BM40" s="471"/>
      <c r="BN40" s="471"/>
      <c r="BO40" s="471"/>
      <c r="BP40" s="471"/>
      <c r="BQ40" s="471"/>
      <c r="BR40" s="471"/>
      <c r="BS40" s="471"/>
      <c r="BT40" s="471"/>
      <c r="BU40" s="471"/>
      <c r="BV40" s="2"/>
      <c r="BW40" s="472" t="str">
        <f t="shared" si="4"/>
        <v/>
      </c>
      <c r="BX40" s="472"/>
      <c r="BY40" s="471" t="str">
        <f>IF('各会計、関係団体の財政状況及び健全化判断比率'!B74="","",'各会計、関係団体の財政状況及び健全化判断比率'!B74)</f>
        <v/>
      </c>
      <c r="BZ40" s="471"/>
      <c r="CA40" s="471"/>
      <c r="CB40" s="471"/>
      <c r="CC40" s="471"/>
      <c r="CD40" s="471"/>
      <c r="CE40" s="471"/>
      <c r="CF40" s="471"/>
      <c r="CG40" s="471"/>
      <c r="CH40" s="471"/>
      <c r="CI40" s="471"/>
      <c r="CJ40" s="471"/>
      <c r="CK40" s="471"/>
      <c r="CL40" s="471"/>
      <c r="CM40" s="471"/>
      <c r="CN40" s="2"/>
      <c r="CO40" s="472" t="str">
        <f t="shared" si="5"/>
        <v/>
      </c>
      <c r="CP40" s="472"/>
      <c r="CQ40" s="471" t="str">
        <f>IF('各会計、関係団体の財政状況及び健全化判断比率'!BS13="","",'各会計、関係団体の財政状況及び健全化判断比率'!BS13)</f>
        <v/>
      </c>
      <c r="CR40" s="471"/>
      <c r="CS40" s="471"/>
      <c r="CT40" s="471"/>
      <c r="CU40" s="471"/>
      <c r="CV40" s="471"/>
      <c r="CW40" s="471"/>
      <c r="CX40" s="471"/>
      <c r="CY40" s="471"/>
      <c r="CZ40" s="471"/>
      <c r="DA40" s="471"/>
      <c r="DB40" s="471"/>
      <c r="DC40" s="471"/>
      <c r="DD40" s="471"/>
      <c r="DE40" s="471"/>
      <c r="DG40" s="473" t="str">
        <f>IF('各会計、関係団体の財政状況及び健全化判断比率'!BR13="","",'各会計、関係団体の財政状況及び健全化判断比率'!BR13)</f>
        <v/>
      </c>
      <c r="DH40" s="473"/>
      <c r="DI40" s="18"/>
    </row>
    <row r="41" spans="1:113" ht="32.25" customHeight="1" x14ac:dyDescent="0.15">
      <c r="A41" s="2"/>
      <c r="B41" s="5"/>
      <c r="C41" s="472" t="str">
        <f t="shared" si="0"/>
        <v/>
      </c>
      <c r="D41" s="472"/>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2"/>
      <c r="U41" s="472" t="str">
        <f t="shared" si="1"/>
        <v/>
      </c>
      <c r="V41" s="472"/>
      <c r="W41" s="471"/>
      <c r="X41" s="471"/>
      <c r="Y41" s="471"/>
      <c r="Z41" s="471"/>
      <c r="AA41" s="471"/>
      <c r="AB41" s="471"/>
      <c r="AC41" s="471"/>
      <c r="AD41" s="471"/>
      <c r="AE41" s="471"/>
      <c r="AF41" s="471"/>
      <c r="AG41" s="471"/>
      <c r="AH41" s="471"/>
      <c r="AI41" s="471"/>
      <c r="AJ41" s="471"/>
      <c r="AK41" s="471"/>
      <c r="AL41" s="2"/>
      <c r="AM41" s="472" t="str">
        <f t="shared" si="2"/>
        <v/>
      </c>
      <c r="AN41" s="472"/>
      <c r="AO41" s="471"/>
      <c r="AP41" s="471"/>
      <c r="AQ41" s="471"/>
      <c r="AR41" s="471"/>
      <c r="AS41" s="471"/>
      <c r="AT41" s="471"/>
      <c r="AU41" s="471"/>
      <c r="AV41" s="471"/>
      <c r="AW41" s="471"/>
      <c r="AX41" s="471"/>
      <c r="AY41" s="471"/>
      <c r="AZ41" s="471"/>
      <c r="BA41" s="471"/>
      <c r="BB41" s="471"/>
      <c r="BC41" s="471"/>
      <c r="BD41" s="2"/>
      <c r="BE41" s="472" t="str">
        <f t="shared" si="3"/>
        <v/>
      </c>
      <c r="BF41" s="472"/>
      <c r="BG41" s="471"/>
      <c r="BH41" s="471"/>
      <c r="BI41" s="471"/>
      <c r="BJ41" s="471"/>
      <c r="BK41" s="471"/>
      <c r="BL41" s="471"/>
      <c r="BM41" s="471"/>
      <c r="BN41" s="471"/>
      <c r="BO41" s="471"/>
      <c r="BP41" s="471"/>
      <c r="BQ41" s="471"/>
      <c r="BR41" s="471"/>
      <c r="BS41" s="471"/>
      <c r="BT41" s="471"/>
      <c r="BU41" s="471"/>
      <c r="BV41" s="2"/>
      <c r="BW41" s="472" t="str">
        <f t="shared" si="4"/>
        <v/>
      </c>
      <c r="BX41" s="472"/>
      <c r="BY41" s="471" t="str">
        <f>IF('各会計、関係団体の財政状況及び健全化判断比率'!B75="","",'各会計、関係団体の財政状況及び健全化判断比率'!B75)</f>
        <v/>
      </c>
      <c r="BZ41" s="471"/>
      <c r="CA41" s="471"/>
      <c r="CB41" s="471"/>
      <c r="CC41" s="471"/>
      <c r="CD41" s="471"/>
      <c r="CE41" s="471"/>
      <c r="CF41" s="471"/>
      <c r="CG41" s="471"/>
      <c r="CH41" s="471"/>
      <c r="CI41" s="471"/>
      <c r="CJ41" s="471"/>
      <c r="CK41" s="471"/>
      <c r="CL41" s="471"/>
      <c r="CM41" s="471"/>
      <c r="CN41" s="2"/>
      <c r="CO41" s="472" t="str">
        <f t="shared" si="5"/>
        <v/>
      </c>
      <c r="CP41" s="472"/>
      <c r="CQ41" s="471" t="str">
        <f>IF('各会計、関係団体の財政状況及び健全化判断比率'!BS14="","",'各会計、関係団体の財政状況及び健全化判断比率'!BS14)</f>
        <v/>
      </c>
      <c r="CR41" s="471"/>
      <c r="CS41" s="471"/>
      <c r="CT41" s="471"/>
      <c r="CU41" s="471"/>
      <c r="CV41" s="471"/>
      <c r="CW41" s="471"/>
      <c r="CX41" s="471"/>
      <c r="CY41" s="471"/>
      <c r="CZ41" s="471"/>
      <c r="DA41" s="471"/>
      <c r="DB41" s="471"/>
      <c r="DC41" s="471"/>
      <c r="DD41" s="471"/>
      <c r="DE41" s="471"/>
      <c r="DG41" s="473" t="str">
        <f>IF('各会計、関係団体の財政状況及び健全化判断比率'!BR14="","",'各会計、関係団体の財政状況及び健全化判断比率'!BR14)</f>
        <v/>
      </c>
      <c r="DH41" s="473"/>
      <c r="DI41" s="18"/>
    </row>
    <row r="42" spans="1:113" ht="32.25" customHeight="1" x14ac:dyDescent="0.15">
      <c r="B42" s="5"/>
      <c r="C42" s="472" t="str">
        <f t="shared" si="0"/>
        <v/>
      </c>
      <c r="D42" s="472"/>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2"/>
      <c r="U42" s="472" t="str">
        <f t="shared" si="1"/>
        <v/>
      </c>
      <c r="V42" s="472"/>
      <c r="W42" s="471"/>
      <c r="X42" s="471"/>
      <c r="Y42" s="471"/>
      <c r="Z42" s="471"/>
      <c r="AA42" s="471"/>
      <c r="AB42" s="471"/>
      <c r="AC42" s="471"/>
      <c r="AD42" s="471"/>
      <c r="AE42" s="471"/>
      <c r="AF42" s="471"/>
      <c r="AG42" s="471"/>
      <c r="AH42" s="471"/>
      <c r="AI42" s="471"/>
      <c r="AJ42" s="471"/>
      <c r="AK42" s="471"/>
      <c r="AL42" s="2"/>
      <c r="AM42" s="472" t="str">
        <f t="shared" si="2"/>
        <v/>
      </c>
      <c r="AN42" s="472"/>
      <c r="AO42" s="471"/>
      <c r="AP42" s="471"/>
      <c r="AQ42" s="471"/>
      <c r="AR42" s="471"/>
      <c r="AS42" s="471"/>
      <c r="AT42" s="471"/>
      <c r="AU42" s="471"/>
      <c r="AV42" s="471"/>
      <c r="AW42" s="471"/>
      <c r="AX42" s="471"/>
      <c r="AY42" s="471"/>
      <c r="AZ42" s="471"/>
      <c r="BA42" s="471"/>
      <c r="BB42" s="471"/>
      <c r="BC42" s="471"/>
      <c r="BD42" s="2"/>
      <c r="BE42" s="472" t="str">
        <f t="shared" si="3"/>
        <v/>
      </c>
      <c r="BF42" s="472"/>
      <c r="BG42" s="471"/>
      <c r="BH42" s="471"/>
      <c r="BI42" s="471"/>
      <c r="BJ42" s="471"/>
      <c r="BK42" s="471"/>
      <c r="BL42" s="471"/>
      <c r="BM42" s="471"/>
      <c r="BN42" s="471"/>
      <c r="BO42" s="471"/>
      <c r="BP42" s="471"/>
      <c r="BQ42" s="471"/>
      <c r="BR42" s="471"/>
      <c r="BS42" s="471"/>
      <c r="BT42" s="471"/>
      <c r="BU42" s="471"/>
      <c r="BV42" s="2"/>
      <c r="BW42" s="472" t="str">
        <f t="shared" si="4"/>
        <v/>
      </c>
      <c r="BX42" s="472"/>
      <c r="BY42" s="471" t="str">
        <f>IF('各会計、関係団体の財政状況及び健全化判断比率'!B76="","",'各会計、関係団体の財政状況及び健全化判断比率'!B76)</f>
        <v/>
      </c>
      <c r="BZ42" s="471"/>
      <c r="CA42" s="471"/>
      <c r="CB42" s="471"/>
      <c r="CC42" s="471"/>
      <c r="CD42" s="471"/>
      <c r="CE42" s="471"/>
      <c r="CF42" s="471"/>
      <c r="CG42" s="471"/>
      <c r="CH42" s="471"/>
      <c r="CI42" s="471"/>
      <c r="CJ42" s="471"/>
      <c r="CK42" s="471"/>
      <c r="CL42" s="471"/>
      <c r="CM42" s="471"/>
      <c r="CN42" s="2"/>
      <c r="CO42" s="472" t="str">
        <f t="shared" si="5"/>
        <v/>
      </c>
      <c r="CP42" s="472"/>
      <c r="CQ42" s="471" t="str">
        <f>IF('各会計、関係団体の財政状況及び健全化判断比率'!BS15="","",'各会計、関係団体の財政状況及び健全化判断比率'!BS15)</f>
        <v/>
      </c>
      <c r="CR42" s="471"/>
      <c r="CS42" s="471"/>
      <c r="CT42" s="471"/>
      <c r="CU42" s="471"/>
      <c r="CV42" s="471"/>
      <c r="CW42" s="471"/>
      <c r="CX42" s="471"/>
      <c r="CY42" s="471"/>
      <c r="CZ42" s="471"/>
      <c r="DA42" s="471"/>
      <c r="DB42" s="471"/>
      <c r="DC42" s="471"/>
      <c r="DD42" s="471"/>
      <c r="DE42" s="471"/>
      <c r="DG42" s="473" t="str">
        <f>IF('各会計、関係団体の財政状況及び健全化判断比率'!BR15="","",'各会計、関係団体の財政状況及び健全化判断比率'!BR15)</f>
        <v/>
      </c>
      <c r="DH42" s="473"/>
      <c r="DI42" s="18"/>
    </row>
    <row r="43" spans="1:113" ht="32.25" customHeight="1" x14ac:dyDescent="0.15">
      <c r="B43" s="5"/>
      <c r="C43" s="472" t="str">
        <f t="shared" si="0"/>
        <v/>
      </c>
      <c r="D43" s="472"/>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2"/>
      <c r="U43" s="472" t="str">
        <f t="shared" si="1"/>
        <v/>
      </c>
      <c r="V43" s="472"/>
      <c r="W43" s="471"/>
      <c r="X43" s="471"/>
      <c r="Y43" s="471"/>
      <c r="Z43" s="471"/>
      <c r="AA43" s="471"/>
      <c r="AB43" s="471"/>
      <c r="AC43" s="471"/>
      <c r="AD43" s="471"/>
      <c r="AE43" s="471"/>
      <c r="AF43" s="471"/>
      <c r="AG43" s="471"/>
      <c r="AH43" s="471"/>
      <c r="AI43" s="471"/>
      <c r="AJ43" s="471"/>
      <c r="AK43" s="471"/>
      <c r="AL43" s="2"/>
      <c r="AM43" s="472" t="str">
        <f t="shared" si="2"/>
        <v/>
      </c>
      <c r="AN43" s="472"/>
      <c r="AO43" s="471"/>
      <c r="AP43" s="471"/>
      <c r="AQ43" s="471"/>
      <c r="AR43" s="471"/>
      <c r="AS43" s="471"/>
      <c r="AT43" s="471"/>
      <c r="AU43" s="471"/>
      <c r="AV43" s="471"/>
      <c r="AW43" s="471"/>
      <c r="AX43" s="471"/>
      <c r="AY43" s="471"/>
      <c r="AZ43" s="471"/>
      <c r="BA43" s="471"/>
      <c r="BB43" s="471"/>
      <c r="BC43" s="471"/>
      <c r="BD43" s="2"/>
      <c r="BE43" s="472" t="str">
        <f t="shared" si="3"/>
        <v/>
      </c>
      <c r="BF43" s="472"/>
      <c r="BG43" s="471"/>
      <c r="BH43" s="471"/>
      <c r="BI43" s="471"/>
      <c r="BJ43" s="471"/>
      <c r="BK43" s="471"/>
      <c r="BL43" s="471"/>
      <c r="BM43" s="471"/>
      <c r="BN43" s="471"/>
      <c r="BO43" s="471"/>
      <c r="BP43" s="471"/>
      <c r="BQ43" s="471"/>
      <c r="BR43" s="471"/>
      <c r="BS43" s="471"/>
      <c r="BT43" s="471"/>
      <c r="BU43" s="471"/>
      <c r="BV43" s="2"/>
      <c r="BW43" s="472" t="str">
        <f t="shared" si="4"/>
        <v/>
      </c>
      <c r="BX43" s="472"/>
      <c r="BY43" s="471" t="str">
        <f>IF('各会計、関係団体の財政状況及び健全化判断比率'!B77="","",'各会計、関係団体の財政状況及び健全化判断比率'!B77)</f>
        <v/>
      </c>
      <c r="BZ43" s="471"/>
      <c r="CA43" s="471"/>
      <c r="CB43" s="471"/>
      <c r="CC43" s="471"/>
      <c r="CD43" s="471"/>
      <c r="CE43" s="471"/>
      <c r="CF43" s="471"/>
      <c r="CG43" s="471"/>
      <c r="CH43" s="471"/>
      <c r="CI43" s="471"/>
      <c r="CJ43" s="471"/>
      <c r="CK43" s="471"/>
      <c r="CL43" s="471"/>
      <c r="CM43" s="471"/>
      <c r="CN43" s="2"/>
      <c r="CO43" s="472" t="str">
        <f t="shared" si="5"/>
        <v/>
      </c>
      <c r="CP43" s="472"/>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G43" s="473" t="str">
        <f>IF('各会計、関係団体の財政状況及び健全化判断比率'!BR16="","",'各会計、関係団体の財政状況及び健全化判断比率'!BR16)</f>
        <v/>
      </c>
      <c r="DH43" s="473"/>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134</v>
      </c>
      <c r="E46" s="417" t="s">
        <v>286</v>
      </c>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417"/>
    </row>
    <row r="47" spans="1:113" x14ac:dyDescent="0.15">
      <c r="E47" s="417" t="s">
        <v>290</v>
      </c>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17"/>
      <c r="CW47" s="417"/>
      <c r="CX47" s="417"/>
      <c r="CY47" s="417"/>
      <c r="CZ47" s="417"/>
      <c r="DA47" s="417"/>
      <c r="DB47" s="417"/>
      <c r="DC47" s="417"/>
      <c r="DD47" s="417"/>
      <c r="DE47" s="417"/>
      <c r="DF47" s="417"/>
      <c r="DG47" s="417"/>
      <c r="DH47" s="417"/>
      <c r="DI47" s="417"/>
    </row>
    <row r="48" spans="1:113" x14ac:dyDescent="0.15">
      <c r="E48" s="417" t="s">
        <v>292</v>
      </c>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c r="BY48" s="417"/>
      <c r="BZ48" s="417"/>
      <c r="CA48" s="417"/>
      <c r="CB48" s="417"/>
      <c r="CC48" s="417"/>
      <c r="CD48" s="417"/>
      <c r="CE48" s="417"/>
      <c r="CF48" s="417"/>
      <c r="CG48" s="417"/>
      <c r="CH48" s="417"/>
      <c r="CI48" s="417"/>
      <c r="CJ48" s="417"/>
      <c r="CK48" s="417"/>
      <c r="CL48" s="417"/>
      <c r="CM48" s="417"/>
      <c r="CN48" s="417"/>
      <c r="CO48" s="417"/>
      <c r="CP48" s="417"/>
      <c r="CQ48" s="417"/>
      <c r="CR48" s="417"/>
      <c r="CS48" s="417"/>
      <c r="CT48" s="417"/>
      <c r="CU48" s="417"/>
      <c r="CV48" s="417"/>
      <c r="CW48" s="417"/>
      <c r="CX48" s="417"/>
      <c r="CY48" s="417"/>
      <c r="CZ48" s="417"/>
      <c r="DA48" s="417"/>
      <c r="DB48" s="417"/>
      <c r="DC48" s="417"/>
      <c r="DD48" s="417"/>
      <c r="DE48" s="417"/>
      <c r="DF48" s="417"/>
      <c r="DG48" s="417"/>
      <c r="DH48" s="417"/>
      <c r="DI48" s="417"/>
    </row>
    <row r="49" spans="5:113" x14ac:dyDescent="0.15">
      <c r="E49" s="417" t="s">
        <v>294</v>
      </c>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c r="BY49" s="417"/>
      <c r="BZ49" s="417"/>
      <c r="CA49" s="417"/>
      <c r="CB49" s="417"/>
      <c r="CC49" s="417"/>
      <c r="CD49" s="417"/>
      <c r="CE49" s="417"/>
      <c r="CF49" s="417"/>
      <c r="CG49" s="417"/>
      <c r="CH49" s="417"/>
      <c r="CI49" s="417"/>
      <c r="CJ49" s="417"/>
      <c r="CK49" s="417"/>
      <c r="CL49" s="417"/>
      <c r="CM49" s="417"/>
      <c r="CN49" s="417"/>
      <c r="CO49" s="417"/>
      <c r="CP49" s="417"/>
      <c r="CQ49" s="417"/>
      <c r="CR49" s="417"/>
      <c r="CS49" s="417"/>
      <c r="CT49" s="417"/>
      <c r="CU49" s="417"/>
      <c r="CV49" s="417"/>
      <c r="CW49" s="417"/>
      <c r="CX49" s="417"/>
      <c r="CY49" s="417"/>
      <c r="CZ49" s="417"/>
      <c r="DA49" s="417"/>
      <c r="DB49" s="417"/>
      <c r="DC49" s="417"/>
      <c r="DD49" s="417"/>
      <c r="DE49" s="417"/>
      <c r="DF49" s="417"/>
      <c r="DG49" s="417"/>
      <c r="DH49" s="417"/>
      <c r="DI49" s="417"/>
    </row>
    <row r="50" spans="5:113" x14ac:dyDescent="0.15">
      <c r="E50" s="417" t="s">
        <v>196</v>
      </c>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7"/>
      <c r="BX50" s="417"/>
      <c r="BY50" s="417"/>
      <c r="BZ50" s="417"/>
      <c r="CA50" s="417"/>
      <c r="CB50" s="417"/>
      <c r="CC50" s="417"/>
      <c r="CD50" s="417"/>
      <c r="CE50" s="417"/>
      <c r="CF50" s="417"/>
      <c r="CG50" s="417"/>
      <c r="CH50" s="417"/>
      <c r="CI50" s="417"/>
      <c r="CJ50" s="417"/>
      <c r="CK50" s="417"/>
      <c r="CL50" s="417"/>
      <c r="CM50" s="417"/>
      <c r="CN50" s="417"/>
      <c r="CO50" s="417"/>
      <c r="CP50" s="417"/>
      <c r="CQ50" s="417"/>
      <c r="CR50" s="417"/>
      <c r="CS50" s="417"/>
      <c r="CT50" s="417"/>
      <c r="CU50" s="417"/>
      <c r="CV50" s="417"/>
      <c r="CW50" s="417"/>
      <c r="CX50" s="417"/>
      <c r="CY50" s="417"/>
      <c r="CZ50" s="417"/>
      <c r="DA50" s="417"/>
      <c r="DB50" s="417"/>
      <c r="DC50" s="417"/>
      <c r="DD50" s="417"/>
      <c r="DE50" s="417"/>
      <c r="DF50" s="417"/>
      <c r="DG50" s="417"/>
      <c r="DH50" s="417"/>
      <c r="DI50" s="417"/>
    </row>
    <row r="51" spans="5:113" x14ac:dyDescent="0.15">
      <c r="E51" s="417" t="s">
        <v>296</v>
      </c>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7"/>
      <c r="BV51" s="417"/>
      <c r="BW51" s="417"/>
      <c r="BX51" s="417"/>
      <c r="BY51" s="417"/>
      <c r="BZ51" s="417"/>
      <c r="CA51" s="417"/>
      <c r="CB51" s="417"/>
      <c r="CC51" s="417"/>
      <c r="CD51" s="417"/>
      <c r="CE51" s="417"/>
      <c r="CF51" s="417"/>
      <c r="CG51" s="417"/>
      <c r="CH51" s="417"/>
      <c r="CI51" s="417"/>
      <c r="CJ51" s="417"/>
      <c r="CK51" s="417"/>
      <c r="CL51" s="417"/>
      <c r="CM51" s="417"/>
      <c r="CN51" s="417"/>
      <c r="CO51" s="417"/>
      <c r="CP51" s="417"/>
      <c r="CQ51" s="417"/>
      <c r="CR51" s="417"/>
      <c r="CS51" s="417"/>
      <c r="CT51" s="417"/>
      <c r="CU51" s="417"/>
      <c r="CV51" s="417"/>
      <c r="CW51" s="417"/>
      <c r="CX51" s="417"/>
      <c r="CY51" s="417"/>
      <c r="CZ51" s="417"/>
      <c r="DA51" s="417"/>
      <c r="DB51" s="417"/>
      <c r="DC51" s="417"/>
      <c r="DD51" s="417"/>
      <c r="DE51" s="417"/>
      <c r="DF51" s="417"/>
      <c r="DG51" s="417"/>
      <c r="DH51" s="417"/>
      <c r="DI51" s="417"/>
    </row>
    <row r="52" spans="5:113" x14ac:dyDescent="0.15">
      <c r="E52" s="417" t="s">
        <v>298</v>
      </c>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7"/>
      <c r="BR52" s="417"/>
      <c r="BS52" s="417"/>
      <c r="BT52" s="417"/>
      <c r="BU52" s="417"/>
      <c r="BV52" s="417"/>
      <c r="BW52" s="417"/>
      <c r="BX52" s="417"/>
      <c r="BY52" s="417"/>
      <c r="BZ52" s="417"/>
      <c r="CA52" s="417"/>
      <c r="CB52" s="417"/>
      <c r="CC52" s="417"/>
      <c r="CD52" s="417"/>
      <c r="CE52" s="417"/>
      <c r="CF52" s="417"/>
      <c r="CG52" s="417"/>
      <c r="CH52" s="417"/>
      <c r="CI52" s="417"/>
      <c r="CJ52" s="417"/>
      <c r="CK52" s="417"/>
      <c r="CL52" s="417"/>
      <c r="CM52" s="417"/>
      <c r="CN52" s="417"/>
      <c r="CO52" s="417"/>
      <c r="CP52" s="417"/>
      <c r="CQ52" s="417"/>
      <c r="CR52" s="417"/>
      <c r="CS52" s="417"/>
      <c r="CT52" s="417"/>
      <c r="CU52" s="417"/>
      <c r="CV52" s="417"/>
      <c r="CW52" s="417"/>
      <c r="CX52" s="417"/>
      <c r="CY52" s="417"/>
      <c r="CZ52" s="417"/>
      <c r="DA52" s="417"/>
      <c r="DB52" s="417"/>
      <c r="DC52" s="417"/>
      <c r="DD52" s="417"/>
      <c r="DE52" s="417"/>
      <c r="DF52" s="417"/>
      <c r="DG52" s="417"/>
      <c r="DH52" s="417"/>
      <c r="DI52" s="417"/>
    </row>
    <row r="53" spans="5:113" x14ac:dyDescent="0.15">
      <c r="E53" s="1" t="s">
        <v>355</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L54" sqref="AL54"/>
    </sheetView>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412</v>
      </c>
      <c r="G33" s="205" t="s">
        <v>530</v>
      </c>
      <c r="H33" s="205" t="s">
        <v>531</v>
      </c>
      <c r="I33" s="205" t="s">
        <v>532</v>
      </c>
      <c r="J33" s="209" t="s">
        <v>533</v>
      </c>
      <c r="K33" s="190"/>
      <c r="L33" s="190"/>
      <c r="M33" s="190"/>
      <c r="N33" s="190"/>
      <c r="O33" s="190"/>
      <c r="P33" s="190"/>
    </row>
    <row r="34" spans="1:16" ht="39" customHeight="1" x14ac:dyDescent="0.15">
      <c r="A34" s="190"/>
      <c r="B34" s="192"/>
      <c r="C34" s="1072" t="s">
        <v>262</v>
      </c>
      <c r="D34" s="1072"/>
      <c r="E34" s="1073"/>
      <c r="F34" s="201">
        <v>0.92</v>
      </c>
      <c r="G34" s="206">
        <v>0.64</v>
      </c>
      <c r="H34" s="206">
        <v>2.35</v>
      </c>
      <c r="I34" s="206">
        <v>6.73</v>
      </c>
      <c r="J34" s="210">
        <v>11.66</v>
      </c>
      <c r="K34" s="190"/>
      <c r="L34" s="190"/>
      <c r="M34" s="190"/>
      <c r="N34" s="190"/>
      <c r="O34" s="190"/>
      <c r="P34" s="190"/>
    </row>
    <row r="35" spans="1:16" ht="39" customHeight="1" x14ac:dyDescent="0.15">
      <c r="A35" s="190"/>
      <c r="B35" s="193"/>
      <c r="C35" s="1068" t="s">
        <v>462</v>
      </c>
      <c r="D35" s="1068"/>
      <c r="E35" s="1069"/>
      <c r="F35" s="202">
        <v>6.48</v>
      </c>
      <c r="G35" s="207">
        <v>7.28</v>
      </c>
      <c r="H35" s="207">
        <v>7.98</v>
      </c>
      <c r="I35" s="207">
        <v>8.25</v>
      </c>
      <c r="J35" s="211">
        <v>8.49</v>
      </c>
      <c r="K35" s="190"/>
      <c r="L35" s="190"/>
      <c r="M35" s="190"/>
      <c r="N35" s="190"/>
      <c r="O35" s="190"/>
      <c r="P35" s="190"/>
    </row>
    <row r="36" spans="1:16" ht="39" customHeight="1" x14ac:dyDescent="0.15">
      <c r="A36" s="190"/>
      <c r="B36" s="193"/>
      <c r="C36" s="1068" t="s">
        <v>351</v>
      </c>
      <c r="D36" s="1068"/>
      <c r="E36" s="1069"/>
      <c r="F36" s="202">
        <v>2.68</v>
      </c>
      <c r="G36" s="207">
        <v>3.4</v>
      </c>
      <c r="H36" s="207">
        <v>3.7</v>
      </c>
      <c r="I36" s="207">
        <v>3.97</v>
      </c>
      <c r="J36" s="211">
        <v>3.99</v>
      </c>
      <c r="K36" s="190"/>
      <c r="L36" s="190"/>
      <c r="M36" s="190"/>
      <c r="N36" s="190"/>
      <c r="O36" s="190"/>
      <c r="P36" s="190"/>
    </row>
    <row r="37" spans="1:16" ht="39" customHeight="1" x14ac:dyDescent="0.15">
      <c r="A37" s="190"/>
      <c r="B37" s="193"/>
      <c r="C37" s="1068" t="s">
        <v>77</v>
      </c>
      <c r="D37" s="1068"/>
      <c r="E37" s="1069"/>
      <c r="F37" s="202">
        <v>1.0900000000000001</v>
      </c>
      <c r="G37" s="207">
        <v>0.46</v>
      </c>
      <c r="H37" s="207">
        <v>1.43</v>
      </c>
      <c r="I37" s="207">
        <v>2.2400000000000002</v>
      </c>
      <c r="J37" s="211">
        <v>2.5</v>
      </c>
      <c r="K37" s="190"/>
      <c r="L37" s="190"/>
      <c r="M37" s="190"/>
      <c r="N37" s="190"/>
      <c r="O37" s="190"/>
      <c r="P37" s="190"/>
    </row>
    <row r="38" spans="1:16" ht="39" customHeight="1" x14ac:dyDescent="0.15">
      <c r="A38" s="190"/>
      <c r="B38" s="193"/>
      <c r="C38" s="1068" t="s">
        <v>392</v>
      </c>
      <c r="D38" s="1068"/>
      <c r="E38" s="1069"/>
      <c r="F38" s="202">
        <v>0.94</v>
      </c>
      <c r="G38" s="207">
        <v>0.64</v>
      </c>
      <c r="H38" s="207">
        <v>0.15</v>
      </c>
      <c r="I38" s="207">
        <v>0</v>
      </c>
      <c r="J38" s="211">
        <v>0.55000000000000004</v>
      </c>
      <c r="K38" s="190"/>
      <c r="L38" s="190"/>
      <c r="M38" s="190"/>
      <c r="N38" s="190"/>
      <c r="O38" s="190"/>
      <c r="P38" s="190"/>
    </row>
    <row r="39" spans="1:16" ht="39" customHeight="1" x14ac:dyDescent="0.15">
      <c r="A39" s="190"/>
      <c r="B39" s="193"/>
      <c r="C39" s="1068" t="s">
        <v>458</v>
      </c>
      <c r="D39" s="1068"/>
      <c r="E39" s="1069"/>
      <c r="F39" s="202">
        <v>0.45</v>
      </c>
      <c r="G39" s="207">
        <v>0.62</v>
      </c>
      <c r="H39" s="207">
        <v>1.52</v>
      </c>
      <c r="I39" s="207">
        <v>1.05</v>
      </c>
      <c r="J39" s="211">
        <v>0.47</v>
      </c>
      <c r="K39" s="190"/>
      <c r="L39" s="190"/>
      <c r="M39" s="190"/>
      <c r="N39" s="190"/>
      <c r="O39" s="190"/>
      <c r="P39" s="190"/>
    </row>
    <row r="40" spans="1:16" ht="39" customHeight="1" x14ac:dyDescent="0.15">
      <c r="A40" s="190"/>
      <c r="B40" s="193"/>
      <c r="C40" s="1068" t="s">
        <v>461</v>
      </c>
      <c r="D40" s="1068"/>
      <c r="E40" s="1069"/>
      <c r="F40" s="202">
        <v>7.0000000000000007E-2</v>
      </c>
      <c r="G40" s="207">
        <v>0.02</v>
      </c>
      <c r="H40" s="207" t="s">
        <v>501</v>
      </c>
      <c r="I40" s="207">
        <v>0</v>
      </c>
      <c r="J40" s="211">
        <v>0.16</v>
      </c>
      <c r="K40" s="190"/>
      <c r="L40" s="190"/>
      <c r="M40" s="190"/>
      <c r="N40" s="190"/>
      <c r="O40" s="190"/>
      <c r="P40" s="190"/>
    </row>
    <row r="41" spans="1:16" ht="39" customHeight="1" x14ac:dyDescent="0.15">
      <c r="A41" s="190"/>
      <c r="B41" s="193"/>
      <c r="C41" s="1068" t="s">
        <v>357</v>
      </c>
      <c r="D41" s="1068"/>
      <c r="E41" s="1069"/>
      <c r="F41" s="202">
        <v>0</v>
      </c>
      <c r="G41" s="207">
        <v>0.09</v>
      </c>
      <c r="H41" s="207">
        <v>0.08</v>
      </c>
      <c r="I41" s="207">
        <v>0.03</v>
      </c>
      <c r="J41" s="211">
        <v>0.16</v>
      </c>
      <c r="K41" s="190"/>
      <c r="L41" s="190"/>
      <c r="M41" s="190"/>
      <c r="N41" s="190"/>
      <c r="O41" s="190"/>
      <c r="P41" s="190"/>
    </row>
    <row r="42" spans="1:16" ht="39" customHeight="1" x14ac:dyDescent="0.15">
      <c r="A42" s="190"/>
      <c r="B42" s="194"/>
      <c r="C42" s="1068" t="s">
        <v>535</v>
      </c>
      <c r="D42" s="1068"/>
      <c r="E42" s="1069"/>
      <c r="F42" s="202" t="s">
        <v>199</v>
      </c>
      <c r="G42" s="207" t="s">
        <v>199</v>
      </c>
      <c r="H42" s="207" t="s">
        <v>199</v>
      </c>
      <c r="I42" s="207" t="s">
        <v>199</v>
      </c>
      <c r="J42" s="211" t="s">
        <v>199</v>
      </c>
      <c r="K42" s="190"/>
      <c r="L42" s="190"/>
      <c r="M42" s="190"/>
      <c r="N42" s="190"/>
      <c r="O42" s="190"/>
      <c r="P42" s="190"/>
    </row>
    <row r="43" spans="1:16" ht="39" customHeight="1" x14ac:dyDescent="0.15">
      <c r="A43" s="190"/>
      <c r="B43" s="195"/>
      <c r="C43" s="1070" t="s">
        <v>490</v>
      </c>
      <c r="D43" s="1070"/>
      <c r="E43" s="1071"/>
      <c r="F43" s="203">
        <v>0.06</v>
      </c>
      <c r="G43" s="208">
        <v>0.03</v>
      </c>
      <c r="H43" s="208">
        <v>0.05</v>
      </c>
      <c r="I43" s="208">
        <v>0.01</v>
      </c>
      <c r="J43" s="212">
        <v>0.05</v>
      </c>
      <c r="K43" s="190"/>
      <c r="L43" s="190"/>
      <c r="M43" s="190"/>
      <c r="N43" s="190"/>
      <c r="O43" s="190"/>
      <c r="P43" s="190"/>
    </row>
    <row r="44" spans="1:16" ht="39" customHeight="1" x14ac:dyDescent="0.15">
      <c r="A44" s="190"/>
      <c r="B44" s="196" t="s">
        <v>19</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cEqj/b3v0qKt42BYD5XuKRZRD8sqQh39rp8C5xlKlxbmA6GmGaD4EKpn2Yz/+0il9C4bWj2tTfpHxv6/bvgL5A==" saltValue="49uo5MW2ZZJI0+4q8RF/0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39370078740157483" bottom="0.39370078740157483" header="0.19685039370078741" footer="0.19685039370078741"/>
  <pageSetup paperSize="9" scale="58"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L54" sqref="AL54"/>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x14ac:dyDescent="0.15">
      <c r="A44" s="89"/>
      <c r="B44" s="213" t="s">
        <v>23</v>
      </c>
      <c r="C44" s="219"/>
      <c r="D44" s="219"/>
      <c r="E44" s="227"/>
      <c r="F44" s="227"/>
      <c r="G44" s="227"/>
      <c r="H44" s="227"/>
      <c r="I44" s="227"/>
      <c r="J44" s="230" t="s">
        <v>17</v>
      </c>
      <c r="K44" s="232" t="s">
        <v>412</v>
      </c>
      <c r="L44" s="240" t="s">
        <v>530</v>
      </c>
      <c r="M44" s="240" t="s">
        <v>531</v>
      </c>
      <c r="N44" s="240" t="s">
        <v>532</v>
      </c>
      <c r="O44" s="248" t="s">
        <v>533</v>
      </c>
      <c r="P44" s="89"/>
      <c r="Q44" s="89"/>
      <c r="R44" s="89"/>
      <c r="S44" s="89"/>
      <c r="T44" s="89"/>
      <c r="U44" s="89"/>
    </row>
    <row r="45" spans="1:21" ht="30.75" customHeight="1" x14ac:dyDescent="0.15">
      <c r="A45" s="89"/>
      <c r="B45" s="1084" t="s">
        <v>26</v>
      </c>
      <c r="C45" s="1085"/>
      <c r="D45" s="222"/>
      <c r="E45" s="1098" t="s">
        <v>24</v>
      </c>
      <c r="F45" s="1098"/>
      <c r="G45" s="1098"/>
      <c r="H45" s="1098"/>
      <c r="I45" s="1098"/>
      <c r="J45" s="1099"/>
      <c r="K45" s="233">
        <v>2103</v>
      </c>
      <c r="L45" s="241">
        <v>2133</v>
      </c>
      <c r="M45" s="241">
        <v>2070</v>
      </c>
      <c r="N45" s="241">
        <v>2028</v>
      </c>
      <c r="O45" s="249">
        <v>1941</v>
      </c>
      <c r="P45" s="89"/>
      <c r="Q45" s="89"/>
      <c r="R45" s="89"/>
      <c r="S45" s="89"/>
      <c r="T45" s="89"/>
      <c r="U45" s="89"/>
    </row>
    <row r="46" spans="1:21" ht="30.75" customHeight="1" x14ac:dyDescent="0.15">
      <c r="A46" s="89"/>
      <c r="B46" s="1086"/>
      <c r="C46" s="1087"/>
      <c r="D46" s="223"/>
      <c r="E46" s="1090" t="s">
        <v>28</v>
      </c>
      <c r="F46" s="1090"/>
      <c r="G46" s="1090"/>
      <c r="H46" s="1090"/>
      <c r="I46" s="1090"/>
      <c r="J46" s="1091"/>
      <c r="K46" s="234" t="s">
        <v>199</v>
      </c>
      <c r="L46" s="242" t="s">
        <v>199</v>
      </c>
      <c r="M46" s="242" t="s">
        <v>199</v>
      </c>
      <c r="N46" s="242" t="s">
        <v>199</v>
      </c>
      <c r="O46" s="250" t="s">
        <v>199</v>
      </c>
      <c r="P46" s="89"/>
      <c r="Q46" s="89"/>
      <c r="R46" s="89"/>
      <c r="S46" s="89"/>
      <c r="T46" s="89"/>
      <c r="U46" s="89"/>
    </row>
    <row r="47" spans="1:21" ht="30.75" customHeight="1" x14ac:dyDescent="0.15">
      <c r="A47" s="89"/>
      <c r="B47" s="1086"/>
      <c r="C47" s="1087"/>
      <c r="D47" s="223"/>
      <c r="E47" s="1090" t="s">
        <v>32</v>
      </c>
      <c r="F47" s="1090"/>
      <c r="G47" s="1090"/>
      <c r="H47" s="1090"/>
      <c r="I47" s="1090"/>
      <c r="J47" s="1091"/>
      <c r="K47" s="234" t="s">
        <v>199</v>
      </c>
      <c r="L47" s="242" t="s">
        <v>199</v>
      </c>
      <c r="M47" s="242" t="s">
        <v>199</v>
      </c>
      <c r="N47" s="242" t="s">
        <v>199</v>
      </c>
      <c r="O47" s="250" t="s">
        <v>199</v>
      </c>
      <c r="P47" s="89"/>
      <c r="Q47" s="89"/>
      <c r="R47" s="89"/>
      <c r="S47" s="89"/>
      <c r="T47" s="89"/>
      <c r="U47" s="89"/>
    </row>
    <row r="48" spans="1:21" ht="30.75" customHeight="1" x14ac:dyDescent="0.15">
      <c r="A48" s="89"/>
      <c r="B48" s="1086"/>
      <c r="C48" s="1087"/>
      <c r="D48" s="223"/>
      <c r="E48" s="1090" t="s">
        <v>35</v>
      </c>
      <c r="F48" s="1090"/>
      <c r="G48" s="1090"/>
      <c r="H48" s="1090"/>
      <c r="I48" s="1090"/>
      <c r="J48" s="1091"/>
      <c r="K48" s="234">
        <v>337</v>
      </c>
      <c r="L48" s="242">
        <v>250</v>
      </c>
      <c r="M48" s="242">
        <v>347</v>
      </c>
      <c r="N48" s="242">
        <v>335</v>
      </c>
      <c r="O48" s="250">
        <v>331</v>
      </c>
      <c r="P48" s="89"/>
      <c r="Q48" s="89"/>
      <c r="R48" s="89"/>
      <c r="S48" s="89"/>
      <c r="T48" s="89"/>
      <c r="U48" s="89"/>
    </row>
    <row r="49" spans="1:21" ht="30.75" customHeight="1" x14ac:dyDescent="0.15">
      <c r="A49" s="89"/>
      <c r="B49" s="1086"/>
      <c r="C49" s="1087"/>
      <c r="D49" s="223"/>
      <c r="E49" s="1090" t="s">
        <v>2</v>
      </c>
      <c r="F49" s="1090"/>
      <c r="G49" s="1090"/>
      <c r="H49" s="1090"/>
      <c r="I49" s="1090"/>
      <c r="J49" s="1091"/>
      <c r="K49" s="234" t="s">
        <v>199</v>
      </c>
      <c r="L49" s="242" t="s">
        <v>199</v>
      </c>
      <c r="M49" s="242" t="s">
        <v>199</v>
      </c>
      <c r="N49" s="242" t="s">
        <v>199</v>
      </c>
      <c r="O49" s="250" t="s">
        <v>199</v>
      </c>
      <c r="P49" s="89"/>
      <c r="Q49" s="89"/>
      <c r="R49" s="89"/>
      <c r="S49" s="89"/>
      <c r="T49" s="89"/>
      <c r="U49" s="89"/>
    </row>
    <row r="50" spans="1:21" ht="30.75" customHeight="1" x14ac:dyDescent="0.15">
      <c r="A50" s="89"/>
      <c r="B50" s="1086"/>
      <c r="C50" s="1087"/>
      <c r="D50" s="223"/>
      <c r="E50" s="1090" t="s">
        <v>40</v>
      </c>
      <c r="F50" s="1090"/>
      <c r="G50" s="1090"/>
      <c r="H50" s="1090"/>
      <c r="I50" s="1090"/>
      <c r="J50" s="1091"/>
      <c r="K50" s="234">
        <v>17</v>
      </c>
      <c r="L50" s="242">
        <v>7</v>
      </c>
      <c r="M50" s="242">
        <v>1</v>
      </c>
      <c r="N50" s="242">
        <v>1</v>
      </c>
      <c r="O50" s="250">
        <v>1</v>
      </c>
      <c r="P50" s="89"/>
      <c r="Q50" s="89"/>
      <c r="R50" s="89"/>
      <c r="S50" s="89"/>
      <c r="T50" s="89"/>
      <c r="U50" s="89"/>
    </row>
    <row r="51" spans="1:21" ht="30.75" customHeight="1" x14ac:dyDescent="0.15">
      <c r="A51" s="89"/>
      <c r="B51" s="1088"/>
      <c r="C51" s="1089"/>
      <c r="D51" s="224"/>
      <c r="E51" s="1090" t="s">
        <v>42</v>
      </c>
      <c r="F51" s="1090"/>
      <c r="G51" s="1090"/>
      <c r="H51" s="1090"/>
      <c r="I51" s="1090"/>
      <c r="J51" s="1091"/>
      <c r="K51" s="234">
        <v>1</v>
      </c>
      <c r="L51" s="242">
        <v>1</v>
      </c>
      <c r="M51" s="242">
        <v>0</v>
      </c>
      <c r="N51" s="242">
        <v>0</v>
      </c>
      <c r="O51" s="250" t="s">
        <v>199</v>
      </c>
      <c r="P51" s="89"/>
      <c r="Q51" s="89"/>
      <c r="R51" s="89"/>
      <c r="S51" s="89"/>
      <c r="T51" s="89"/>
      <c r="U51" s="89"/>
    </row>
    <row r="52" spans="1:21" ht="30.75" customHeight="1" x14ac:dyDescent="0.15">
      <c r="A52" s="89"/>
      <c r="B52" s="1092" t="s">
        <v>48</v>
      </c>
      <c r="C52" s="1093"/>
      <c r="D52" s="224"/>
      <c r="E52" s="1090" t="s">
        <v>50</v>
      </c>
      <c r="F52" s="1090"/>
      <c r="G52" s="1090"/>
      <c r="H52" s="1090"/>
      <c r="I52" s="1090"/>
      <c r="J52" s="1091"/>
      <c r="K52" s="234">
        <v>1814</v>
      </c>
      <c r="L52" s="242">
        <v>1770</v>
      </c>
      <c r="M52" s="242">
        <v>1706</v>
      </c>
      <c r="N52" s="242">
        <v>1712</v>
      </c>
      <c r="O52" s="250">
        <v>1621</v>
      </c>
      <c r="P52" s="89"/>
      <c r="Q52" s="89"/>
      <c r="R52" s="89"/>
      <c r="S52" s="89"/>
      <c r="T52" s="89"/>
      <c r="U52" s="89"/>
    </row>
    <row r="53" spans="1:21" ht="30.75" customHeight="1" x14ac:dyDescent="0.15">
      <c r="A53" s="89"/>
      <c r="B53" s="1094" t="s">
        <v>52</v>
      </c>
      <c r="C53" s="1095"/>
      <c r="D53" s="225"/>
      <c r="E53" s="1096" t="s">
        <v>55</v>
      </c>
      <c r="F53" s="1096"/>
      <c r="G53" s="1096"/>
      <c r="H53" s="1096"/>
      <c r="I53" s="1096"/>
      <c r="J53" s="1097"/>
      <c r="K53" s="235">
        <v>644</v>
      </c>
      <c r="L53" s="243">
        <v>621</v>
      </c>
      <c r="M53" s="243">
        <v>712</v>
      </c>
      <c r="N53" s="243">
        <v>652</v>
      </c>
      <c r="O53" s="251">
        <v>652</v>
      </c>
      <c r="P53" s="89"/>
      <c r="Q53" s="89"/>
      <c r="R53" s="89"/>
      <c r="S53" s="89"/>
      <c r="T53" s="89"/>
      <c r="U53" s="89"/>
    </row>
    <row r="54" spans="1:21" ht="24" customHeight="1" x14ac:dyDescent="0.15">
      <c r="A54" s="89"/>
      <c r="B54" s="214" t="s">
        <v>58</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8</v>
      </c>
      <c r="C55" s="220"/>
      <c r="D55" s="220"/>
      <c r="E55" s="220"/>
      <c r="F55" s="220"/>
      <c r="G55" s="220"/>
      <c r="H55" s="220"/>
      <c r="I55" s="220"/>
      <c r="J55" s="220"/>
      <c r="K55" s="236"/>
      <c r="L55" s="236"/>
      <c r="M55" s="236"/>
      <c r="N55" s="236"/>
      <c r="O55" s="252" t="s">
        <v>536</v>
      </c>
      <c r="P55" s="89"/>
      <c r="Q55" s="89"/>
      <c r="R55" s="89"/>
      <c r="S55" s="89"/>
      <c r="T55" s="89"/>
      <c r="U55" s="89"/>
    </row>
    <row r="56" spans="1:21" ht="31.5" customHeight="1" x14ac:dyDescent="0.15">
      <c r="A56" s="89"/>
      <c r="B56" s="216"/>
      <c r="C56" s="221"/>
      <c r="D56" s="221"/>
      <c r="E56" s="228"/>
      <c r="F56" s="228"/>
      <c r="G56" s="228"/>
      <c r="H56" s="228"/>
      <c r="I56" s="228"/>
      <c r="J56" s="231" t="s">
        <v>17</v>
      </c>
      <c r="K56" s="237" t="s">
        <v>537</v>
      </c>
      <c r="L56" s="244" t="s">
        <v>538</v>
      </c>
      <c r="M56" s="244" t="s">
        <v>539</v>
      </c>
      <c r="N56" s="244" t="s">
        <v>540</v>
      </c>
      <c r="O56" s="253" t="s">
        <v>541</v>
      </c>
      <c r="P56" s="89"/>
      <c r="Q56" s="89"/>
      <c r="R56" s="89"/>
      <c r="S56" s="89"/>
      <c r="T56" s="89"/>
      <c r="U56" s="89"/>
    </row>
    <row r="57" spans="1:21" ht="31.5" customHeight="1" x14ac:dyDescent="0.15">
      <c r="B57" s="1080" t="s">
        <v>49</v>
      </c>
      <c r="C57" s="1081"/>
      <c r="D57" s="1074" t="s">
        <v>63</v>
      </c>
      <c r="E57" s="1075"/>
      <c r="F57" s="1075"/>
      <c r="G57" s="1075"/>
      <c r="H57" s="1075"/>
      <c r="I57" s="1075"/>
      <c r="J57" s="1076"/>
      <c r="K57" s="238"/>
      <c r="L57" s="245"/>
      <c r="M57" s="245"/>
      <c r="N57" s="245"/>
      <c r="O57" s="254"/>
    </row>
    <row r="58" spans="1:21" ht="31.5" customHeight="1" x14ac:dyDescent="0.15">
      <c r="B58" s="1082"/>
      <c r="C58" s="1083"/>
      <c r="D58" s="1077" t="s">
        <v>64</v>
      </c>
      <c r="E58" s="1078"/>
      <c r="F58" s="1078"/>
      <c r="G58" s="1078"/>
      <c r="H58" s="1078"/>
      <c r="I58" s="1078"/>
      <c r="J58" s="1079"/>
      <c r="K58" s="239"/>
      <c r="L58" s="246"/>
      <c r="M58" s="246"/>
      <c r="N58" s="246"/>
      <c r="O58" s="255"/>
    </row>
    <row r="59" spans="1:21" ht="24" customHeight="1" x14ac:dyDescent="0.15">
      <c r="B59" s="217"/>
      <c r="C59" s="217"/>
      <c r="D59" s="226" t="s">
        <v>45</v>
      </c>
      <c r="E59" s="229"/>
      <c r="F59" s="229"/>
      <c r="G59" s="229"/>
      <c r="H59" s="229"/>
      <c r="I59" s="229"/>
      <c r="J59" s="229"/>
      <c r="K59" s="229"/>
      <c r="L59" s="229"/>
      <c r="M59" s="229"/>
      <c r="N59" s="229"/>
      <c r="O59" s="229"/>
    </row>
    <row r="60" spans="1:21" ht="24" customHeight="1" x14ac:dyDescent="0.15">
      <c r="B60" s="218"/>
      <c r="C60" s="218"/>
      <c r="D60" s="226" t="s">
        <v>41</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hdlNFPV2p78n1f0KPg5VND8OmP1NKHzCCeiz70+ARD74vd4Io6iaxaWv9vK58Y9dV+BZUwAJVpjjxKOY7vDoA==" saltValue="J6gfoo+j1qIMIiY+oaNuM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9" scale="54"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AL54" sqref="AL54"/>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22</v>
      </c>
    </row>
    <row r="40" spans="2:13" ht="27.75" customHeight="1" x14ac:dyDescent="0.15">
      <c r="B40" s="213" t="s">
        <v>23</v>
      </c>
      <c r="C40" s="219"/>
      <c r="D40" s="219"/>
      <c r="E40" s="227"/>
      <c r="F40" s="227"/>
      <c r="G40" s="227"/>
      <c r="H40" s="230" t="s">
        <v>17</v>
      </c>
      <c r="I40" s="232" t="s">
        <v>412</v>
      </c>
      <c r="J40" s="240" t="s">
        <v>530</v>
      </c>
      <c r="K40" s="240" t="s">
        <v>531</v>
      </c>
      <c r="L40" s="240" t="s">
        <v>532</v>
      </c>
      <c r="M40" s="267" t="s">
        <v>533</v>
      </c>
    </row>
    <row r="41" spans="2:13" ht="27.75" customHeight="1" x14ac:dyDescent="0.15">
      <c r="B41" s="1084" t="s">
        <v>37</v>
      </c>
      <c r="C41" s="1085"/>
      <c r="D41" s="222"/>
      <c r="E41" s="1109" t="s">
        <v>67</v>
      </c>
      <c r="F41" s="1109"/>
      <c r="G41" s="1109"/>
      <c r="H41" s="1110"/>
      <c r="I41" s="260">
        <v>19160</v>
      </c>
      <c r="J41" s="264">
        <v>18208</v>
      </c>
      <c r="K41" s="264">
        <v>17202</v>
      </c>
      <c r="L41" s="264">
        <v>16395</v>
      </c>
      <c r="M41" s="268">
        <v>16611</v>
      </c>
    </row>
    <row r="42" spans="2:13" ht="27.75" customHeight="1" x14ac:dyDescent="0.15">
      <c r="B42" s="1086"/>
      <c r="C42" s="1087"/>
      <c r="D42" s="223"/>
      <c r="E42" s="1100" t="s">
        <v>73</v>
      </c>
      <c r="F42" s="1100"/>
      <c r="G42" s="1100"/>
      <c r="H42" s="1101"/>
      <c r="I42" s="261">
        <v>118</v>
      </c>
      <c r="J42" s="265">
        <v>111</v>
      </c>
      <c r="K42" s="265">
        <v>110</v>
      </c>
      <c r="L42" s="265">
        <v>109</v>
      </c>
      <c r="M42" s="269">
        <v>108</v>
      </c>
    </row>
    <row r="43" spans="2:13" ht="27.75" customHeight="1" x14ac:dyDescent="0.15">
      <c r="B43" s="1086"/>
      <c r="C43" s="1087"/>
      <c r="D43" s="223"/>
      <c r="E43" s="1100" t="s">
        <v>75</v>
      </c>
      <c r="F43" s="1100"/>
      <c r="G43" s="1100"/>
      <c r="H43" s="1101"/>
      <c r="I43" s="261">
        <v>3811</v>
      </c>
      <c r="J43" s="265">
        <v>3451</v>
      </c>
      <c r="K43" s="265">
        <v>3857</v>
      </c>
      <c r="L43" s="265">
        <v>4175</v>
      </c>
      <c r="M43" s="269">
        <v>4399</v>
      </c>
    </row>
    <row r="44" spans="2:13" ht="27.75" customHeight="1" x14ac:dyDescent="0.15">
      <c r="B44" s="1086"/>
      <c r="C44" s="1087"/>
      <c r="D44" s="223"/>
      <c r="E44" s="1100" t="s">
        <v>78</v>
      </c>
      <c r="F44" s="1100"/>
      <c r="G44" s="1100"/>
      <c r="H44" s="1101"/>
      <c r="I44" s="261" t="s">
        <v>199</v>
      </c>
      <c r="J44" s="265" t="s">
        <v>199</v>
      </c>
      <c r="K44" s="265" t="s">
        <v>199</v>
      </c>
      <c r="L44" s="265" t="s">
        <v>199</v>
      </c>
      <c r="M44" s="269" t="s">
        <v>199</v>
      </c>
    </row>
    <row r="45" spans="2:13" ht="27.75" customHeight="1" x14ac:dyDescent="0.15">
      <c r="B45" s="1086"/>
      <c r="C45" s="1087"/>
      <c r="D45" s="223"/>
      <c r="E45" s="1100" t="s">
        <v>80</v>
      </c>
      <c r="F45" s="1100"/>
      <c r="G45" s="1100"/>
      <c r="H45" s="1101"/>
      <c r="I45" s="261">
        <v>3819</v>
      </c>
      <c r="J45" s="265">
        <v>3346</v>
      </c>
      <c r="K45" s="265">
        <v>3301</v>
      </c>
      <c r="L45" s="265">
        <v>3162</v>
      </c>
      <c r="M45" s="269">
        <v>2530</v>
      </c>
    </row>
    <row r="46" spans="2:13" ht="27.75" customHeight="1" x14ac:dyDescent="0.15">
      <c r="B46" s="1086"/>
      <c r="C46" s="1087"/>
      <c r="D46" s="224"/>
      <c r="E46" s="1100" t="s">
        <v>79</v>
      </c>
      <c r="F46" s="1100"/>
      <c r="G46" s="1100"/>
      <c r="H46" s="1101"/>
      <c r="I46" s="261" t="s">
        <v>199</v>
      </c>
      <c r="J46" s="265" t="s">
        <v>199</v>
      </c>
      <c r="K46" s="265" t="s">
        <v>199</v>
      </c>
      <c r="L46" s="265" t="s">
        <v>199</v>
      </c>
      <c r="M46" s="269" t="s">
        <v>199</v>
      </c>
    </row>
    <row r="47" spans="2:13" ht="27.75" customHeight="1" x14ac:dyDescent="0.15">
      <c r="B47" s="1086"/>
      <c r="C47" s="1087"/>
      <c r="D47" s="257"/>
      <c r="E47" s="1106" t="s">
        <v>83</v>
      </c>
      <c r="F47" s="1107"/>
      <c r="G47" s="1107"/>
      <c r="H47" s="1108"/>
      <c r="I47" s="261" t="s">
        <v>199</v>
      </c>
      <c r="J47" s="265" t="s">
        <v>199</v>
      </c>
      <c r="K47" s="265" t="s">
        <v>199</v>
      </c>
      <c r="L47" s="265" t="s">
        <v>199</v>
      </c>
      <c r="M47" s="269" t="s">
        <v>199</v>
      </c>
    </row>
    <row r="48" spans="2:13" ht="27.75" customHeight="1" x14ac:dyDescent="0.15">
      <c r="B48" s="1086"/>
      <c r="C48" s="1087"/>
      <c r="D48" s="223"/>
      <c r="E48" s="1100" t="s">
        <v>89</v>
      </c>
      <c r="F48" s="1100"/>
      <c r="G48" s="1100"/>
      <c r="H48" s="1101"/>
      <c r="I48" s="261" t="s">
        <v>199</v>
      </c>
      <c r="J48" s="265" t="s">
        <v>199</v>
      </c>
      <c r="K48" s="265" t="s">
        <v>199</v>
      </c>
      <c r="L48" s="265" t="s">
        <v>199</v>
      </c>
      <c r="M48" s="269" t="s">
        <v>199</v>
      </c>
    </row>
    <row r="49" spans="2:13" ht="27.75" customHeight="1" x14ac:dyDescent="0.15">
      <c r="B49" s="1088"/>
      <c r="C49" s="1089"/>
      <c r="D49" s="223"/>
      <c r="E49" s="1100" t="s">
        <v>93</v>
      </c>
      <c r="F49" s="1100"/>
      <c r="G49" s="1100"/>
      <c r="H49" s="1101"/>
      <c r="I49" s="261" t="s">
        <v>199</v>
      </c>
      <c r="J49" s="265" t="s">
        <v>199</v>
      </c>
      <c r="K49" s="265" t="s">
        <v>199</v>
      </c>
      <c r="L49" s="265" t="s">
        <v>199</v>
      </c>
      <c r="M49" s="269" t="s">
        <v>199</v>
      </c>
    </row>
    <row r="50" spans="2:13" ht="27.75" customHeight="1" x14ac:dyDescent="0.15">
      <c r="B50" s="1104" t="s">
        <v>95</v>
      </c>
      <c r="C50" s="1105"/>
      <c r="D50" s="258"/>
      <c r="E50" s="1100" t="s">
        <v>96</v>
      </c>
      <c r="F50" s="1100"/>
      <c r="G50" s="1100"/>
      <c r="H50" s="1101"/>
      <c r="I50" s="261">
        <v>5106</v>
      </c>
      <c r="J50" s="265">
        <v>6600</v>
      </c>
      <c r="K50" s="265">
        <v>8432</v>
      </c>
      <c r="L50" s="265">
        <v>12536</v>
      </c>
      <c r="M50" s="269">
        <v>16945</v>
      </c>
    </row>
    <row r="51" spans="2:13" ht="27.75" customHeight="1" x14ac:dyDescent="0.15">
      <c r="B51" s="1086"/>
      <c r="C51" s="1087"/>
      <c r="D51" s="223"/>
      <c r="E51" s="1100" t="s">
        <v>98</v>
      </c>
      <c r="F51" s="1100"/>
      <c r="G51" s="1100"/>
      <c r="H51" s="1101"/>
      <c r="I51" s="261">
        <v>3322</v>
      </c>
      <c r="J51" s="265">
        <v>3176</v>
      </c>
      <c r="K51" s="265">
        <v>2978</v>
      </c>
      <c r="L51" s="265">
        <v>2680</v>
      </c>
      <c r="M51" s="269">
        <v>2401</v>
      </c>
    </row>
    <row r="52" spans="2:13" ht="27.75" customHeight="1" x14ac:dyDescent="0.15">
      <c r="B52" s="1088"/>
      <c r="C52" s="1089"/>
      <c r="D52" s="223"/>
      <c r="E52" s="1100" t="s">
        <v>47</v>
      </c>
      <c r="F52" s="1100"/>
      <c r="G52" s="1100"/>
      <c r="H52" s="1101"/>
      <c r="I52" s="261">
        <v>14253</v>
      </c>
      <c r="J52" s="265">
        <v>13587</v>
      </c>
      <c r="K52" s="265">
        <v>13518</v>
      </c>
      <c r="L52" s="265">
        <v>12949</v>
      </c>
      <c r="M52" s="269">
        <v>12993</v>
      </c>
    </row>
    <row r="53" spans="2:13" ht="27.75" customHeight="1" x14ac:dyDescent="0.15">
      <c r="B53" s="1094" t="s">
        <v>52</v>
      </c>
      <c r="C53" s="1095"/>
      <c r="D53" s="225"/>
      <c r="E53" s="1102" t="s">
        <v>102</v>
      </c>
      <c r="F53" s="1102"/>
      <c r="G53" s="1102"/>
      <c r="H53" s="1103"/>
      <c r="I53" s="262">
        <v>4227</v>
      </c>
      <c r="J53" s="266">
        <v>1752</v>
      </c>
      <c r="K53" s="266">
        <v>-456</v>
      </c>
      <c r="L53" s="266">
        <v>-4324</v>
      </c>
      <c r="M53" s="270">
        <v>-8691</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TrqIrGXN6JHnYNiD8hVvRPiXRGMZioTSGXxyV2ygzrIInMsIRsKa+bzHDp7xea7JtJvwm0moOOTD6r0HB8cVMA==" saltValue="a+W6EsoL6R6cjQ99uE0dQ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9" scale="58"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L54" sqref="AL54"/>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100</v>
      </c>
    </row>
    <row r="54" spans="2:8" ht="29.25" customHeight="1" x14ac:dyDescent="0.2">
      <c r="B54" s="271" t="s">
        <v>6</v>
      </c>
      <c r="C54" s="277"/>
      <c r="D54" s="277"/>
      <c r="E54" s="278" t="s">
        <v>17</v>
      </c>
      <c r="F54" s="279" t="s">
        <v>531</v>
      </c>
      <c r="G54" s="279" t="s">
        <v>532</v>
      </c>
      <c r="H54" s="287" t="s">
        <v>533</v>
      </c>
    </row>
    <row r="55" spans="2:8" ht="52.5" customHeight="1" x14ac:dyDescent="0.15">
      <c r="B55" s="272"/>
      <c r="C55" s="1119" t="s">
        <v>106</v>
      </c>
      <c r="D55" s="1119"/>
      <c r="E55" s="1120"/>
      <c r="F55" s="280">
        <v>813</v>
      </c>
      <c r="G55" s="280">
        <v>934</v>
      </c>
      <c r="H55" s="288">
        <v>1582</v>
      </c>
    </row>
    <row r="56" spans="2:8" ht="52.5" customHeight="1" x14ac:dyDescent="0.15">
      <c r="B56" s="273"/>
      <c r="C56" s="1121" t="s">
        <v>109</v>
      </c>
      <c r="D56" s="1121"/>
      <c r="E56" s="1122"/>
      <c r="F56" s="281">
        <v>374</v>
      </c>
      <c r="G56" s="281">
        <v>424</v>
      </c>
      <c r="H56" s="289">
        <v>711</v>
      </c>
    </row>
    <row r="57" spans="2:8" ht="53.25" customHeight="1" x14ac:dyDescent="0.15">
      <c r="B57" s="273"/>
      <c r="C57" s="1123" t="s">
        <v>71</v>
      </c>
      <c r="D57" s="1123"/>
      <c r="E57" s="1124"/>
      <c r="F57" s="282">
        <v>6617</v>
      </c>
      <c r="G57" s="282">
        <v>10546</v>
      </c>
      <c r="H57" s="290">
        <v>13912</v>
      </c>
    </row>
    <row r="58" spans="2:8" ht="45.75" customHeight="1" x14ac:dyDescent="0.15">
      <c r="B58" s="274"/>
      <c r="C58" s="1111" t="s">
        <v>542</v>
      </c>
      <c r="D58" s="1112"/>
      <c r="E58" s="1113"/>
      <c r="F58" s="283">
        <v>966</v>
      </c>
      <c r="G58" s="283">
        <v>2819</v>
      </c>
      <c r="H58" s="291">
        <v>3742</v>
      </c>
    </row>
    <row r="59" spans="2:8" ht="45.75" customHeight="1" x14ac:dyDescent="0.15">
      <c r="B59" s="274"/>
      <c r="C59" s="1111" t="s">
        <v>362</v>
      </c>
      <c r="D59" s="1112"/>
      <c r="E59" s="1113"/>
      <c r="F59" s="283">
        <v>1243</v>
      </c>
      <c r="G59" s="283">
        <v>1931</v>
      </c>
      <c r="H59" s="291">
        <v>3101</v>
      </c>
    </row>
    <row r="60" spans="2:8" ht="45.75" customHeight="1" x14ac:dyDescent="0.15">
      <c r="B60" s="274"/>
      <c r="C60" s="1111" t="s">
        <v>247</v>
      </c>
      <c r="D60" s="1112"/>
      <c r="E60" s="1113"/>
      <c r="F60" s="283">
        <v>754</v>
      </c>
      <c r="G60" s="283">
        <v>1150</v>
      </c>
      <c r="H60" s="291">
        <v>1250</v>
      </c>
    </row>
    <row r="61" spans="2:8" ht="45.75" customHeight="1" x14ac:dyDescent="0.15">
      <c r="B61" s="274"/>
      <c r="C61" s="1111" t="s">
        <v>485</v>
      </c>
      <c r="D61" s="1112"/>
      <c r="E61" s="1113"/>
      <c r="F61" s="283">
        <v>231</v>
      </c>
      <c r="G61" s="283">
        <v>553</v>
      </c>
      <c r="H61" s="291">
        <v>1067</v>
      </c>
    </row>
    <row r="62" spans="2:8" ht="45.75" customHeight="1" x14ac:dyDescent="0.15">
      <c r="B62" s="275"/>
      <c r="C62" s="1114" t="s">
        <v>543</v>
      </c>
      <c r="D62" s="1115"/>
      <c r="E62" s="1116"/>
      <c r="F62" s="284">
        <v>502</v>
      </c>
      <c r="G62" s="284">
        <v>652</v>
      </c>
      <c r="H62" s="292">
        <v>892</v>
      </c>
    </row>
    <row r="63" spans="2:8" ht="52.5" customHeight="1" x14ac:dyDescent="0.15">
      <c r="B63" s="276"/>
      <c r="C63" s="1117" t="s">
        <v>113</v>
      </c>
      <c r="D63" s="1117"/>
      <c r="E63" s="1118"/>
      <c r="F63" s="285">
        <v>7805</v>
      </c>
      <c r="G63" s="285">
        <v>11904</v>
      </c>
      <c r="H63" s="293">
        <v>16205</v>
      </c>
    </row>
    <row r="64" spans="2:8" x14ac:dyDescent="0.15"/>
  </sheetData>
  <sheetProtection algorithmName="SHA-512" hashValue="gzMoI17mbr8H/Zom+8xs03gzhGEFpndc7MExzUX0QOrrEkk0aFo7IiA3EcJnNfZ1HShjuGkW81SY8tcpne1rHQ==" saltValue="fccErJbym7c/l3PWWcvCI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9" scale="41"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B41" sqref="BB41"/>
    </sheetView>
  </sheetViews>
  <sheetFormatPr defaultColWidth="0" defaultRowHeight="13.5" customHeight="1" zeroHeight="1" x14ac:dyDescent="0.15"/>
  <cols>
    <col min="1" max="1" width="6.375" style="319" customWidth="1"/>
    <col min="2" max="107" width="2.5" style="319" customWidth="1"/>
    <col min="108" max="108" width="6.125" style="327" customWidth="1"/>
    <col min="109" max="109" width="5.875" style="326" customWidth="1"/>
    <col min="110" max="16384" width="8.625" style="319" hidden="1"/>
  </cols>
  <sheetData>
    <row r="1" spans="1:109" ht="42.75" customHeight="1" x14ac:dyDescent="0.15">
      <c r="A1" s="317"/>
      <c r="B1" s="318"/>
      <c r="DD1" s="319"/>
      <c r="DE1" s="319"/>
    </row>
    <row r="2" spans="1:109" ht="25.5" customHeight="1" x14ac:dyDescent="0.15">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319"/>
      <c r="DE2" s="319"/>
    </row>
    <row r="3" spans="1:109" ht="25.5" customHeight="1" x14ac:dyDescent="0.15">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319"/>
      <c r="DE3" s="319"/>
    </row>
    <row r="4" spans="1:109" s="321" customFormat="1" x14ac:dyDescent="0.15">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row>
    <row r="5" spans="1:109" s="321" customFormat="1" x14ac:dyDescent="0.15">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row>
    <row r="6" spans="1:109" s="321" customFormat="1" x14ac:dyDescent="0.15">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row>
    <row r="7" spans="1:109" s="321" customFormat="1" x14ac:dyDescent="0.15">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row>
    <row r="8" spans="1:109" s="321" customFormat="1" x14ac:dyDescent="0.15">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row>
    <row r="9" spans="1:109" s="321" customFormat="1" x14ac:dyDescent="0.15">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row>
    <row r="10" spans="1:109" s="321" customFormat="1" x14ac:dyDescent="0.15">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row>
    <row r="11" spans="1:109" s="321" customFormat="1" x14ac:dyDescent="0.15">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row>
    <row r="12" spans="1:109" s="321" customFormat="1" x14ac:dyDescent="0.15">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row>
    <row r="13" spans="1:109" s="321" customFormat="1" x14ac:dyDescent="0.15">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row>
    <row r="14" spans="1:109" s="321" customFormat="1" x14ac:dyDescent="0.15">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row>
    <row r="15" spans="1:109" s="321" customFormat="1" x14ac:dyDescent="0.15">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row>
    <row r="16" spans="1:109" s="321" customFormat="1" x14ac:dyDescent="0.15">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row>
    <row r="17" spans="1:109" s="321" customFormat="1" x14ac:dyDescent="0.15">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row>
    <row r="18" spans="1:109" s="321" customFormat="1" x14ac:dyDescent="0.15">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row>
    <row r="19" spans="1:109" x14ac:dyDescent="0.15">
      <c r="DD19" s="319"/>
      <c r="DE19" s="319"/>
    </row>
    <row r="20" spans="1:109" x14ac:dyDescent="0.15">
      <c r="DD20" s="319"/>
      <c r="DE20" s="319"/>
    </row>
    <row r="21" spans="1:109" ht="17.25" customHeight="1" x14ac:dyDescent="0.15">
      <c r="B21" s="322"/>
      <c r="C21" s="323"/>
      <c r="D21" s="323"/>
      <c r="E21" s="323"/>
      <c r="F21" s="323"/>
      <c r="G21" s="323"/>
      <c r="H21" s="323"/>
      <c r="I21" s="323"/>
      <c r="J21" s="323"/>
      <c r="K21" s="323"/>
      <c r="L21" s="323"/>
      <c r="M21" s="323"/>
      <c r="N21" s="324"/>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4"/>
      <c r="AU21" s="323"/>
      <c r="AV21" s="323"/>
      <c r="AW21" s="323"/>
      <c r="AX21" s="323"/>
      <c r="AY21" s="323"/>
      <c r="AZ21" s="323"/>
      <c r="BA21" s="323"/>
      <c r="BB21" s="323"/>
      <c r="BC21" s="323"/>
      <c r="BD21" s="323"/>
      <c r="BE21" s="323"/>
      <c r="BF21" s="324"/>
      <c r="BG21" s="323"/>
      <c r="BH21" s="323"/>
      <c r="BI21" s="323"/>
      <c r="BJ21" s="323"/>
      <c r="BK21" s="323"/>
      <c r="BL21" s="323"/>
      <c r="BM21" s="323"/>
      <c r="BN21" s="323"/>
      <c r="BO21" s="323"/>
      <c r="BP21" s="323"/>
      <c r="BQ21" s="323"/>
      <c r="BR21" s="324"/>
      <c r="BS21" s="323"/>
      <c r="BT21" s="323"/>
      <c r="BU21" s="323"/>
      <c r="BV21" s="323"/>
      <c r="BW21" s="323"/>
      <c r="BX21" s="323"/>
      <c r="BY21" s="323"/>
      <c r="BZ21" s="323"/>
      <c r="CA21" s="323"/>
      <c r="CB21" s="323"/>
      <c r="CC21" s="323"/>
      <c r="CD21" s="324"/>
      <c r="CE21" s="323"/>
      <c r="CF21" s="323"/>
      <c r="CG21" s="323"/>
      <c r="CH21" s="323"/>
      <c r="CI21" s="323"/>
      <c r="CJ21" s="323"/>
      <c r="CK21" s="323"/>
      <c r="CL21" s="323"/>
      <c r="CM21" s="323"/>
      <c r="CN21" s="323"/>
      <c r="CO21" s="323"/>
      <c r="CP21" s="324"/>
      <c r="CQ21" s="323"/>
      <c r="CR21" s="323"/>
      <c r="CS21" s="323"/>
      <c r="CT21" s="323"/>
      <c r="CU21" s="323"/>
      <c r="CV21" s="323"/>
      <c r="CW21" s="323"/>
      <c r="CX21" s="323"/>
      <c r="CY21" s="323"/>
      <c r="CZ21" s="323"/>
      <c r="DA21" s="323"/>
      <c r="DB21" s="324"/>
      <c r="DC21" s="323"/>
      <c r="DD21" s="325"/>
      <c r="DE21" s="319"/>
    </row>
    <row r="22" spans="1:109" ht="17.25" customHeight="1" x14ac:dyDescent="0.15">
      <c r="B22" s="326"/>
    </row>
    <row r="23" spans="1:109" x14ac:dyDescent="0.15">
      <c r="B23" s="326"/>
    </row>
    <row r="24" spans="1:109" x14ac:dyDescent="0.15">
      <c r="B24" s="326"/>
    </row>
    <row r="25" spans="1:109" x14ac:dyDescent="0.15">
      <c r="B25" s="326"/>
    </row>
    <row r="26" spans="1:109" x14ac:dyDescent="0.15">
      <c r="B26" s="326"/>
    </row>
    <row r="27" spans="1:109" x14ac:dyDescent="0.15">
      <c r="B27" s="326"/>
    </row>
    <row r="28" spans="1:109" x14ac:dyDescent="0.15">
      <c r="B28" s="326"/>
    </row>
    <row r="29" spans="1:109" x14ac:dyDescent="0.15">
      <c r="B29" s="326"/>
    </row>
    <row r="30" spans="1:109" x14ac:dyDescent="0.15">
      <c r="B30" s="326"/>
    </row>
    <row r="31" spans="1:109" x14ac:dyDescent="0.15">
      <c r="B31" s="326"/>
    </row>
    <row r="32" spans="1:109" x14ac:dyDescent="0.15">
      <c r="B32" s="326"/>
    </row>
    <row r="33" spans="2:109" x14ac:dyDescent="0.15">
      <c r="B33" s="326"/>
    </row>
    <row r="34" spans="2:109" x14ac:dyDescent="0.15">
      <c r="B34" s="326"/>
    </row>
    <row r="35" spans="2:109" x14ac:dyDescent="0.15">
      <c r="B35" s="326"/>
    </row>
    <row r="36" spans="2:109" x14ac:dyDescent="0.15">
      <c r="B36" s="326"/>
    </row>
    <row r="37" spans="2:109" x14ac:dyDescent="0.15">
      <c r="B37" s="326"/>
    </row>
    <row r="38" spans="2:109" x14ac:dyDescent="0.15">
      <c r="B38" s="326"/>
    </row>
    <row r="39" spans="2:109" x14ac:dyDescent="0.15">
      <c r="B39" s="32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30"/>
    </row>
    <row r="40" spans="2:109" x14ac:dyDescent="0.15">
      <c r="B40" s="331"/>
      <c r="DD40" s="331"/>
      <c r="DE40" s="319"/>
    </row>
    <row r="41" spans="2:109" ht="17.25" x14ac:dyDescent="0.15">
      <c r="B41" s="332" t="s">
        <v>545</v>
      </c>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c r="BZ41" s="323"/>
      <c r="CA41" s="323"/>
      <c r="CB41" s="323"/>
      <c r="CC41" s="323"/>
      <c r="CD41" s="323"/>
      <c r="CE41" s="323"/>
      <c r="CF41" s="323"/>
      <c r="CG41" s="323"/>
      <c r="CH41" s="323"/>
      <c r="CI41" s="323"/>
      <c r="CJ41" s="323"/>
      <c r="CK41" s="323"/>
      <c r="CL41" s="323"/>
      <c r="CM41" s="323"/>
      <c r="CN41" s="323"/>
      <c r="CO41" s="323"/>
      <c r="CP41" s="323"/>
      <c r="CQ41" s="323"/>
      <c r="CR41" s="323"/>
      <c r="CS41" s="323"/>
      <c r="CT41" s="323"/>
      <c r="CU41" s="323"/>
      <c r="CV41" s="323"/>
      <c r="CW41" s="323"/>
      <c r="CX41" s="323"/>
      <c r="CY41" s="323"/>
      <c r="CZ41" s="323"/>
      <c r="DA41" s="323"/>
      <c r="DB41" s="323"/>
      <c r="DC41" s="323"/>
      <c r="DD41" s="325"/>
    </row>
    <row r="42" spans="2:109" x14ac:dyDescent="0.15">
      <c r="B42" s="326"/>
      <c r="G42" s="333"/>
      <c r="I42" s="334"/>
      <c r="J42" s="334"/>
      <c r="K42" s="334"/>
      <c r="AM42" s="333"/>
      <c r="AN42" s="333" t="s">
        <v>546</v>
      </c>
      <c r="AP42" s="334"/>
      <c r="AQ42" s="334"/>
      <c r="AR42" s="334"/>
      <c r="AY42" s="333"/>
      <c r="BA42" s="334"/>
      <c r="BB42" s="334"/>
      <c r="BC42" s="334"/>
      <c r="BK42" s="333"/>
      <c r="BM42" s="334"/>
      <c r="BN42" s="334"/>
      <c r="BO42" s="334"/>
      <c r="BW42" s="333"/>
      <c r="BY42" s="334"/>
      <c r="BZ42" s="334"/>
      <c r="CA42" s="334"/>
      <c r="CI42" s="333"/>
      <c r="CK42" s="334"/>
      <c r="CL42" s="334"/>
      <c r="CM42" s="334"/>
      <c r="CU42" s="333"/>
      <c r="CW42" s="334"/>
      <c r="CX42" s="334"/>
      <c r="CY42" s="334"/>
    </row>
    <row r="43" spans="2:109" ht="13.5" customHeight="1" x14ac:dyDescent="0.15">
      <c r="B43" s="326"/>
      <c r="AN43" s="1125" t="s">
        <v>547</v>
      </c>
      <c r="AO43" s="1126"/>
      <c r="AP43" s="1126"/>
      <c r="AQ43" s="1126"/>
      <c r="AR43" s="1126"/>
      <c r="AS43" s="1126"/>
      <c r="AT43" s="1126"/>
      <c r="AU43" s="1126"/>
      <c r="AV43" s="1126"/>
      <c r="AW43" s="1126"/>
      <c r="AX43" s="1126"/>
      <c r="AY43" s="1126"/>
      <c r="AZ43" s="1126"/>
      <c r="BA43" s="1126"/>
      <c r="BB43" s="1126"/>
      <c r="BC43" s="1126"/>
      <c r="BD43" s="1126"/>
      <c r="BE43" s="1126"/>
      <c r="BF43" s="1126"/>
      <c r="BG43" s="1126"/>
      <c r="BH43" s="1126"/>
      <c r="BI43" s="1126"/>
      <c r="BJ43" s="1126"/>
      <c r="BK43" s="1126"/>
      <c r="BL43" s="1126"/>
      <c r="BM43" s="1126"/>
      <c r="BN43" s="1126"/>
      <c r="BO43" s="1126"/>
      <c r="BP43" s="1126"/>
      <c r="BQ43" s="1126"/>
      <c r="BR43" s="1126"/>
      <c r="BS43" s="1126"/>
      <c r="BT43" s="1126"/>
      <c r="BU43" s="1126"/>
      <c r="BV43" s="1126"/>
      <c r="BW43" s="1126"/>
      <c r="BX43" s="1126"/>
      <c r="BY43" s="1126"/>
      <c r="BZ43" s="1126"/>
      <c r="CA43" s="1126"/>
      <c r="CB43" s="1126"/>
      <c r="CC43" s="1126"/>
      <c r="CD43" s="1126"/>
      <c r="CE43" s="1126"/>
      <c r="CF43" s="1126"/>
      <c r="CG43" s="1126"/>
      <c r="CH43" s="1126"/>
      <c r="CI43" s="1126"/>
      <c r="CJ43" s="1126"/>
      <c r="CK43" s="1126"/>
      <c r="CL43" s="1126"/>
      <c r="CM43" s="1126"/>
      <c r="CN43" s="1126"/>
      <c r="CO43" s="1126"/>
      <c r="CP43" s="1126"/>
      <c r="CQ43" s="1126"/>
      <c r="CR43" s="1126"/>
      <c r="CS43" s="1126"/>
      <c r="CT43" s="1126"/>
      <c r="CU43" s="1126"/>
      <c r="CV43" s="1126"/>
      <c r="CW43" s="1126"/>
      <c r="CX43" s="1126"/>
      <c r="CY43" s="1126"/>
      <c r="CZ43" s="1126"/>
      <c r="DA43" s="1126"/>
      <c r="DB43" s="1126"/>
      <c r="DC43" s="1127"/>
    </row>
    <row r="44" spans="2:109" x14ac:dyDescent="0.15">
      <c r="B44" s="326"/>
      <c r="AN44" s="1128"/>
      <c r="AO44" s="1129"/>
      <c r="AP44" s="1129"/>
      <c r="AQ44" s="1129"/>
      <c r="AR44" s="1129"/>
      <c r="AS44" s="1129"/>
      <c r="AT44" s="1129"/>
      <c r="AU44" s="1129"/>
      <c r="AV44" s="1129"/>
      <c r="AW44" s="1129"/>
      <c r="AX44" s="1129"/>
      <c r="AY44" s="1129"/>
      <c r="AZ44" s="1129"/>
      <c r="BA44" s="1129"/>
      <c r="BB44" s="1129"/>
      <c r="BC44" s="1129"/>
      <c r="BD44" s="1129"/>
      <c r="BE44" s="1129"/>
      <c r="BF44" s="1129"/>
      <c r="BG44" s="1129"/>
      <c r="BH44" s="1129"/>
      <c r="BI44" s="1129"/>
      <c r="BJ44" s="1129"/>
      <c r="BK44" s="1129"/>
      <c r="BL44" s="1129"/>
      <c r="BM44" s="1129"/>
      <c r="BN44" s="1129"/>
      <c r="BO44" s="1129"/>
      <c r="BP44" s="1129"/>
      <c r="BQ44" s="1129"/>
      <c r="BR44" s="1129"/>
      <c r="BS44" s="1129"/>
      <c r="BT44" s="1129"/>
      <c r="BU44" s="1129"/>
      <c r="BV44" s="1129"/>
      <c r="BW44" s="1129"/>
      <c r="BX44" s="1129"/>
      <c r="BY44" s="1129"/>
      <c r="BZ44" s="1129"/>
      <c r="CA44" s="1129"/>
      <c r="CB44" s="1129"/>
      <c r="CC44" s="1129"/>
      <c r="CD44" s="1129"/>
      <c r="CE44" s="1129"/>
      <c r="CF44" s="1129"/>
      <c r="CG44" s="1129"/>
      <c r="CH44" s="1129"/>
      <c r="CI44" s="1129"/>
      <c r="CJ44" s="1129"/>
      <c r="CK44" s="1129"/>
      <c r="CL44" s="1129"/>
      <c r="CM44" s="1129"/>
      <c r="CN44" s="1129"/>
      <c r="CO44" s="1129"/>
      <c r="CP44" s="1129"/>
      <c r="CQ44" s="1129"/>
      <c r="CR44" s="1129"/>
      <c r="CS44" s="1129"/>
      <c r="CT44" s="1129"/>
      <c r="CU44" s="1129"/>
      <c r="CV44" s="1129"/>
      <c r="CW44" s="1129"/>
      <c r="CX44" s="1129"/>
      <c r="CY44" s="1129"/>
      <c r="CZ44" s="1129"/>
      <c r="DA44" s="1129"/>
      <c r="DB44" s="1129"/>
      <c r="DC44" s="1130"/>
    </row>
    <row r="45" spans="2:109" x14ac:dyDescent="0.15">
      <c r="B45" s="326"/>
      <c r="AN45" s="1128"/>
      <c r="AO45" s="1129"/>
      <c r="AP45" s="1129"/>
      <c r="AQ45" s="1129"/>
      <c r="AR45" s="1129"/>
      <c r="AS45" s="1129"/>
      <c r="AT45" s="1129"/>
      <c r="AU45" s="1129"/>
      <c r="AV45" s="1129"/>
      <c r="AW45" s="1129"/>
      <c r="AX45" s="1129"/>
      <c r="AY45" s="1129"/>
      <c r="AZ45" s="1129"/>
      <c r="BA45" s="1129"/>
      <c r="BB45" s="1129"/>
      <c r="BC45" s="1129"/>
      <c r="BD45" s="1129"/>
      <c r="BE45" s="1129"/>
      <c r="BF45" s="1129"/>
      <c r="BG45" s="1129"/>
      <c r="BH45" s="1129"/>
      <c r="BI45" s="1129"/>
      <c r="BJ45" s="1129"/>
      <c r="BK45" s="1129"/>
      <c r="BL45" s="1129"/>
      <c r="BM45" s="1129"/>
      <c r="BN45" s="1129"/>
      <c r="BO45" s="1129"/>
      <c r="BP45" s="1129"/>
      <c r="BQ45" s="1129"/>
      <c r="BR45" s="1129"/>
      <c r="BS45" s="1129"/>
      <c r="BT45" s="1129"/>
      <c r="BU45" s="1129"/>
      <c r="BV45" s="1129"/>
      <c r="BW45" s="1129"/>
      <c r="BX45" s="1129"/>
      <c r="BY45" s="1129"/>
      <c r="BZ45" s="1129"/>
      <c r="CA45" s="1129"/>
      <c r="CB45" s="1129"/>
      <c r="CC45" s="1129"/>
      <c r="CD45" s="1129"/>
      <c r="CE45" s="1129"/>
      <c r="CF45" s="1129"/>
      <c r="CG45" s="1129"/>
      <c r="CH45" s="1129"/>
      <c r="CI45" s="1129"/>
      <c r="CJ45" s="1129"/>
      <c r="CK45" s="1129"/>
      <c r="CL45" s="1129"/>
      <c r="CM45" s="1129"/>
      <c r="CN45" s="1129"/>
      <c r="CO45" s="1129"/>
      <c r="CP45" s="1129"/>
      <c r="CQ45" s="1129"/>
      <c r="CR45" s="1129"/>
      <c r="CS45" s="1129"/>
      <c r="CT45" s="1129"/>
      <c r="CU45" s="1129"/>
      <c r="CV45" s="1129"/>
      <c r="CW45" s="1129"/>
      <c r="CX45" s="1129"/>
      <c r="CY45" s="1129"/>
      <c r="CZ45" s="1129"/>
      <c r="DA45" s="1129"/>
      <c r="DB45" s="1129"/>
      <c r="DC45" s="1130"/>
    </row>
    <row r="46" spans="2:109" x14ac:dyDescent="0.15">
      <c r="B46" s="326"/>
      <c r="AN46" s="1128"/>
      <c r="AO46" s="1129"/>
      <c r="AP46" s="1129"/>
      <c r="AQ46" s="1129"/>
      <c r="AR46" s="1129"/>
      <c r="AS46" s="1129"/>
      <c r="AT46" s="1129"/>
      <c r="AU46" s="1129"/>
      <c r="AV46" s="1129"/>
      <c r="AW46" s="1129"/>
      <c r="AX46" s="1129"/>
      <c r="AY46" s="1129"/>
      <c r="AZ46" s="1129"/>
      <c r="BA46" s="1129"/>
      <c r="BB46" s="1129"/>
      <c r="BC46" s="1129"/>
      <c r="BD46" s="1129"/>
      <c r="BE46" s="1129"/>
      <c r="BF46" s="1129"/>
      <c r="BG46" s="1129"/>
      <c r="BH46" s="1129"/>
      <c r="BI46" s="1129"/>
      <c r="BJ46" s="1129"/>
      <c r="BK46" s="1129"/>
      <c r="BL46" s="1129"/>
      <c r="BM46" s="1129"/>
      <c r="BN46" s="1129"/>
      <c r="BO46" s="1129"/>
      <c r="BP46" s="1129"/>
      <c r="BQ46" s="1129"/>
      <c r="BR46" s="1129"/>
      <c r="BS46" s="1129"/>
      <c r="BT46" s="1129"/>
      <c r="BU46" s="1129"/>
      <c r="BV46" s="1129"/>
      <c r="BW46" s="1129"/>
      <c r="BX46" s="1129"/>
      <c r="BY46" s="1129"/>
      <c r="BZ46" s="1129"/>
      <c r="CA46" s="1129"/>
      <c r="CB46" s="1129"/>
      <c r="CC46" s="1129"/>
      <c r="CD46" s="1129"/>
      <c r="CE46" s="1129"/>
      <c r="CF46" s="1129"/>
      <c r="CG46" s="1129"/>
      <c r="CH46" s="1129"/>
      <c r="CI46" s="1129"/>
      <c r="CJ46" s="1129"/>
      <c r="CK46" s="1129"/>
      <c r="CL46" s="1129"/>
      <c r="CM46" s="1129"/>
      <c r="CN46" s="1129"/>
      <c r="CO46" s="1129"/>
      <c r="CP46" s="1129"/>
      <c r="CQ46" s="1129"/>
      <c r="CR46" s="1129"/>
      <c r="CS46" s="1129"/>
      <c r="CT46" s="1129"/>
      <c r="CU46" s="1129"/>
      <c r="CV46" s="1129"/>
      <c r="CW46" s="1129"/>
      <c r="CX46" s="1129"/>
      <c r="CY46" s="1129"/>
      <c r="CZ46" s="1129"/>
      <c r="DA46" s="1129"/>
      <c r="DB46" s="1129"/>
      <c r="DC46" s="1130"/>
    </row>
    <row r="47" spans="2:109" x14ac:dyDescent="0.15">
      <c r="B47" s="326"/>
      <c r="AN47" s="1131"/>
      <c r="AO47" s="1132"/>
      <c r="AP47" s="1132"/>
      <c r="AQ47" s="1132"/>
      <c r="AR47" s="1132"/>
      <c r="AS47" s="1132"/>
      <c r="AT47" s="1132"/>
      <c r="AU47" s="1132"/>
      <c r="AV47" s="1132"/>
      <c r="AW47" s="1132"/>
      <c r="AX47" s="1132"/>
      <c r="AY47" s="1132"/>
      <c r="AZ47" s="1132"/>
      <c r="BA47" s="1132"/>
      <c r="BB47" s="1132"/>
      <c r="BC47" s="1132"/>
      <c r="BD47" s="1132"/>
      <c r="BE47" s="1132"/>
      <c r="BF47" s="1132"/>
      <c r="BG47" s="1132"/>
      <c r="BH47" s="1132"/>
      <c r="BI47" s="1132"/>
      <c r="BJ47" s="1132"/>
      <c r="BK47" s="1132"/>
      <c r="BL47" s="1132"/>
      <c r="BM47" s="1132"/>
      <c r="BN47" s="1132"/>
      <c r="BO47" s="1132"/>
      <c r="BP47" s="1132"/>
      <c r="BQ47" s="1132"/>
      <c r="BR47" s="1132"/>
      <c r="BS47" s="1132"/>
      <c r="BT47" s="1132"/>
      <c r="BU47" s="1132"/>
      <c r="BV47" s="1132"/>
      <c r="BW47" s="1132"/>
      <c r="BX47" s="1132"/>
      <c r="BY47" s="1132"/>
      <c r="BZ47" s="1132"/>
      <c r="CA47" s="1132"/>
      <c r="CB47" s="1132"/>
      <c r="CC47" s="1132"/>
      <c r="CD47" s="1132"/>
      <c r="CE47" s="1132"/>
      <c r="CF47" s="1132"/>
      <c r="CG47" s="1132"/>
      <c r="CH47" s="1132"/>
      <c r="CI47" s="1132"/>
      <c r="CJ47" s="1132"/>
      <c r="CK47" s="1132"/>
      <c r="CL47" s="1132"/>
      <c r="CM47" s="1132"/>
      <c r="CN47" s="1132"/>
      <c r="CO47" s="1132"/>
      <c r="CP47" s="1132"/>
      <c r="CQ47" s="1132"/>
      <c r="CR47" s="1132"/>
      <c r="CS47" s="1132"/>
      <c r="CT47" s="1132"/>
      <c r="CU47" s="1132"/>
      <c r="CV47" s="1132"/>
      <c r="CW47" s="1132"/>
      <c r="CX47" s="1132"/>
      <c r="CY47" s="1132"/>
      <c r="CZ47" s="1132"/>
      <c r="DA47" s="1132"/>
      <c r="DB47" s="1132"/>
      <c r="DC47" s="1133"/>
    </row>
    <row r="48" spans="2:109" x14ac:dyDescent="0.15">
      <c r="B48" s="326"/>
      <c r="H48" s="335"/>
      <c r="I48" s="335"/>
      <c r="J48" s="335"/>
      <c r="AN48" s="335"/>
      <c r="AO48" s="335"/>
      <c r="AP48" s="335"/>
      <c r="AZ48" s="335"/>
      <c r="BA48" s="335"/>
      <c r="BB48" s="335"/>
      <c r="BL48" s="335"/>
      <c r="BM48" s="335"/>
      <c r="BN48" s="335"/>
      <c r="BX48" s="335"/>
      <c r="BY48" s="335"/>
      <c r="BZ48" s="335"/>
      <c r="CJ48" s="335"/>
      <c r="CK48" s="335"/>
      <c r="CL48" s="335"/>
      <c r="CV48" s="335"/>
      <c r="CW48" s="335"/>
      <c r="CX48" s="335"/>
    </row>
    <row r="49" spans="1:109" x14ac:dyDescent="0.15">
      <c r="B49" s="326"/>
      <c r="AN49" s="319" t="s">
        <v>548</v>
      </c>
    </row>
    <row r="50" spans="1:109" x14ac:dyDescent="0.15">
      <c r="B50" s="326"/>
      <c r="G50" s="1134"/>
      <c r="H50" s="1134"/>
      <c r="I50" s="1134"/>
      <c r="J50" s="1134"/>
      <c r="K50" s="336"/>
      <c r="L50" s="336"/>
      <c r="M50" s="337"/>
      <c r="N50" s="337"/>
      <c r="AN50" s="1135"/>
      <c r="AO50" s="1136"/>
      <c r="AP50" s="1136"/>
      <c r="AQ50" s="1136"/>
      <c r="AR50" s="1136"/>
      <c r="AS50" s="1136"/>
      <c r="AT50" s="1136"/>
      <c r="AU50" s="1136"/>
      <c r="AV50" s="1136"/>
      <c r="AW50" s="1136"/>
      <c r="AX50" s="1136"/>
      <c r="AY50" s="1136"/>
      <c r="AZ50" s="1136"/>
      <c r="BA50" s="1136"/>
      <c r="BB50" s="1136"/>
      <c r="BC50" s="1136"/>
      <c r="BD50" s="1136"/>
      <c r="BE50" s="1136"/>
      <c r="BF50" s="1136"/>
      <c r="BG50" s="1136"/>
      <c r="BH50" s="1136"/>
      <c r="BI50" s="1136"/>
      <c r="BJ50" s="1136"/>
      <c r="BK50" s="1136"/>
      <c r="BL50" s="1136"/>
      <c r="BM50" s="1136"/>
      <c r="BN50" s="1136"/>
      <c r="BO50" s="1137"/>
      <c r="BP50" s="1138" t="s">
        <v>412</v>
      </c>
      <c r="BQ50" s="1138"/>
      <c r="BR50" s="1138"/>
      <c r="BS50" s="1138"/>
      <c r="BT50" s="1138"/>
      <c r="BU50" s="1138"/>
      <c r="BV50" s="1138"/>
      <c r="BW50" s="1138"/>
      <c r="BX50" s="1138" t="s">
        <v>530</v>
      </c>
      <c r="BY50" s="1138"/>
      <c r="BZ50" s="1138"/>
      <c r="CA50" s="1138"/>
      <c r="CB50" s="1138"/>
      <c r="CC50" s="1138"/>
      <c r="CD50" s="1138"/>
      <c r="CE50" s="1138"/>
      <c r="CF50" s="1138" t="s">
        <v>531</v>
      </c>
      <c r="CG50" s="1138"/>
      <c r="CH50" s="1138"/>
      <c r="CI50" s="1138"/>
      <c r="CJ50" s="1138"/>
      <c r="CK50" s="1138"/>
      <c r="CL50" s="1138"/>
      <c r="CM50" s="1138"/>
      <c r="CN50" s="1138" t="s">
        <v>532</v>
      </c>
      <c r="CO50" s="1138"/>
      <c r="CP50" s="1138"/>
      <c r="CQ50" s="1138"/>
      <c r="CR50" s="1138"/>
      <c r="CS50" s="1138"/>
      <c r="CT50" s="1138"/>
      <c r="CU50" s="1138"/>
      <c r="CV50" s="1138" t="s">
        <v>533</v>
      </c>
      <c r="CW50" s="1138"/>
      <c r="CX50" s="1138"/>
      <c r="CY50" s="1138"/>
      <c r="CZ50" s="1138"/>
      <c r="DA50" s="1138"/>
      <c r="DB50" s="1138"/>
      <c r="DC50" s="1138"/>
    </row>
    <row r="51" spans="1:109" ht="13.5" customHeight="1" x14ac:dyDescent="0.15">
      <c r="B51" s="326"/>
      <c r="G51" s="1144"/>
      <c r="H51" s="1144"/>
      <c r="I51" s="1142"/>
      <c r="J51" s="1142"/>
      <c r="K51" s="1140"/>
      <c r="L51" s="1140"/>
      <c r="M51" s="1140"/>
      <c r="N51" s="1140"/>
      <c r="AM51" s="335"/>
      <c r="AN51" s="1141" t="s">
        <v>549</v>
      </c>
      <c r="AO51" s="1141"/>
      <c r="AP51" s="1141"/>
      <c r="AQ51" s="1141"/>
      <c r="AR51" s="1141"/>
      <c r="AS51" s="1141"/>
      <c r="AT51" s="1141"/>
      <c r="AU51" s="1141"/>
      <c r="AV51" s="1141"/>
      <c r="AW51" s="1141"/>
      <c r="AX51" s="1141"/>
      <c r="AY51" s="1141"/>
      <c r="AZ51" s="1141"/>
      <c r="BA51" s="1141"/>
      <c r="BB51" s="1141" t="s">
        <v>550</v>
      </c>
      <c r="BC51" s="1141"/>
      <c r="BD51" s="1141"/>
      <c r="BE51" s="1141"/>
      <c r="BF51" s="1141"/>
      <c r="BG51" s="1141"/>
      <c r="BH51" s="1141"/>
      <c r="BI51" s="1141"/>
      <c r="BJ51" s="1141"/>
      <c r="BK51" s="1141"/>
      <c r="BL51" s="1141"/>
      <c r="BM51" s="1141"/>
      <c r="BN51" s="1141"/>
      <c r="BO51" s="1141"/>
      <c r="BP51" s="1139">
        <v>54.2</v>
      </c>
      <c r="BQ51" s="1139"/>
      <c r="BR51" s="1139"/>
      <c r="BS51" s="1139"/>
      <c r="BT51" s="1139"/>
      <c r="BU51" s="1139"/>
      <c r="BV51" s="1139"/>
      <c r="BW51" s="1139"/>
      <c r="BX51" s="1139">
        <v>22.8</v>
      </c>
      <c r="BY51" s="1139"/>
      <c r="BZ51" s="1139"/>
      <c r="CA51" s="1139"/>
      <c r="CB51" s="1139"/>
      <c r="CC51" s="1139"/>
      <c r="CD51" s="1139"/>
      <c r="CE51" s="1139"/>
      <c r="CF51" s="1139"/>
      <c r="CG51" s="1139"/>
      <c r="CH51" s="1139"/>
      <c r="CI51" s="1139"/>
      <c r="CJ51" s="1139"/>
      <c r="CK51" s="1139"/>
      <c r="CL51" s="1139"/>
      <c r="CM51" s="1139"/>
      <c r="CN51" s="1139"/>
      <c r="CO51" s="1139"/>
      <c r="CP51" s="1139"/>
      <c r="CQ51" s="1139"/>
      <c r="CR51" s="1139"/>
      <c r="CS51" s="1139"/>
      <c r="CT51" s="1139"/>
      <c r="CU51" s="1139"/>
      <c r="CV51" s="1139"/>
      <c r="CW51" s="1139"/>
      <c r="CX51" s="1139"/>
      <c r="CY51" s="1139"/>
      <c r="CZ51" s="1139"/>
      <c r="DA51" s="1139"/>
      <c r="DB51" s="1139"/>
      <c r="DC51" s="1139"/>
    </row>
    <row r="52" spans="1:109" x14ac:dyDescent="0.15">
      <c r="B52" s="326"/>
      <c r="G52" s="1144"/>
      <c r="H52" s="1144"/>
      <c r="I52" s="1142"/>
      <c r="J52" s="1142"/>
      <c r="K52" s="1140"/>
      <c r="L52" s="1140"/>
      <c r="M52" s="1140"/>
      <c r="N52" s="1140"/>
      <c r="AM52" s="335"/>
      <c r="AN52" s="1141"/>
      <c r="AO52" s="1141"/>
      <c r="AP52" s="1141"/>
      <c r="AQ52" s="1141"/>
      <c r="AR52" s="1141"/>
      <c r="AS52" s="1141"/>
      <c r="AT52" s="1141"/>
      <c r="AU52" s="1141"/>
      <c r="AV52" s="1141"/>
      <c r="AW52" s="1141"/>
      <c r="AX52" s="1141"/>
      <c r="AY52" s="1141"/>
      <c r="AZ52" s="1141"/>
      <c r="BA52" s="1141"/>
      <c r="BB52" s="1141"/>
      <c r="BC52" s="1141"/>
      <c r="BD52" s="1141"/>
      <c r="BE52" s="1141"/>
      <c r="BF52" s="1141"/>
      <c r="BG52" s="1141"/>
      <c r="BH52" s="1141"/>
      <c r="BI52" s="1141"/>
      <c r="BJ52" s="1141"/>
      <c r="BK52" s="1141"/>
      <c r="BL52" s="1141"/>
      <c r="BM52" s="1141"/>
      <c r="BN52" s="1141"/>
      <c r="BO52" s="1141"/>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1139"/>
      <c r="CM52" s="1139"/>
      <c r="CN52" s="1139"/>
      <c r="CO52" s="1139"/>
      <c r="CP52" s="1139"/>
      <c r="CQ52" s="1139"/>
      <c r="CR52" s="1139"/>
      <c r="CS52" s="1139"/>
      <c r="CT52" s="1139"/>
      <c r="CU52" s="1139"/>
      <c r="CV52" s="1139"/>
      <c r="CW52" s="1139"/>
      <c r="CX52" s="1139"/>
      <c r="CY52" s="1139"/>
      <c r="CZ52" s="1139"/>
      <c r="DA52" s="1139"/>
      <c r="DB52" s="1139"/>
      <c r="DC52" s="1139"/>
    </row>
    <row r="53" spans="1:109" x14ac:dyDescent="0.15">
      <c r="A53" s="334"/>
      <c r="B53" s="326"/>
      <c r="G53" s="1144"/>
      <c r="H53" s="1144"/>
      <c r="I53" s="1134"/>
      <c r="J53" s="1134"/>
      <c r="K53" s="1140"/>
      <c r="L53" s="1140"/>
      <c r="M53" s="1140"/>
      <c r="N53" s="1140"/>
      <c r="AM53" s="335"/>
      <c r="AN53" s="1141"/>
      <c r="AO53" s="1141"/>
      <c r="AP53" s="1141"/>
      <c r="AQ53" s="1141"/>
      <c r="AR53" s="1141"/>
      <c r="AS53" s="1141"/>
      <c r="AT53" s="1141"/>
      <c r="AU53" s="1141"/>
      <c r="AV53" s="1141"/>
      <c r="AW53" s="1141"/>
      <c r="AX53" s="1141"/>
      <c r="AY53" s="1141"/>
      <c r="AZ53" s="1141"/>
      <c r="BA53" s="1141"/>
      <c r="BB53" s="1141" t="s">
        <v>551</v>
      </c>
      <c r="BC53" s="1141"/>
      <c r="BD53" s="1141"/>
      <c r="BE53" s="1141"/>
      <c r="BF53" s="1141"/>
      <c r="BG53" s="1141"/>
      <c r="BH53" s="1141"/>
      <c r="BI53" s="1141"/>
      <c r="BJ53" s="1141"/>
      <c r="BK53" s="1141"/>
      <c r="BL53" s="1141"/>
      <c r="BM53" s="1141"/>
      <c r="BN53" s="1141"/>
      <c r="BO53" s="1141"/>
      <c r="BP53" s="1139">
        <v>68.7</v>
      </c>
      <c r="BQ53" s="1139"/>
      <c r="BR53" s="1139"/>
      <c r="BS53" s="1139"/>
      <c r="BT53" s="1139"/>
      <c r="BU53" s="1139"/>
      <c r="BV53" s="1139"/>
      <c r="BW53" s="1139"/>
      <c r="BX53" s="1139">
        <v>69.8</v>
      </c>
      <c r="BY53" s="1139"/>
      <c r="BZ53" s="1139"/>
      <c r="CA53" s="1139"/>
      <c r="CB53" s="1139"/>
      <c r="CC53" s="1139"/>
      <c r="CD53" s="1139"/>
      <c r="CE53" s="1139"/>
      <c r="CF53" s="1139">
        <v>70.2</v>
      </c>
      <c r="CG53" s="1139"/>
      <c r="CH53" s="1139"/>
      <c r="CI53" s="1139"/>
      <c r="CJ53" s="1139"/>
      <c r="CK53" s="1139"/>
      <c r="CL53" s="1139"/>
      <c r="CM53" s="1139"/>
      <c r="CN53" s="1139">
        <v>70.8</v>
      </c>
      <c r="CO53" s="1139"/>
      <c r="CP53" s="1139"/>
      <c r="CQ53" s="1139"/>
      <c r="CR53" s="1139"/>
      <c r="CS53" s="1139"/>
      <c r="CT53" s="1139"/>
      <c r="CU53" s="1139"/>
      <c r="CV53" s="1139">
        <v>70.099999999999994</v>
      </c>
      <c r="CW53" s="1139"/>
      <c r="CX53" s="1139"/>
      <c r="CY53" s="1139"/>
      <c r="CZ53" s="1139"/>
      <c r="DA53" s="1139"/>
      <c r="DB53" s="1139"/>
      <c r="DC53" s="1139"/>
    </row>
    <row r="54" spans="1:109" x14ac:dyDescent="0.15">
      <c r="A54" s="334"/>
      <c r="B54" s="326"/>
      <c r="G54" s="1144"/>
      <c r="H54" s="1144"/>
      <c r="I54" s="1134"/>
      <c r="J54" s="1134"/>
      <c r="K54" s="1140"/>
      <c r="L54" s="1140"/>
      <c r="M54" s="1140"/>
      <c r="N54" s="1140"/>
      <c r="AM54" s="335"/>
      <c r="AN54" s="1141"/>
      <c r="AO54" s="1141"/>
      <c r="AP54" s="1141"/>
      <c r="AQ54" s="1141"/>
      <c r="AR54" s="1141"/>
      <c r="AS54" s="1141"/>
      <c r="AT54" s="1141"/>
      <c r="AU54" s="1141"/>
      <c r="AV54" s="1141"/>
      <c r="AW54" s="1141"/>
      <c r="AX54" s="1141"/>
      <c r="AY54" s="1141"/>
      <c r="AZ54" s="1141"/>
      <c r="BA54" s="1141"/>
      <c r="BB54" s="1141"/>
      <c r="BC54" s="1141"/>
      <c r="BD54" s="1141"/>
      <c r="BE54" s="1141"/>
      <c r="BF54" s="1141"/>
      <c r="BG54" s="1141"/>
      <c r="BH54" s="1141"/>
      <c r="BI54" s="1141"/>
      <c r="BJ54" s="1141"/>
      <c r="BK54" s="1141"/>
      <c r="BL54" s="1141"/>
      <c r="BM54" s="1141"/>
      <c r="BN54" s="1141"/>
      <c r="BO54" s="1141"/>
      <c r="BP54" s="1139"/>
      <c r="BQ54" s="1139"/>
      <c r="BR54" s="1139"/>
      <c r="BS54" s="1139"/>
      <c r="BT54" s="1139"/>
      <c r="BU54" s="1139"/>
      <c r="BV54" s="1139"/>
      <c r="BW54" s="1139"/>
      <c r="BX54" s="1139"/>
      <c r="BY54" s="1139"/>
      <c r="BZ54" s="1139"/>
      <c r="CA54" s="1139"/>
      <c r="CB54" s="1139"/>
      <c r="CC54" s="1139"/>
      <c r="CD54" s="1139"/>
      <c r="CE54" s="1139"/>
      <c r="CF54" s="1139"/>
      <c r="CG54" s="1139"/>
      <c r="CH54" s="1139"/>
      <c r="CI54" s="1139"/>
      <c r="CJ54" s="1139"/>
      <c r="CK54" s="1139"/>
      <c r="CL54" s="1139"/>
      <c r="CM54" s="1139"/>
      <c r="CN54" s="1139"/>
      <c r="CO54" s="1139"/>
      <c r="CP54" s="1139"/>
      <c r="CQ54" s="1139"/>
      <c r="CR54" s="1139"/>
      <c r="CS54" s="1139"/>
      <c r="CT54" s="1139"/>
      <c r="CU54" s="1139"/>
      <c r="CV54" s="1139"/>
      <c r="CW54" s="1139"/>
      <c r="CX54" s="1139"/>
      <c r="CY54" s="1139"/>
      <c r="CZ54" s="1139"/>
      <c r="DA54" s="1139"/>
      <c r="DB54" s="1139"/>
      <c r="DC54" s="1139"/>
    </row>
    <row r="55" spans="1:109" x14ac:dyDescent="0.15">
      <c r="A55" s="334"/>
      <c r="B55" s="326"/>
      <c r="G55" s="1134"/>
      <c r="H55" s="1134"/>
      <c r="I55" s="1134"/>
      <c r="J55" s="1134"/>
      <c r="K55" s="1140"/>
      <c r="L55" s="1140"/>
      <c r="M55" s="1140"/>
      <c r="N55" s="1140"/>
      <c r="AN55" s="1138" t="s">
        <v>552</v>
      </c>
      <c r="AO55" s="1138"/>
      <c r="AP55" s="1138"/>
      <c r="AQ55" s="1138"/>
      <c r="AR55" s="1138"/>
      <c r="AS55" s="1138"/>
      <c r="AT55" s="1138"/>
      <c r="AU55" s="1138"/>
      <c r="AV55" s="1138"/>
      <c r="AW55" s="1138"/>
      <c r="AX55" s="1138"/>
      <c r="AY55" s="1138"/>
      <c r="AZ55" s="1138"/>
      <c r="BA55" s="1138"/>
      <c r="BB55" s="1141" t="s">
        <v>550</v>
      </c>
      <c r="BC55" s="1141"/>
      <c r="BD55" s="1141"/>
      <c r="BE55" s="1141"/>
      <c r="BF55" s="1141"/>
      <c r="BG55" s="1141"/>
      <c r="BH55" s="1141"/>
      <c r="BI55" s="1141"/>
      <c r="BJ55" s="1141"/>
      <c r="BK55" s="1141"/>
      <c r="BL55" s="1141"/>
      <c r="BM55" s="1141"/>
      <c r="BN55" s="1141"/>
      <c r="BO55" s="1141"/>
      <c r="BP55" s="1139">
        <v>53.4</v>
      </c>
      <c r="BQ55" s="1139"/>
      <c r="BR55" s="1139"/>
      <c r="BS55" s="1139"/>
      <c r="BT55" s="1139"/>
      <c r="BU55" s="1139"/>
      <c r="BV55" s="1139"/>
      <c r="BW55" s="1139"/>
      <c r="BX55" s="1139">
        <v>48</v>
      </c>
      <c r="BY55" s="1139"/>
      <c r="BZ55" s="1139"/>
      <c r="CA55" s="1139"/>
      <c r="CB55" s="1139"/>
      <c r="CC55" s="1139"/>
      <c r="CD55" s="1139"/>
      <c r="CE55" s="1139"/>
      <c r="CF55" s="1139">
        <v>49.1</v>
      </c>
      <c r="CG55" s="1139"/>
      <c r="CH55" s="1139"/>
      <c r="CI55" s="1139"/>
      <c r="CJ55" s="1139"/>
      <c r="CK55" s="1139"/>
      <c r="CL55" s="1139"/>
      <c r="CM55" s="1139"/>
      <c r="CN55" s="1139">
        <v>41.5</v>
      </c>
      <c r="CO55" s="1139"/>
      <c r="CP55" s="1139"/>
      <c r="CQ55" s="1139"/>
      <c r="CR55" s="1139"/>
      <c r="CS55" s="1139"/>
      <c r="CT55" s="1139"/>
      <c r="CU55" s="1139"/>
      <c r="CV55" s="1139">
        <v>25.2</v>
      </c>
      <c r="CW55" s="1139"/>
      <c r="CX55" s="1139"/>
      <c r="CY55" s="1139"/>
      <c r="CZ55" s="1139"/>
      <c r="DA55" s="1139"/>
      <c r="DB55" s="1139"/>
      <c r="DC55" s="1139"/>
    </row>
    <row r="56" spans="1:109" x14ac:dyDescent="0.15">
      <c r="A56" s="334"/>
      <c r="B56" s="326"/>
      <c r="G56" s="1134"/>
      <c r="H56" s="1134"/>
      <c r="I56" s="1134"/>
      <c r="J56" s="1134"/>
      <c r="K56" s="1140"/>
      <c r="L56" s="1140"/>
      <c r="M56" s="1140"/>
      <c r="N56" s="1140"/>
      <c r="AN56" s="1138"/>
      <c r="AO56" s="1138"/>
      <c r="AP56" s="1138"/>
      <c r="AQ56" s="1138"/>
      <c r="AR56" s="1138"/>
      <c r="AS56" s="1138"/>
      <c r="AT56" s="1138"/>
      <c r="AU56" s="1138"/>
      <c r="AV56" s="1138"/>
      <c r="AW56" s="1138"/>
      <c r="AX56" s="1138"/>
      <c r="AY56" s="1138"/>
      <c r="AZ56" s="1138"/>
      <c r="BA56" s="1138"/>
      <c r="BB56" s="1141"/>
      <c r="BC56" s="1141"/>
      <c r="BD56" s="1141"/>
      <c r="BE56" s="1141"/>
      <c r="BF56" s="1141"/>
      <c r="BG56" s="1141"/>
      <c r="BH56" s="1141"/>
      <c r="BI56" s="1141"/>
      <c r="BJ56" s="1141"/>
      <c r="BK56" s="1141"/>
      <c r="BL56" s="1141"/>
      <c r="BM56" s="1141"/>
      <c r="BN56" s="1141"/>
      <c r="BO56" s="1141"/>
      <c r="BP56" s="1139"/>
      <c r="BQ56" s="1139"/>
      <c r="BR56" s="1139"/>
      <c r="BS56" s="1139"/>
      <c r="BT56" s="1139"/>
      <c r="BU56" s="1139"/>
      <c r="BV56" s="1139"/>
      <c r="BW56" s="1139"/>
      <c r="BX56" s="1139"/>
      <c r="BY56" s="1139"/>
      <c r="BZ56" s="1139"/>
      <c r="CA56" s="1139"/>
      <c r="CB56" s="1139"/>
      <c r="CC56" s="1139"/>
      <c r="CD56" s="1139"/>
      <c r="CE56" s="1139"/>
      <c r="CF56" s="1139"/>
      <c r="CG56" s="1139"/>
      <c r="CH56" s="1139"/>
      <c r="CI56" s="1139"/>
      <c r="CJ56" s="1139"/>
      <c r="CK56" s="1139"/>
      <c r="CL56" s="1139"/>
      <c r="CM56" s="1139"/>
      <c r="CN56" s="1139"/>
      <c r="CO56" s="1139"/>
      <c r="CP56" s="1139"/>
      <c r="CQ56" s="1139"/>
      <c r="CR56" s="1139"/>
      <c r="CS56" s="1139"/>
      <c r="CT56" s="1139"/>
      <c r="CU56" s="1139"/>
      <c r="CV56" s="1139"/>
      <c r="CW56" s="1139"/>
      <c r="CX56" s="1139"/>
      <c r="CY56" s="1139"/>
      <c r="CZ56" s="1139"/>
      <c r="DA56" s="1139"/>
      <c r="DB56" s="1139"/>
      <c r="DC56" s="1139"/>
    </row>
    <row r="57" spans="1:109" s="334" customFormat="1" x14ac:dyDescent="0.15">
      <c r="B57" s="338"/>
      <c r="G57" s="1134"/>
      <c r="H57" s="1134"/>
      <c r="I57" s="1143"/>
      <c r="J57" s="1143"/>
      <c r="K57" s="1140"/>
      <c r="L57" s="1140"/>
      <c r="M57" s="1140"/>
      <c r="N57" s="1140"/>
      <c r="AM57" s="319"/>
      <c r="AN57" s="1138"/>
      <c r="AO57" s="1138"/>
      <c r="AP57" s="1138"/>
      <c r="AQ57" s="1138"/>
      <c r="AR57" s="1138"/>
      <c r="AS57" s="1138"/>
      <c r="AT57" s="1138"/>
      <c r="AU57" s="1138"/>
      <c r="AV57" s="1138"/>
      <c r="AW57" s="1138"/>
      <c r="AX57" s="1138"/>
      <c r="AY57" s="1138"/>
      <c r="AZ57" s="1138"/>
      <c r="BA57" s="1138"/>
      <c r="BB57" s="1141" t="s">
        <v>551</v>
      </c>
      <c r="BC57" s="1141"/>
      <c r="BD57" s="1141"/>
      <c r="BE57" s="1141"/>
      <c r="BF57" s="1141"/>
      <c r="BG57" s="1141"/>
      <c r="BH57" s="1141"/>
      <c r="BI57" s="1141"/>
      <c r="BJ57" s="1141"/>
      <c r="BK57" s="1141"/>
      <c r="BL57" s="1141"/>
      <c r="BM57" s="1141"/>
      <c r="BN57" s="1141"/>
      <c r="BO57" s="1141"/>
      <c r="BP57" s="1139">
        <v>59.6</v>
      </c>
      <c r="BQ57" s="1139"/>
      <c r="BR57" s="1139"/>
      <c r="BS57" s="1139"/>
      <c r="BT57" s="1139"/>
      <c r="BU57" s="1139"/>
      <c r="BV57" s="1139"/>
      <c r="BW57" s="1139"/>
      <c r="BX57" s="1139">
        <v>60.8</v>
      </c>
      <c r="BY57" s="1139"/>
      <c r="BZ57" s="1139"/>
      <c r="CA57" s="1139"/>
      <c r="CB57" s="1139"/>
      <c r="CC57" s="1139"/>
      <c r="CD57" s="1139"/>
      <c r="CE57" s="1139"/>
      <c r="CF57" s="1139">
        <v>61</v>
      </c>
      <c r="CG57" s="1139"/>
      <c r="CH57" s="1139"/>
      <c r="CI57" s="1139"/>
      <c r="CJ57" s="1139"/>
      <c r="CK57" s="1139"/>
      <c r="CL57" s="1139"/>
      <c r="CM57" s="1139"/>
      <c r="CN57" s="1139">
        <v>61.7</v>
      </c>
      <c r="CO57" s="1139"/>
      <c r="CP57" s="1139"/>
      <c r="CQ57" s="1139"/>
      <c r="CR57" s="1139"/>
      <c r="CS57" s="1139"/>
      <c r="CT57" s="1139"/>
      <c r="CU57" s="1139"/>
      <c r="CV57" s="1139">
        <v>62.4</v>
      </c>
      <c r="CW57" s="1139"/>
      <c r="CX57" s="1139"/>
      <c r="CY57" s="1139"/>
      <c r="CZ57" s="1139"/>
      <c r="DA57" s="1139"/>
      <c r="DB57" s="1139"/>
      <c r="DC57" s="1139"/>
      <c r="DD57" s="339"/>
      <c r="DE57" s="338"/>
    </row>
    <row r="58" spans="1:109" s="334" customFormat="1" x14ac:dyDescent="0.15">
      <c r="A58" s="319"/>
      <c r="B58" s="338"/>
      <c r="G58" s="1134"/>
      <c r="H58" s="1134"/>
      <c r="I58" s="1143"/>
      <c r="J58" s="1143"/>
      <c r="K58" s="1140"/>
      <c r="L58" s="1140"/>
      <c r="M58" s="1140"/>
      <c r="N58" s="1140"/>
      <c r="AM58" s="319"/>
      <c r="AN58" s="1138"/>
      <c r="AO58" s="1138"/>
      <c r="AP58" s="1138"/>
      <c r="AQ58" s="1138"/>
      <c r="AR58" s="1138"/>
      <c r="AS58" s="1138"/>
      <c r="AT58" s="1138"/>
      <c r="AU58" s="1138"/>
      <c r="AV58" s="1138"/>
      <c r="AW58" s="1138"/>
      <c r="AX58" s="1138"/>
      <c r="AY58" s="1138"/>
      <c r="AZ58" s="1138"/>
      <c r="BA58" s="1138"/>
      <c r="BB58" s="1141"/>
      <c r="BC58" s="1141"/>
      <c r="BD58" s="1141"/>
      <c r="BE58" s="1141"/>
      <c r="BF58" s="1141"/>
      <c r="BG58" s="1141"/>
      <c r="BH58" s="1141"/>
      <c r="BI58" s="1141"/>
      <c r="BJ58" s="1141"/>
      <c r="BK58" s="1141"/>
      <c r="BL58" s="1141"/>
      <c r="BM58" s="1141"/>
      <c r="BN58" s="1141"/>
      <c r="BO58" s="1141"/>
      <c r="BP58" s="1139"/>
      <c r="BQ58" s="1139"/>
      <c r="BR58" s="1139"/>
      <c r="BS58" s="1139"/>
      <c r="BT58" s="1139"/>
      <c r="BU58" s="1139"/>
      <c r="BV58" s="1139"/>
      <c r="BW58" s="1139"/>
      <c r="BX58" s="1139"/>
      <c r="BY58" s="1139"/>
      <c r="BZ58" s="1139"/>
      <c r="CA58" s="1139"/>
      <c r="CB58" s="1139"/>
      <c r="CC58" s="1139"/>
      <c r="CD58" s="1139"/>
      <c r="CE58" s="1139"/>
      <c r="CF58" s="1139"/>
      <c r="CG58" s="1139"/>
      <c r="CH58" s="1139"/>
      <c r="CI58" s="1139"/>
      <c r="CJ58" s="1139"/>
      <c r="CK58" s="1139"/>
      <c r="CL58" s="1139"/>
      <c r="CM58" s="1139"/>
      <c r="CN58" s="1139"/>
      <c r="CO58" s="1139"/>
      <c r="CP58" s="1139"/>
      <c r="CQ58" s="1139"/>
      <c r="CR58" s="1139"/>
      <c r="CS58" s="1139"/>
      <c r="CT58" s="1139"/>
      <c r="CU58" s="1139"/>
      <c r="CV58" s="1139"/>
      <c r="CW58" s="1139"/>
      <c r="CX58" s="1139"/>
      <c r="CY58" s="1139"/>
      <c r="CZ58" s="1139"/>
      <c r="DA58" s="1139"/>
      <c r="DB58" s="1139"/>
      <c r="DC58" s="1139"/>
      <c r="DD58" s="339"/>
      <c r="DE58" s="338"/>
    </row>
    <row r="59" spans="1:109" s="334" customFormat="1" x14ac:dyDescent="0.15">
      <c r="A59" s="319"/>
      <c r="B59" s="338"/>
      <c r="K59" s="340"/>
      <c r="L59" s="340"/>
      <c r="M59" s="340"/>
      <c r="N59" s="340"/>
      <c r="AQ59" s="340"/>
      <c r="AR59" s="340"/>
      <c r="AS59" s="340"/>
      <c r="AT59" s="340"/>
      <c r="BC59" s="340"/>
      <c r="BD59" s="340"/>
      <c r="BE59" s="340"/>
      <c r="BF59" s="340"/>
      <c r="BO59" s="340"/>
      <c r="BP59" s="340"/>
      <c r="BQ59" s="340"/>
      <c r="BR59" s="340"/>
      <c r="CA59" s="340"/>
      <c r="CB59" s="340"/>
      <c r="CC59" s="340"/>
      <c r="CD59" s="340"/>
      <c r="CM59" s="340"/>
      <c r="CN59" s="340"/>
      <c r="CO59" s="340"/>
      <c r="CP59" s="340"/>
      <c r="CY59" s="340"/>
      <c r="CZ59" s="340"/>
      <c r="DA59" s="340"/>
      <c r="DB59" s="340"/>
      <c r="DC59" s="340"/>
      <c r="DD59" s="339"/>
      <c r="DE59" s="338"/>
    </row>
    <row r="60" spans="1:109" s="334" customFormat="1" x14ac:dyDescent="0.15">
      <c r="A60" s="319"/>
      <c r="B60" s="338"/>
      <c r="K60" s="340"/>
      <c r="L60" s="340"/>
      <c r="M60" s="340"/>
      <c r="N60" s="340"/>
      <c r="AQ60" s="340"/>
      <c r="AR60" s="340"/>
      <c r="AS60" s="340"/>
      <c r="AT60" s="340"/>
      <c r="BC60" s="340"/>
      <c r="BD60" s="340"/>
      <c r="BE60" s="340"/>
      <c r="BF60" s="340"/>
      <c r="BO60" s="340"/>
      <c r="BP60" s="340"/>
      <c r="BQ60" s="340"/>
      <c r="BR60" s="340"/>
      <c r="CA60" s="340"/>
      <c r="CB60" s="340"/>
      <c r="CC60" s="340"/>
      <c r="CD60" s="340"/>
      <c r="CM60" s="340"/>
      <c r="CN60" s="340"/>
      <c r="CO60" s="340"/>
      <c r="CP60" s="340"/>
      <c r="CY60" s="340"/>
      <c r="CZ60" s="340"/>
      <c r="DA60" s="340"/>
      <c r="DB60" s="340"/>
      <c r="DC60" s="340"/>
      <c r="DD60" s="339"/>
      <c r="DE60" s="338"/>
    </row>
    <row r="61" spans="1:109" s="334" customFormat="1" x14ac:dyDescent="0.15">
      <c r="A61" s="319"/>
      <c r="B61" s="341"/>
      <c r="C61" s="342"/>
      <c r="D61" s="342"/>
      <c r="E61" s="342"/>
      <c r="F61" s="342"/>
      <c r="G61" s="342"/>
      <c r="H61" s="342"/>
      <c r="I61" s="342"/>
      <c r="J61" s="342"/>
      <c r="K61" s="342"/>
      <c r="L61" s="342"/>
      <c r="M61" s="343"/>
      <c r="N61" s="343"/>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3"/>
      <c r="AT61" s="343"/>
      <c r="AU61" s="342"/>
      <c r="AV61" s="342"/>
      <c r="AW61" s="342"/>
      <c r="AX61" s="342"/>
      <c r="AY61" s="342"/>
      <c r="AZ61" s="342"/>
      <c r="BA61" s="342"/>
      <c r="BB61" s="342"/>
      <c r="BC61" s="342"/>
      <c r="BD61" s="342"/>
      <c r="BE61" s="343"/>
      <c r="BF61" s="343"/>
      <c r="BG61" s="342"/>
      <c r="BH61" s="342"/>
      <c r="BI61" s="342"/>
      <c r="BJ61" s="342"/>
      <c r="BK61" s="342"/>
      <c r="BL61" s="342"/>
      <c r="BM61" s="342"/>
      <c r="BN61" s="342"/>
      <c r="BO61" s="342"/>
      <c r="BP61" s="342"/>
      <c r="BQ61" s="343"/>
      <c r="BR61" s="343"/>
      <c r="BS61" s="342"/>
      <c r="BT61" s="342"/>
      <c r="BU61" s="342"/>
      <c r="BV61" s="342"/>
      <c r="BW61" s="342"/>
      <c r="BX61" s="342"/>
      <c r="BY61" s="342"/>
      <c r="BZ61" s="342"/>
      <c r="CA61" s="342"/>
      <c r="CB61" s="342"/>
      <c r="CC61" s="343"/>
      <c r="CD61" s="343"/>
      <c r="CE61" s="342"/>
      <c r="CF61" s="342"/>
      <c r="CG61" s="342"/>
      <c r="CH61" s="342"/>
      <c r="CI61" s="342"/>
      <c r="CJ61" s="342"/>
      <c r="CK61" s="342"/>
      <c r="CL61" s="342"/>
      <c r="CM61" s="342"/>
      <c r="CN61" s="342"/>
      <c r="CO61" s="343"/>
      <c r="CP61" s="343"/>
      <c r="CQ61" s="342"/>
      <c r="CR61" s="342"/>
      <c r="CS61" s="342"/>
      <c r="CT61" s="342"/>
      <c r="CU61" s="342"/>
      <c r="CV61" s="342"/>
      <c r="CW61" s="342"/>
      <c r="CX61" s="342"/>
      <c r="CY61" s="342"/>
      <c r="CZ61" s="342"/>
      <c r="DA61" s="343"/>
      <c r="DB61" s="343"/>
      <c r="DC61" s="343"/>
      <c r="DD61" s="344"/>
      <c r="DE61" s="338"/>
    </row>
    <row r="62" spans="1:109" x14ac:dyDescent="0.15">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c r="CK62" s="331"/>
      <c r="CL62" s="331"/>
      <c r="CM62" s="331"/>
      <c r="CN62" s="331"/>
      <c r="CO62" s="331"/>
      <c r="CP62" s="331"/>
      <c r="CQ62" s="331"/>
      <c r="CR62" s="331"/>
      <c r="CS62" s="331"/>
      <c r="CT62" s="331"/>
      <c r="CU62" s="331"/>
      <c r="CV62" s="331"/>
      <c r="CW62" s="331"/>
      <c r="CX62" s="331"/>
      <c r="CY62" s="331"/>
      <c r="CZ62" s="331"/>
      <c r="DA62" s="331"/>
      <c r="DB62" s="331"/>
      <c r="DC62" s="331"/>
      <c r="DD62" s="331"/>
      <c r="DE62" s="319"/>
    </row>
    <row r="63" spans="1:109" ht="17.25" x14ac:dyDescent="0.15">
      <c r="B63" s="345" t="s">
        <v>553</v>
      </c>
    </row>
    <row r="64" spans="1:109" x14ac:dyDescent="0.15">
      <c r="B64" s="326"/>
      <c r="G64" s="333"/>
      <c r="I64" s="346"/>
      <c r="J64" s="346"/>
      <c r="K64" s="346"/>
      <c r="L64" s="346"/>
      <c r="M64" s="346"/>
      <c r="N64" s="347"/>
      <c r="AM64" s="333"/>
      <c r="AN64" s="333" t="s">
        <v>546</v>
      </c>
      <c r="AP64" s="334"/>
      <c r="AQ64" s="334"/>
      <c r="AR64" s="334"/>
      <c r="AY64" s="333"/>
      <c r="BA64" s="334"/>
      <c r="BB64" s="334"/>
      <c r="BC64" s="334"/>
      <c r="BK64" s="333"/>
      <c r="BM64" s="334"/>
      <c r="BN64" s="334"/>
      <c r="BO64" s="334"/>
      <c r="BW64" s="333"/>
      <c r="BY64" s="334"/>
      <c r="BZ64" s="334"/>
      <c r="CA64" s="334"/>
      <c r="CI64" s="333"/>
      <c r="CK64" s="334"/>
      <c r="CL64" s="334"/>
      <c r="CM64" s="334"/>
      <c r="CU64" s="333"/>
      <c r="CW64" s="334"/>
      <c r="CX64" s="334"/>
      <c r="CY64" s="334"/>
    </row>
    <row r="65" spans="2:107" x14ac:dyDescent="0.15">
      <c r="B65" s="326"/>
      <c r="AN65" s="1125" t="s">
        <v>554</v>
      </c>
      <c r="AO65" s="1126"/>
      <c r="AP65" s="1126"/>
      <c r="AQ65" s="1126"/>
      <c r="AR65" s="1126"/>
      <c r="AS65" s="1126"/>
      <c r="AT65" s="1126"/>
      <c r="AU65" s="1126"/>
      <c r="AV65" s="1126"/>
      <c r="AW65" s="1126"/>
      <c r="AX65" s="1126"/>
      <c r="AY65" s="1126"/>
      <c r="AZ65" s="1126"/>
      <c r="BA65" s="1126"/>
      <c r="BB65" s="1126"/>
      <c r="BC65" s="1126"/>
      <c r="BD65" s="1126"/>
      <c r="BE65" s="1126"/>
      <c r="BF65" s="1126"/>
      <c r="BG65" s="1126"/>
      <c r="BH65" s="1126"/>
      <c r="BI65" s="1126"/>
      <c r="BJ65" s="1126"/>
      <c r="BK65" s="1126"/>
      <c r="BL65" s="1126"/>
      <c r="BM65" s="1126"/>
      <c r="BN65" s="1126"/>
      <c r="BO65" s="1126"/>
      <c r="BP65" s="1126"/>
      <c r="BQ65" s="1126"/>
      <c r="BR65" s="1126"/>
      <c r="BS65" s="1126"/>
      <c r="BT65" s="1126"/>
      <c r="BU65" s="1126"/>
      <c r="BV65" s="1126"/>
      <c r="BW65" s="1126"/>
      <c r="BX65" s="1126"/>
      <c r="BY65" s="1126"/>
      <c r="BZ65" s="1126"/>
      <c r="CA65" s="1126"/>
      <c r="CB65" s="1126"/>
      <c r="CC65" s="1126"/>
      <c r="CD65" s="1126"/>
      <c r="CE65" s="1126"/>
      <c r="CF65" s="1126"/>
      <c r="CG65" s="1126"/>
      <c r="CH65" s="1126"/>
      <c r="CI65" s="1126"/>
      <c r="CJ65" s="1126"/>
      <c r="CK65" s="1126"/>
      <c r="CL65" s="1126"/>
      <c r="CM65" s="1126"/>
      <c r="CN65" s="1126"/>
      <c r="CO65" s="1126"/>
      <c r="CP65" s="1126"/>
      <c r="CQ65" s="1126"/>
      <c r="CR65" s="1126"/>
      <c r="CS65" s="1126"/>
      <c r="CT65" s="1126"/>
      <c r="CU65" s="1126"/>
      <c r="CV65" s="1126"/>
      <c r="CW65" s="1126"/>
      <c r="CX65" s="1126"/>
      <c r="CY65" s="1126"/>
      <c r="CZ65" s="1126"/>
      <c r="DA65" s="1126"/>
      <c r="DB65" s="1126"/>
      <c r="DC65" s="1127"/>
    </row>
    <row r="66" spans="2:107" x14ac:dyDescent="0.15">
      <c r="B66" s="326"/>
      <c r="AN66" s="1128"/>
      <c r="AO66" s="1129"/>
      <c r="AP66" s="1129"/>
      <c r="AQ66" s="1129"/>
      <c r="AR66" s="1129"/>
      <c r="AS66" s="1129"/>
      <c r="AT66" s="1129"/>
      <c r="AU66" s="1129"/>
      <c r="AV66" s="1129"/>
      <c r="AW66" s="1129"/>
      <c r="AX66" s="1129"/>
      <c r="AY66" s="1129"/>
      <c r="AZ66" s="1129"/>
      <c r="BA66" s="1129"/>
      <c r="BB66" s="1129"/>
      <c r="BC66" s="1129"/>
      <c r="BD66" s="1129"/>
      <c r="BE66" s="1129"/>
      <c r="BF66" s="1129"/>
      <c r="BG66" s="1129"/>
      <c r="BH66" s="1129"/>
      <c r="BI66" s="1129"/>
      <c r="BJ66" s="1129"/>
      <c r="BK66" s="1129"/>
      <c r="BL66" s="1129"/>
      <c r="BM66" s="1129"/>
      <c r="BN66" s="1129"/>
      <c r="BO66" s="1129"/>
      <c r="BP66" s="1129"/>
      <c r="BQ66" s="1129"/>
      <c r="BR66" s="1129"/>
      <c r="BS66" s="1129"/>
      <c r="BT66" s="1129"/>
      <c r="BU66" s="1129"/>
      <c r="BV66" s="1129"/>
      <c r="BW66" s="1129"/>
      <c r="BX66" s="1129"/>
      <c r="BY66" s="1129"/>
      <c r="BZ66" s="1129"/>
      <c r="CA66" s="1129"/>
      <c r="CB66" s="1129"/>
      <c r="CC66" s="1129"/>
      <c r="CD66" s="1129"/>
      <c r="CE66" s="1129"/>
      <c r="CF66" s="1129"/>
      <c r="CG66" s="1129"/>
      <c r="CH66" s="1129"/>
      <c r="CI66" s="1129"/>
      <c r="CJ66" s="1129"/>
      <c r="CK66" s="1129"/>
      <c r="CL66" s="1129"/>
      <c r="CM66" s="1129"/>
      <c r="CN66" s="1129"/>
      <c r="CO66" s="1129"/>
      <c r="CP66" s="1129"/>
      <c r="CQ66" s="1129"/>
      <c r="CR66" s="1129"/>
      <c r="CS66" s="1129"/>
      <c r="CT66" s="1129"/>
      <c r="CU66" s="1129"/>
      <c r="CV66" s="1129"/>
      <c r="CW66" s="1129"/>
      <c r="CX66" s="1129"/>
      <c r="CY66" s="1129"/>
      <c r="CZ66" s="1129"/>
      <c r="DA66" s="1129"/>
      <c r="DB66" s="1129"/>
      <c r="DC66" s="1130"/>
    </row>
    <row r="67" spans="2:107" x14ac:dyDescent="0.15">
      <c r="B67" s="326"/>
      <c r="AN67" s="1128"/>
      <c r="AO67" s="1129"/>
      <c r="AP67" s="1129"/>
      <c r="AQ67" s="1129"/>
      <c r="AR67" s="1129"/>
      <c r="AS67" s="1129"/>
      <c r="AT67" s="1129"/>
      <c r="AU67" s="1129"/>
      <c r="AV67" s="1129"/>
      <c r="AW67" s="1129"/>
      <c r="AX67" s="1129"/>
      <c r="AY67" s="1129"/>
      <c r="AZ67" s="1129"/>
      <c r="BA67" s="1129"/>
      <c r="BB67" s="1129"/>
      <c r="BC67" s="1129"/>
      <c r="BD67" s="1129"/>
      <c r="BE67" s="1129"/>
      <c r="BF67" s="1129"/>
      <c r="BG67" s="1129"/>
      <c r="BH67" s="1129"/>
      <c r="BI67" s="1129"/>
      <c r="BJ67" s="1129"/>
      <c r="BK67" s="1129"/>
      <c r="BL67" s="1129"/>
      <c r="BM67" s="1129"/>
      <c r="BN67" s="1129"/>
      <c r="BO67" s="1129"/>
      <c r="BP67" s="1129"/>
      <c r="BQ67" s="1129"/>
      <c r="BR67" s="1129"/>
      <c r="BS67" s="1129"/>
      <c r="BT67" s="1129"/>
      <c r="BU67" s="1129"/>
      <c r="BV67" s="1129"/>
      <c r="BW67" s="1129"/>
      <c r="BX67" s="1129"/>
      <c r="BY67" s="1129"/>
      <c r="BZ67" s="1129"/>
      <c r="CA67" s="1129"/>
      <c r="CB67" s="1129"/>
      <c r="CC67" s="1129"/>
      <c r="CD67" s="1129"/>
      <c r="CE67" s="1129"/>
      <c r="CF67" s="1129"/>
      <c r="CG67" s="1129"/>
      <c r="CH67" s="1129"/>
      <c r="CI67" s="1129"/>
      <c r="CJ67" s="1129"/>
      <c r="CK67" s="1129"/>
      <c r="CL67" s="1129"/>
      <c r="CM67" s="1129"/>
      <c r="CN67" s="1129"/>
      <c r="CO67" s="1129"/>
      <c r="CP67" s="1129"/>
      <c r="CQ67" s="1129"/>
      <c r="CR67" s="1129"/>
      <c r="CS67" s="1129"/>
      <c r="CT67" s="1129"/>
      <c r="CU67" s="1129"/>
      <c r="CV67" s="1129"/>
      <c r="CW67" s="1129"/>
      <c r="CX67" s="1129"/>
      <c r="CY67" s="1129"/>
      <c r="CZ67" s="1129"/>
      <c r="DA67" s="1129"/>
      <c r="DB67" s="1129"/>
      <c r="DC67" s="1130"/>
    </row>
    <row r="68" spans="2:107" x14ac:dyDescent="0.15">
      <c r="B68" s="326"/>
      <c r="AN68" s="1128"/>
      <c r="AO68" s="1129"/>
      <c r="AP68" s="1129"/>
      <c r="AQ68" s="1129"/>
      <c r="AR68" s="1129"/>
      <c r="AS68" s="1129"/>
      <c r="AT68" s="1129"/>
      <c r="AU68" s="1129"/>
      <c r="AV68" s="1129"/>
      <c r="AW68" s="1129"/>
      <c r="AX68" s="1129"/>
      <c r="AY68" s="1129"/>
      <c r="AZ68" s="1129"/>
      <c r="BA68" s="1129"/>
      <c r="BB68" s="1129"/>
      <c r="BC68" s="1129"/>
      <c r="BD68" s="1129"/>
      <c r="BE68" s="1129"/>
      <c r="BF68" s="1129"/>
      <c r="BG68" s="1129"/>
      <c r="BH68" s="1129"/>
      <c r="BI68" s="1129"/>
      <c r="BJ68" s="1129"/>
      <c r="BK68" s="1129"/>
      <c r="BL68" s="1129"/>
      <c r="BM68" s="1129"/>
      <c r="BN68" s="1129"/>
      <c r="BO68" s="1129"/>
      <c r="BP68" s="1129"/>
      <c r="BQ68" s="1129"/>
      <c r="BR68" s="1129"/>
      <c r="BS68" s="1129"/>
      <c r="BT68" s="1129"/>
      <c r="BU68" s="1129"/>
      <c r="BV68" s="1129"/>
      <c r="BW68" s="1129"/>
      <c r="BX68" s="1129"/>
      <c r="BY68" s="1129"/>
      <c r="BZ68" s="1129"/>
      <c r="CA68" s="1129"/>
      <c r="CB68" s="1129"/>
      <c r="CC68" s="1129"/>
      <c r="CD68" s="1129"/>
      <c r="CE68" s="1129"/>
      <c r="CF68" s="1129"/>
      <c r="CG68" s="1129"/>
      <c r="CH68" s="1129"/>
      <c r="CI68" s="1129"/>
      <c r="CJ68" s="1129"/>
      <c r="CK68" s="1129"/>
      <c r="CL68" s="1129"/>
      <c r="CM68" s="1129"/>
      <c r="CN68" s="1129"/>
      <c r="CO68" s="1129"/>
      <c r="CP68" s="1129"/>
      <c r="CQ68" s="1129"/>
      <c r="CR68" s="1129"/>
      <c r="CS68" s="1129"/>
      <c r="CT68" s="1129"/>
      <c r="CU68" s="1129"/>
      <c r="CV68" s="1129"/>
      <c r="CW68" s="1129"/>
      <c r="CX68" s="1129"/>
      <c r="CY68" s="1129"/>
      <c r="CZ68" s="1129"/>
      <c r="DA68" s="1129"/>
      <c r="DB68" s="1129"/>
      <c r="DC68" s="1130"/>
    </row>
    <row r="69" spans="2:107" x14ac:dyDescent="0.15">
      <c r="B69" s="326"/>
      <c r="AN69" s="1131"/>
      <c r="AO69" s="1132"/>
      <c r="AP69" s="1132"/>
      <c r="AQ69" s="1132"/>
      <c r="AR69" s="1132"/>
      <c r="AS69" s="1132"/>
      <c r="AT69" s="1132"/>
      <c r="AU69" s="1132"/>
      <c r="AV69" s="1132"/>
      <c r="AW69" s="1132"/>
      <c r="AX69" s="1132"/>
      <c r="AY69" s="1132"/>
      <c r="AZ69" s="1132"/>
      <c r="BA69" s="1132"/>
      <c r="BB69" s="1132"/>
      <c r="BC69" s="1132"/>
      <c r="BD69" s="1132"/>
      <c r="BE69" s="1132"/>
      <c r="BF69" s="1132"/>
      <c r="BG69" s="1132"/>
      <c r="BH69" s="1132"/>
      <c r="BI69" s="1132"/>
      <c r="BJ69" s="1132"/>
      <c r="BK69" s="1132"/>
      <c r="BL69" s="1132"/>
      <c r="BM69" s="1132"/>
      <c r="BN69" s="1132"/>
      <c r="BO69" s="1132"/>
      <c r="BP69" s="1132"/>
      <c r="BQ69" s="1132"/>
      <c r="BR69" s="1132"/>
      <c r="BS69" s="1132"/>
      <c r="BT69" s="1132"/>
      <c r="BU69" s="1132"/>
      <c r="BV69" s="1132"/>
      <c r="BW69" s="1132"/>
      <c r="BX69" s="1132"/>
      <c r="BY69" s="1132"/>
      <c r="BZ69" s="1132"/>
      <c r="CA69" s="1132"/>
      <c r="CB69" s="1132"/>
      <c r="CC69" s="1132"/>
      <c r="CD69" s="1132"/>
      <c r="CE69" s="1132"/>
      <c r="CF69" s="1132"/>
      <c r="CG69" s="1132"/>
      <c r="CH69" s="1132"/>
      <c r="CI69" s="1132"/>
      <c r="CJ69" s="1132"/>
      <c r="CK69" s="1132"/>
      <c r="CL69" s="1132"/>
      <c r="CM69" s="1132"/>
      <c r="CN69" s="1132"/>
      <c r="CO69" s="1132"/>
      <c r="CP69" s="1132"/>
      <c r="CQ69" s="1132"/>
      <c r="CR69" s="1132"/>
      <c r="CS69" s="1132"/>
      <c r="CT69" s="1132"/>
      <c r="CU69" s="1132"/>
      <c r="CV69" s="1132"/>
      <c r="CW69" s="1132"/>
      <c r="CX69" s="1132"/>
      <c r="CY69" s="1132"/>
      <c r="CZ69" s="1132"/>
      <c r="DA69" s="1132"/>
      <c r="DB69" s="1132"/>
      <c r="DC69" s="1133"/>
    </row>
    <row r="70" spans="2:107" x14ac:dyDescent="0.15">
      <c r="B70" s="326"/>
      <c r="H70" s="348"/>
      <c r="I70" s="348"/>
      <c r="J70" s="349"/>
      <c r="K70" s="349"/>
      <c r="L70" s="350"/>
      <c r="M70" s="349"/>
      <c r="N70" s="350"/>
      <c r="AN70" s="335"/>
      <c r="AO70" s="335"/>
      <c r="AP70" s="335"/>
      <c r="AZ70" s="335"/>
      <c r="BA70" s="335"/>
      <c r="BB70" s="335"/>
      <c r="BL70" s="335"/>
      <c r="BM70" s="335"/>
      <c r="BN70" s="335"/>
      <c r="BX70" s="335"/>
      <c r="BY70" s="335"/>
      <c r="BZ70" s="335"/>
      <c r="CJ70" s="335"/>
      <c r="CK70" s="335"/>
      <c r="CL70" s="335"/>
      <c r="CV70" s="335"/>
      <c r="CW70" s="335"/>
      <c r="CX70" s="335"/>
    </row>
    <row r="71" spans="2:107" x14ac:dyDescent="0.15">
      <c r="B71" s="326"/>
      <c r="G71" s="351"/>
      <c r="I71" s="352"/>
      <c r="J71" s="349"/>
      <c r="K71" s="349"/>
      <c r="L71" s="350"/>
      <c r="M71" s="349"/>
      <c r="N71" s="350"/>
      <c r="AM71" s="351"/>
      <c r="AN71" s="319" t="s">
        <v>548</v>
      </c>
    </row>
    <row r="72" spans="2:107" x14ac:dyDescent="0.15">
      <c r="B72" s="326"/>
      <c r="G72" s="1134"/>
      <c r="H72" s="1134"/>
      <c r="I72" s="1134"/>
      <c r="J72" s="1134"/>
      <c r="K72" s="336"/>
      <c r="L72" s="336"/>
      <c r="M72" s="337"/>
      <c r="N72" s="337"/>
      <c r="AN72" s="1135"/>
      <c r="AO72" s="1136"/>
      <c r="AP72" s="1136"/>
      <c r="AQ72" s="1136"/>
      <c r="AR72" s="1136"/>
      <c r="AS72" s="1136"/>
      <c r="AT72" s="1136"/>
      <c r="AU72" s="1136"/>
      <c r="AV72" s="1136"/>
      <c r="AW72" s="1136"/>
      <c r="AX72" s="1136"/>
      <c r="AY72" s="1136"/>
      <c r="AZ72" s="1136"/>
      <c r="BA72" s="1136"/>
      <c r="BB72" s="1136"/>
      <c r="BC72" s="1136"/>
      <c r="BD72" s="1136"/>
      <c r="BE72" s="1136"/>
      <c r="BF72" s="1136"/>
      <c r="BG72" s="1136"/>
      <c r="BH72" s="1136"/>
      <c r="BI72" s="1136"/>
      <c r="BJ72" s="1136"/>
      <c r="BK72" s="1136"/>
      <c r="BL72" s="1136"/>
      <c r="BM72" s="1136"/>
      <c r="BN72" s="1136"/>
      <c r="BO72" s="1137"/>
      <c r="BP72" s="1138" t="s">
        <v>412</v>
      </c>
      <c r="BQ72" s="1138"/>
      <c r="BR72" s="1138"/>
      <c r="BS72" s="1138"/>
      <c r="BT72" s="1138"/>
      <c r="BU72" s="1138"/>
      <c r="BV72" s="1138"/>
      <c r="BW72" s="1138"/>
      <c r="BX72" s="1138" t="s">
        <v>530</v>
      </c>
      <c r="BY72" s="1138"/>
      <c r="BZ72" s="1138"/>
      <c r="CA72" s="1138"/>
      <c r="CB72" s="1138"/>
      <c r="CC72" s="1138"/>
      <c r="CD72" s="1138"/>
      <c r="CE72" s="1138"/>
      <c r="CF72" s="1138" t="s">
        <v>531</v>
      </c>
      <c r="CG72" s="1138"/>
      <c r="CH72" s="1138"/>
      <c r="CI72" s="1138"/>
      <c r="CJ72" s="1138"/>
      <c r="CK72" s="1138"/>
      <c r="CL72" s="1138"/>
      <c r="CM72" s="1138"/>
      <c r="CN72" s="1138" t="s">
        <v>532</v>
      </c>
      <c r="CO72" s="1138"/>
      <c r="CP72" s="1138"/>
      <c r="CQ72" s="1138"/>
      <c r="CR72" s="1138"/>
      <c r="CS72" s="1138"/>
      <c r="CT72" s="1138"/>
      <c r="CU72" s="1138"/>
      <c r="CV72" s="1138" t="s">
        <v>533</v>
      </c>
      <c r="CW72" s="1138"/>
      <c r="CX72" s="1138"/>
      <c r="CY72" s="1138"/>
      <c r="CZ72" s="1138"/>
      <c r="DA72" s="1138"/>
      <c r="DB72" s="1138"/>
      <c r="DC72" s="1138"/>
    </row>
    <row r="73" spans="2:107" x14ac:dyDescent="0.15">
      <c r="B73" s="326"/>
      <c r="G73" s="1144"/>
      <c r="H73" s="1144"/>
      <c r="I73" s="1144"/>
      <c r="J73" s="1144"/>
      <c r="K73" s="1145"/>
      <c r="L73" s="1145"/>
      <c r="M73" s="1145"/>
      <c r="N73" s="1145"/>
      <c r="AM73" s="335"/>
      <c r="AN73" s="1141" t="s">
        <v>549</v>
      </c>
      <c r="AO73" s="1141"/>
      <c r="AP73" s="1141"/>
      <c r="AQ73" s="1141"/>
      <c r="AR73" s="1141"/>
      <c r="AS73" s="1141"/>
      <c r="AT73" s="1141"/>
      <c r="AU73" s="1141"/>
      <c r="AV73" s="1141"/>
      <c r="AW73" s="1141"/>
      <c r="AX73" s="1141"/>
      <c r="AY73" s="1141"/>
      <c r="AZ73" s="1141"/>
      <c r="BA73" s="1141"/>
      <c r="BB73" s="1141" t="s">
        <v>550</v>
      </c>
      <c r="BC73" s="1141"/>
      <c r="BD73" s="1141"/>
      <c r="BE73" s="1141"/>
      <c r="BF73" s="1141"/>
      <c r="BG73" s="1141"/>
      <c r="BH73" s="1141"/>
      <c r="BI73" s="1141"/>
      <c r="BJ73" s="1141"/>
      <c r="BK73" s="1141"/>
      <c r="BL73" s="1141"/>
      <c r="BM73" s="1141"/>
      <c r="BN73" s="1141"/>
      <c r="BO73" s="1141"/>
      <c r="BP73" s="1139">
        <v>54.2</v>
      </c>
      <c r="BQ73" s="1139"/>
      <c r="BR73" s="1139"/>
      <c r="BS73" s="1139"/>
      <c r="BT73" s="1139"/>
      <c r="BU73" s="1139"/>
      <c r="BV73" s="1139"/>
      <c r="BW73" s="1139"/>
      <c r="BX73" s="1139">
        <v>22.8</v>
      </c>
      <c r="BY73" s="1139"/>
      <c r="BZ73" s="1139"/>
      <c r="CA73" s="1139"/>
      <c r="CB73" s="1139"/>
      <c r="CC73" s="1139"/>
      <c r="CD73" s="1139"/>
      <c r="CE73" s="1139"/>
      <c r="CF73" s="1139"/>
      <c r="CG73" s="1139"/>
      <c r="CH73" s="1139"/>
      <c r="CI73" s="1139"/>
      <c r="CJ73" s="1139"/>
      <c r="CK73" s="1139"/>
      <c r="CL73" s="1139"/>
      <c r="CM73" s="1139"/>
      <c r="CN73" s="1139"/>
      <c r="CO73" s="1139"/>
      <c r="CP73" s="1139"/>
      <c r="CQ73" s="1139"/>
      <c r="CR73" s="1139"/>
      <c r="CS73" s="1139"/>
      <c r="CT73" s="1139"/>
      <c r="CU73" s="1139"/>
      <c r="CV73" s="1139"/>
      <c r="CW73" s="1139"/>
      <c r="CX73" s="1139"/>
      <c r="CY73" s="1139"/>
      <c r="CZ73" s="1139"/>
      <c r="DA73" s="1139"/>
      <c r="DB73" s="1139"/>
      <c r="DC73" s="1139"/>
    </row>
    <row r="74" spans="2:107" x14ac:dyDescent="0.15">
      <c r="B74" s="326"/>
      <c r="G74" s="1144"/>
      <c r="H74" s="1144"/>
      <c r="I74" s="1144"/>
      <c r="J74" s="1144"/>
      <c r="K74" s="1145"/>
      <c r="L74" s="1145"/>
      <c r="M74" s="1145"/>
      <c r="N74" s="1145"/>
      <c r="AM74" s="335"/>
      <c r="AN74" s="1141"/>
      <c r="AO74" s="1141"/>
      <c r="AP74" s="1141"/>
      <c r="AQ74" s="1141"/>
      <c r="AR74" s="1141"/>
      <c r="AS74" s="1141"/>
      <c r="AT74" s="1141"/>
      <c r="AU74" s="1141"/>
      <c r="AV74" s="1141"/>
      <c r="AW74" s="1141"/>
      <c r="AX74" s="1141"/>
      <c r="AY74" s="1141"/>
      <c r="AZ74" s="1141"/>
      <c r="BA74" s="1141"/>
      <c r="BB74" s="1141"/>
      <c r="BC74" s="1141"/>
      <c r="BD74" s="1141"/>
      <c r="BE74" s="1141"/>
      <c r="BF74" s="1141"/>
      <c r="BG74" s="1141"/>
      <c r="BH74" s="1141"/>
      <c r="BI74" s="1141"/>
      <c r="BJ74" s="1141"/>
      <c r="BK74" s="1141"/>
      <c r="BL74" s="1141"/>
      <c r="BM74" s="1141"/>
      <c r="BN74" s="1141"/>
      <c r="BO74" s="1141"/>
      <c r="BP74" s="1139"/>
      <c r="BQ74" s="1139"/>
      <c r="BR74" s="1139"/>
      <c r="BS74" s="1139"/>
      <c r="BT74" s="1139"/>
      <c r="BU74" s="1139"/>
      <c r="BV74" s="1139"/>
      <c r="BW74" s="1139"/>
      <c r="BX74" s="1139"/>
      <c r="BY74" s="1139"/>
      <c r="BZ74" s="1139"/>
      <c r="CA74" s="1139"/>
      <c r="CB74" s="1139"/>
      <c r="CC74" s="1139"/>
      <c r="CD74" s="1139"/>
      <c r="CE74" s="1139"/>
      <c r="CF74" s="1139"/>
      <c r="CG74" s="1139"/>
      <c r="CH74" s="1139"/>
      <c r="CI74" s="1139"/>
      <c r="CJ74" s="1139"/>
      <c r="CK74" s="1139"/>
      <c r="CL74" s="1139"/>
      <c r="CM74" s="1139"/>
      <c r="CN74" s="1139"/>
      <c r="CO74" s="1139"/>
      <c r="CP74" s="1139"/>
      <c r="CQ74" s="1139"/>
      <c r="CR74" s="1139"/>
      <c r="CS74" s="1139"/>
      <c r="CT74" s="1139"/>
      <c r="CU74" s="1139"/>
      <c r="CV74" s="1139"/>
      <c r="CW74" s="1139"/>
      <c r="CX74" s="1139"/>
      <c r="CY74" s="1139"/>
      <c r="CZ74" s="1139"/>
      <c r="DA74" s="1139"/>
      <c r="DB74" s="1139"/>
      <c r="DC74" s="1139"/>
    </row>
    <row r="75" spans="2:107" x14ac:dyDescent="0.15">
      <c r="B75" s="326"/>
      <c r="G75" s="1144"/>
      <c r="H75" s="1144"/>
      <c r="I75" s="1134"/>
      <c r="J75" s="1134"/>
      <c r="K75" s="1140"/>
      <c r="L75" s="1140"/>
      <c r="M75" s="1140"/>
      <c r="N75" s="1140"/>
      <c r="AM75" s="335"/>
      <c r="AN75" s="1141"/>
      <c r="AO75" s="1141"/>
      <c r="AP75" s="1141"/>
      <c r="AQ75" s="1141"/>
      <c r="AR75" s="1141"/>
      <c r="AS75" s="1141"/>
      <c r="AT75" s="1141"/>
      <c r="AU75" s="1141"/>
      <c r="AV75" s="1141"/>
      <c r="AW75" s="1141"/>
      <c r="AX75" s="1141"/>
      <c r="AY75" s="1141"/>
      <c r="AZ75" s="1141"/>
      <c r="BA75" s="1141"/>
      <c r="BB75" s="1141" t="s">
        <v>555</v>
      </c>
      <c r="BC75" s="1141"/>
      <c r="BD75" s="1141"/>
      <c r="BE75" s="1141"/>
      <c r="BF75" s="1141"/>
      <c r="BG75" s="1141"/>
      <c r="BH75" s="1141"/>
      <c r="BI75" s="1141"/>
      <c r="BJ75" s="1141"/>
      <c r="BK75" s="1141"/>
      <c r="BL75" s="1141"/>
      <c r="BM75" s="1141"/>
      <c r="BN75" s="1141"/>
      <c r="BO75" s="1141"/>
      <c r="BP75" s="1139">
        <v>8.6999999999999993</v>
      </c>
      <c r="BQ75" s="1139"/>
      <c r="BR75" s="1139"/>
      <c r="BS75" s="1139"/>
      <c r="BT75" s="1139"/>
      <c r="BU75" s="1139"/>
      <c r="BV75" s="1139"/>
      <c r="BW75" s="1139"/>
      <c r="BX75" s="1139">
        <v>7.9</v>
      </c>
      <c r="BY75" s="1139"/>
      <c r="BZ75" s="1139"/>
      <c r="CA75" s="1139"/>
      <c r="CB75" s="1139"/>
      <c r="CC75" s="1139"/>
      <c r="CD75" s="1139"/>
      <c r="CE75" s="1139"/>
      <c r="CF75" s="1139">
        <v>8.5</v>
      </c>
      <c r="CG75" s="1139"/>
      <c r="CH75" s="1139"/>
      <c r="CI75" s="1139"/>
      <c r="CJ75" s="1139"/>
      <c r="CK75" s="1139"/>
      <c r="CL75" s="1139"/>
      <c r="CM75" s="1139"/>
      <c r="CN75" s="1139">
        <v>8.6</v>
      </c>
      <c r="CO75" s="1139"/>
      <c r="CP75" s="1139"/>
      <c r="CQ75" s="1139"/>
      <c r="CR75" s="1139"/>
      <c r="CS75" s="1139"/>
      <c r="CT75" s="1139"/>
      <c r="CU75" s="1139"/>
      <c r="CV75" s="1139">
        <v>8.5</v>
      </c>
      <c r="CW75" s="1139"/>
      <c r="CX75" s="1139"/>
      <c r="CY75" s="1139"/>
      <c r="CZ75" s="1139"/>
      <c r="DA75" s="1139"/>
      <c r="DB75" s="1139"/>
      <c r="DC75" s="1139"/>
    </row>
    <row r="76" spans="2:107" x14ac:dyDescent="0.15">
      <c r="B76" s="326"/>
      <c r="G76" s="1144"/>
      <c r="H76" s="1144"/>
      <c r="I76" s="1134"/>
      <c r="J76" s="1134"/>
      <c r="K76" s="1140"/>
      <c r="L76" s="1140"/>
      <c r="M76" s="1140"/>
      <c r="N76" s="1140"/>
      <c r="AM76" s="335"/>
      <c r="AN76" s="1141"/>
      <c r="AO76" s="1141"/>
      <c r="AP76" s="1141"/>
      <c r="AQ76" s="1141"/>
      <c r="AR76" s="1141"/>
      <c r="AS76" s="1141"/>
      <c r="AT76" s="1141"/>
      <c r="AU76" s="1141"/>
      <c r="AV76" s="1141"/>
      <c r="AW76" s="1141"/>
      <c r="AX76" s="1141"/>
      <c r="AY76" s="1141"/>
      <c r="AZ76" s="1141"/>
      <c r="BA76" s="1141"/>
      <c r="BB76" s="1141"/>
      <c r="BC76" s="1141"/>
      <c r="BD76" s="1141"/>
      <c r="BE76" s="1141"/>
      <c r="BF76" s="1141"/>
      <c r="BG76" s="1141"/>
      <c r="BH76" s="1141"/>
      <c r="BI76" s="1141"/>
      <c r="BJ76" s="1141"/>
      <c r="BK76" s="1141"/>
      <c r="BL76" s="1141"/>
      <c r="BM76" s="1141"/>
      <c r="BN76" s="1141"/>
      <c r="BO76" s="1141"/>
      <c r="BP76" s="1139"/>
      <c r="BQ76" s="1139"/>
      <c r="BR76" s="1139"/>
      <c r="BS76" s="1139"/>
      <c r="BT76" s="1139"/>
      <c r="BU76" s="1139"/>
      <c r="BV76" s="1139"/>
      <c r="BW76" s="1139"/>
      <c r="BX76" s="1139"/>
      <c r="BY76" s="1139"/>
      <c r="BZ76" s="1139"/>
      <c r="CA76" s="1139"/>
      <c r="CB76" s="1139"/>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9"/>
      <c r="DA76" s="1139"/>
      <c r="DB76" s="1139"/>
      <c r="DC76" s="1139"/>
    </row>
    <row r="77" spans="2:107" x14ac:dyDescent="0.15">
      <c r="B77" s="326"/>
      <c r="G77" s="1134"/>
      <c r="H77" s="1134"/>
      <c r="I77" s="1134"/>
      <c r="J77" s="1134"/>
      <c r="K77" s="1145"/>
      <c r="L77" s="1145"/>
      <c r="M77" s="1145"/>
      <c r="N77" s="1145"/>
      <c r="AN77" s="1138" t="s">
        <v>552</v>
      </c>
      <c r="AO77" s="1138"/>
      <c r="AP77" s="1138"/>
      <c r="AQ77" s="1138"/>
      <c r="AR77" s="1138"/>
      <c r="AS77" s="1138"/>
      <c r="AT77" s="1138"/>
      <c r="AU77" s="1138"/>
      <c r="AV77" s="1138"/>
      <c r="AW77" s="1138"/>
      <c r="AX77" s="1138"/>
      <c r="AY77" s="1138"/>
      <c r="AZ77" s="1138"/>
      <c r="BA77" s="1138"/>
      <c r="BB77" s="1141" t="s">
        <v>550</v>
      </c>
      <c r="BC77" s="1141"/>
      <c r="BD77" s="1141"/>
      <c r="BE77" s="1141"/>
      <c r="BF77" s="1141"/>
      <c r="BG77" s="1141"/>
      <c r="BH77" s="1141"/>
      <c r="BI77" s="1141"/>
      <c r="BJ77" s="1141"/>
      <c r="BK77" s="1141"/>
      <c r="BL77" s="1141"/>
      <c r="BM77" s="1141"/>
      <c r="BN77" s="1141"/>
      <c r="BO77" s="1141"/>
      <c r="BP77" s="1139">
        <v>53.4</v>
      </c>
      <c r="BQ77" s="1139"/>
      <c r="BR77" s="1139"/>
      <c r="BS77" s="1139"/>
      <c r="BT77" s="1139"/>
      <c r="BU77" s="1139"/>
      <c r="BV77" s="1139"/>
      <c r="BW77" s="1139"/>
      <c r="BX77" s="1139">
        <v>48</v>
      </c>
      <c r="BY77" s="1139"/>
      <c r="BZ77" s="1139"/>
      <c r="CA77" s="1139"/>
      <c r="CB77" s="1139"/>
      <c r="CC77" s="1139"/>
      <c r="CD77" s="1139"/>
      <c r="CE77" s="1139"/>
      <c r="CF77" s="1139">
        <v>49.1</v>
      </c>
      <c r="CG77" s="1139"/>
      <c r="CH77" s="1139"/>
      <c r="CI77" s="1139"/>
      <c r="CJ77" s="1139"/>
      <c r="CK77" s="1139"/>
      <c r="CL77" s="1139"/>
      <c r="CM77" s="1139"/>
      <c r="CN77" s="1139">
        <v>41.5</v>
      </c>
      <c r="CO77" s="1139"/>
      <c r="CP77" s="1139"/>
      <c r="CQ77" s="1139"/>
      <c r="CR77" s="1139"/>
      <c r="CS77" s="1139"/>
      <c r="CT77" s="1139"/>
      <c r="CU77" s="1139"/>
      <c r="CV77" s="1139">
        <v>25.2</v>
      </c>
      <c r="CW77" s="1139"/>
      <c r="CX77" s="1139"/>
      <c r="CY77" s="1139"/>
      <c r="CZ77" s="1139"/>
      <c r="DA77" s="1139"/>
      <c r="DB77" s="1139"/>
      <c r="DC77" s="1139"/>
    </row>
    <row r="78" spans="2:107" x14ac:dyDescent="0.15">
      <c r="B78" s="326"/>
      <c r="G78" s="1134"/>
      <c r="H78" s="1134"/>
      <c r="I78" s="1134"/>
      <c r="J78" s="1134"/>
      <c r="K78" s="1145"/>
      <c r="L78" s="1145"/>
      <c r="M78" s="1145"/>
      <c r="N78" s="1145"/>
      <c r="AN78" s="1138"/>
      <c r="AO78" s="1138"/>
      <c r="AP78" s="1138"/>
      <c r="AQ78" s="1138"/>
      <c r="AR78" s="1138"/>
      <c r="AS78" s="1138"/>
      <c r="AT78" s="1138"/>
      <c r="AU78" s="1138"/>
      <c r="AV78" s="1138"/>
      <c r="AW78" s="1138"/>
      <c r="AX78" s="1138"/>
      <c r="AY78" s="1138"/>
      <c r="AZ78" s="1138"/>
      <c r="BA78" s="1138"/>
      <c r="BB78" s="1141"/>
      <c r="BC78" s="1141"/>
      <c r="BD78" s="1141"/>
      <c r="BE78" s="1141"/>
      <c r="BF78" s="1141"/>
      <c r="BG78" s="1141"/>
      <c r="BH78" s="1141"/>
      <c r="BI78" s="1141"/>
      <c r="BJ78" s="1141"/>
      <c r="BK78" s="1141"/>
      <c r="BL78" s="1141"/>
      <c r="BM78" s="1141"/>
      <c r="BN78" s="1141"/>
      <c r="BO78" s="1141"/>
      <c r="BP78" s="1139"/>
      <c r="BQ78" s="1139"/>
      <c r="BR78" s="1139"/>
      <c r="BS78" s="1139"/>
      <c r="BT78" s="1139"/>
      <c r="BU78" s="1139"/>
      <c r="BV78" s="1139"/>
      <c r="BW78" s="1139"/>
      <c r="BX78" s="1139"/>
      <c r="BY78" s="1139"/>
      <c r="BZ78" s="1139"/>
      <c r="CA78" s="1139"/>
      <c r="CB78" s="1139"/>
      <c r="CC78" s="1139"/>
      <c r="CD78" s="1139"/>
      <c r="CE78" s="1139"/>
      <c r="CF78" s="1139"/>
      <c r="CG78" s="1139"/>
      <c r="CH78" s="1139"/>
      <c r="CI78" s="1139"/>
      <c r="CJ78" s="1139"/>
      <c r="CK78" s="1139"/>
      <c r="CL78" s="1139"/>
      <c r="CM78" s="1139"/>
      <c r="CN78" s="1139"/>
      <c r="CO78" s="1139"/>
      <c r="CP78" s="1139"/>
      <c r="CQ78" s="1139"/>
      <c r="CR78" s="1139"/>
      <c r="CS78" s="1139"/>
      <c r="CT78" s="1139"/>
      <c r="CU78" s="1139"/>
      <c r="CV78" s="1139"/>
      <c r="CW78" s="1139"/>
      <c r="CX78" s="1139"/>
      <c r="CY78" s="1139"/>
      <c r="CZ78" s="1139"/>
      <c r="DA78" s="1139"/>
      <c r="DB78" s="1139"/>
      <c r="DC78" s="1139"/>
    </row>
    <row r="79" spans="2:107" x14ac:dyDescent="0.15">
      <c r="B79" s="326"/>
      <c r="G79" s="1134"/>
      <c r="H79" s="1134"/>
      <c r="I79" s="1143"/>
      <c r="J79" s="1143"/>
      <c r="K79" s="1146"/>
      <c r="L79" s="1146"/>
      <c r="M79" s="1146"/>
      <c r="N79" s="1146"/>
      <c r="AN79" s="1138"/>
      <c r="AO79" s="1138"/>
      <c r="AP79" s="1138"/>
      <c r="AQ79" s="1138"/>
      <c r="AR79" s="1138"/>
      <c r="AS79" s="1138"/>
      <c r="AT79" s="1138"/>
      <c r="AU79" s="1138"/>
      <c r="AV79" s="1138"/>
      <c r="AW79" s="1138"/>
      <c r="AX79" s="1138"/>
      <c r="AY79" s="1138"/>
      <c r="AZ79" s="1138"/>
      <c r="BA79" s="1138"/>
      <c r="BB79" s="1141" t="s">
        <v>555</v>
      </c>
      <c r="BC79" s="1141"/>
      <c r="BD79" s="1141"/>
      <c r="BE79" s="1141"/>
      <c r="BF79" s="1141"/>
      <c r="BG79" s="1141"/>
      <c r="BH79" s="1141"/>
      <c r="BI79" s="1141"/>
      <c r="BJ79" s="1141"/>
      <c r="BK79" s="1141"/>
      <c r="BL79" s="1141"/>
      <c r="BM79" s="1141"/>
      <c r="BN79" s="1141"/>
      <c r="BO79" s="1141"/>
      <c r="BP79" s="1139">
        <v>9.8000000000000007</v>
      </c>
      <c r="BQ79" s="1139"/>
      <c r="BR79" s="1139"/>
      <c r="BS79" s="1139"/>
      <c r="BT79" s="1139"/>
      <c r="BU79" s="1139"/>
      <c r="BV79" s="1139"/>
      <c r="BW79" s="1139"/>
      <c r="BX79" s="1139">
        <v>9.6</v>
      </c>
      <c r="BY79" s="1139"/>
      <c r="BZ79" s="1139"/>
      <c r="CA79" s="1139"/>
      <c r="CB79" s="1139"/>
      <c r="CC79" s="1139"/>
      <c r="CD79" s="1139"/>
      <c r="CE79" s="1139"/>
      <c r="CF79" s="1139">
        <v>9.5</v>
      </c>
      <c r="CG79" s="1139"/>
      <c r="CH79" s="1139"/>
      <c r="CI79" s="1139"/>
      <c r="CJ79" s="1139"/>
      <c r="CK79" s="1139"/>
      <c r="CL79" s="1139"/>
      <c r="CM79" s="1139"/>
      <c r="CN79" s="1139">
        <v>9.1999999999999993</v>
      </c>
      <c r="CO79" s="1139"/>
      <c r="CP79" s="1139"/>
      <c r="CQ79" s="1139"/>
      <c r="CR79" s="1139"/>
      <c r="CS79" s="1139"/>
      <c r="CT79" s="1139"/>
      <c r="CU79" s="1139"/>
      <c r="CV79" s="1139">
        <v>8.9</v>
      </c>
      <c r="CW79" s="1139"/>
      <c r="CX79" s="1139"/>
      <c r="CY79" s="1139"/>
      <c r="CZ79" s="1139"/>
      <c r="DA79" s="1139"/>
      <c r="DB79" s="1139"/>
      <c r="DC79" s="1139"/>
    </row>
    <row r="80" spans="2:107" x14ac:dyDescent="0.15">
      <c r="B80" s="326"/>
      <c r="G80" s="1134"/>
      <c r="H80" s="1134"/>
      <c r="I80" s="1143"/>
      <c r="J80" s="1143"/>
      <c r="K80" s="1146"/>
      <c r="L80" s="1146"/>
      <c r="M80" s="1146"/>
      <c r="N80" s="1146"/>
      <c r="AN80" s="1138"/>
      <c r="AO80" s="1138"/>
      <c r="AP80" s="1138"/>
      <c r="AQ80" s="1138"/>
      <c r="AR80" s="1138"/>
      <c r="AS80" s="1138"/>
      <c r="AT80" s="1138"/>
      <c r="AU80" s="1138"/>
      <c r="AV80" s="1138"/>
      <c r="AW80" s="1138"/>
      <c r="AX80" s="1138"/>
      <c r="AY80" s="1138"/>
      <c r="AZ80" s="1138"/>
      <c r="BA80" s="1138"/>
      <c r="BB80" s="1141"/>
      <c r="BC80" s="1141"/>
      <c r="BD80" s="1141"/>
      <c r="BE80" s="1141"/>
      <c r="BF80" s="1141"/>
      <c r="BG80" s="1141"/>
      <c r="BH80" s="1141"/>
      <c r="BI80" s="1141"/>
      <c r="BJ80" s="1141"/>
      <c r="BK80" s="1141"/>
      <c r="BL80" s="1141"/>
      <c r="BM80" s="1141"/>
      <c r="BN80" s="1141"/>
      <c r="BO80" s="1141"/>
      <c r="BP80" s="1139"/>
      <c r="BQ80" s="1139"/>
      <c r="BR80" s="1139"/>
      <c r="BS80" s="1139"/>
      <c r="BT80" s="1139"/>
      <c r="BU80" s="1139"/>
      <c r="BV80" s="1139"/>
      <c r="BW80" s="1139"/>
      <c r="BX80" s="1139"/>
      <c r="BY80" s="1139"/>
      <c r="BZ80" s="1139"/>
      <c r="CA80" s="1139"/>
      <c r="CB80" s="1139"/>
      <c r="CC80" s="1139"/>
      <c r="CD80" s="1139"/>
      <c r="CE80" s="1139"/>
      <c r="CF80" s="1139"/>
      <c r="CG80" s="1139"/>
      <c r="CH80" s="1139"/>
      <c r="CI80" s="1139"/>
      <c r="CJ80" s="1139"/>
      <c r="CK80" s="1139"/>
      <c r="CL80" s="1139"/>
      <c r="CM80" s="1139"/>
      <c r="CN80" s="1139"/>
      <c r="CO80" s="1139"/>
      <c r="CP80" s="1139"/>
      <c r="CQ80" s="1139"/>
      <c r="CR80" s="1139"/>
      <c r="CS80" s="1139"/>
      <c r="CT80" s="1139"/>
      <c r="CU80" s="1139"/>
      <c r="CV80" s="1139"/>
      <c r="CW80" s="1139"/>
      <c r="CX80" s="1139"/>
      <c r="CY80" s="1139"/>
      <c r="CZ80" s="1139"/>
      <c r="DA80" s="1139"/>
      <c r="DB80" s="1139"/>
      <c r="DC80" s="1139"/>
    </row>
    <row r="81" spans="2:109" x14ac:dyDescent="0.15">
      <c r="B81" s="326"/>
    </row>
    <row r="82" spans="2:109" ht="17.25" x14ac:dyDescent="0.15">
      <c r="B82" s="326"/>
      <c r="K82" s="353"/>
      <c r="L82" s="353"/>
      <c r="M82" s="353"/>
      <c r="N82" s="353"/>
      <c r="AQ82" s="353"/>
      <c r="AR82" s="353"/>
      <c r="AS82" s="353"/>
      <c r="AT82" s="353"/>
      <c r="BC82" s="353"/>
      <c r="BD82" s="353"/>
      <c r="BE82" s="353"/>
      <c r="BF82" s="353"/>
      <c r="BO82" s="353"/>
      <c r="BP82" s="353"/>
      <c r="BQ82" s="353"/>
      <c r="BR82" s="353"/>
      <c r="CA82" s="353"/>
      <c r="CB82" s="353"/>
      <c r="CC82" s="353"/>
      <c r="CD82" s="353"/>
      <c r="CM82" s="353"/>
      <c r="CN82" s="353"/>
      <c r="CO82" s="353"/>
      <c r="CP82" s="353"/>
      <c r="CY82" s="353"/>
      <c r="CZ82" s="353"/>
      <c r="DA82" s="353"/>
      <c r="DB82" s="353"/>
      <c r="DC82" s="353"/>
    </row>
    <row r="83" spans="2:109" x14ac:dyDescent="0.15">
      <c r="B83" s="328"/>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30"/>
    </row>
    <row r="84" spans="2:109" x14ac:dyDescent="0.15">
      <c r="DD84" s="319"/>
      <c r="DE84" s="319"/>
    </row>
    <row r="85" spans="2:109" x14ac:dyDescent="0.15">
      <c r="DD85" s="319"/>
      <c r="DE85" s="319"/>
    </row>
  </sheetData>
  <sheetProtection algorithmName="SHA-512" hashValue="nkdEoLbnMEaZj/AiCpvA0DeGUsYim3cVuYnOz2vB00nglZ21t14D1ALjMFX5FReKDMkaB7cveSj5ioS2MKYz/A==" saltValue="lcm7r7oFiFYTswxgmeYC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40" zoomScaleNormal="40" zoomScaleSheetLayoutView="70" workbookViewId="0"/>
  </sheetViews>
  <sheetFormatPr defaultColWidth="0" defaultRowHeight="13.5" customHeight="1" zeroHeight="1" x14ac:dyDescent="0.15"/>
  <cols>
    <col min="1" max="34" width="2.5" style="354" customWidth="1"/>
    <col min="35" max="122" width="2.5" style="321" customWidth="1"/>
    <col min="123" max="16384" width="2.5" style="321" hidden="1"/>
  </cols>
  <sheetData>
    <row r="1" spans="1:34" ht="13.5" customHeight="1" x14ac:dyDescent="0.15">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row>
    <row r="2" spans="1:34" x14ac:dyDescent="0.15">
      <c r="S2" s="321"/>
      <c r="AH2" s="321"/>
    </row>
    <row r="3" spans="1:34" x14ac:dyDescent="0.15">
      <c r="C3" s="321"/>
      <c r="D3" s="321"/>
      <c r="E3" s="321"/>
      <c r="F3" s="321"/>
      <c r="G3" s="321"/>
      <c r="H3" s="321"/>
      <c r="I3" s="321"/>
      <c r="J3" s="321"/>
      <c r="K3" s="321"/>
      <c r="L3" s="321"/>
      <c r="M3" s="321"/>
      <c r="N3" s="321"/>
      <c r="O3" s="321"/>
      <c r="P3" s="321"/>
      <c r="Q3" s="321"/>
      <c r="R3" s="321"/>
      <c r="S3" s="321"/>
      <c r="U3" s="321"/>
      <c r="V3" s="321"/>
      <c r="W3" s="321"/>
      <c r="X3" s="321"/>
      <c r="Y3" s="321"/>
      <c r="Z3" s="321"/>
      <c r="AA3" s="321"/>
      <c r="AB3" s="321"/>
      <c r="AC3" s="321"/>
      <c r="AD3" s="321"/>
      <c r="AE3" s="321"/>
      <c r="AF3" s="321"/>
      <c r="AG3" s="321"/>
      <c r="AH3" s="321"/>
    </row>
    <row r="4" spans="1:34" x14ac:dyDescent="0.15"/>
    <row r="5" spans="1:34" x14ac:dyDescent="0.15"/>
    <row r="6" spans="1:34" x14ac:dyDescent="0.15"/>
    <row r="7" spans="1:34" x14ac:dyDescent="0.15"/>
    <row r="8" spans="1:34" x14ac:dyDescent="0.15"/>
    <row r="9" spans="1:34" x14ac:dyDescent="0.15">
      <c r="AH9" s="32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1"/>
    </row>
    <row r="18" spans="12:34" x14ac:dyDescent="0.15"/>
    <row r="19" spans="12:34" x14ac:dyDescent="0.15"/>
    <row r="20" spans="12:34" x14ac:dyDescent="0.15">
      <c r="AH20" s="321"/>
    </row>
    <row r="21" spans="12:34" x14ac:dyDescent="0.15">
      <c r="AH21" s="321"/>
    </row>
    <row r="22" spans="12:34" x14ac:dyDescent="0.15"/>
    <row r="23" spans="12:34" x14ac:dyDescent="0.15"/>
    <row r="24" spans="12:34" x14ac:dyDescent="0.15">
      <c r="Q24" s="321"/>
    </row>
    <row r="25" spans="12:34" x14ac:dyDescent="0.15"/>
    <row r="26" spans="12:34" x14ac:dyDescent="0.15"/>
    <row r="27" spans="12:34" x14ac:dyDescent="0.15"/>
    <row r="28" spans="12:34" x14ac:dyDescent="0.15">
      <c r="O28" s="321"/>
      <c r="T28" s="321"/>
      <c r="AH28" s="321"/>
    </row>
    <row r="29" spans="12:34" x14ac:dyDescent="0.15"/>
    <row r="30" spans="12:34" x14ac:dyDescent="0.15"/>
    <row r="31" spans="12:34" x14ac:dyDescent="0.15">
      <c r="Q31" s="321"/>
    </row>
    <row r="32" spans="12:34" x14ac:dyDescent="0.15">
      <c r="L32" s="321"/>
    </row>
    <row r="33" spans="2:34" x14ac:dyDescent="0.15">
      <c r="C33" s="321"/>
      <c r="E33" s="321"/>
      <c r="G33" s="321"/>
      <c r="I33" s="321"/>
      <c r="X33" s="321"/>
    </row>
    <row r="34" spans="2:34" x14ac:dyDescent="0.15">
      <c r="B34" s="321"/>
      <c r="P34" s="321"/>
      <c r="R34" s="321"/>
      <c r="T34" s="321"/>
    </row>
    <row r="35" spans="2:34" x14ac:dyDescent="0.15">
      <c r="D35" s="321"/>
      <c r="W35" s="321"/>
      <c r="AC35" s="321"/>
      <c r="AD35" s="321"/>
      <c r="AE35" s="321"/>
      <c r="AF35" s="321"/>
      <c r="AG35" s="321"/>
      <c r="AH35" s="321"/>
    </row>
    <row r="36" spans="2:34" x14ac:dyDescent="0.15">
      <c r="H36" s="321"/>
      <c r="J36" s="321"/>
      <c r="K36" s="321"/>
      <c r="M36" s="321"/>
      <c r="Y36" s="321"/>
      <c r="Z36" s="321"/>
      <c r="AA36" s="321"/>
      <c r="AB36" s="321"/>
      <c r="AC36" s="321"/>
      <c r="AD36" s="321"/>
      <c r="AE36" s="321"/>
      <c r="AF36" s="321"/>
      <c r="AG36" s="321"/>
      <c r="AH36" s="321"/>
    </row>
    <row r="37" spans="2:34" x14ac:dyDescent="0.15">
      <c r="AH37" s="321"/>
    </row>
    <row r="38" spans="2:34" x14ac:dyDescent="0.15">
      <c r="AG38" s="321"/>
      <c r="AH38" s="321"/>
    </row>
    <row r="39" spans="2:34" x14ac:dyDescent="0.15"/>
    <row r="40" spans="2:34" x14ac:dyDescent="0.15">
      <c r="X40" s="321"/>
    </row>
    <row r="41" spans="2:34" x14ac:dyDescent="0.15">
      <c r="R41" s="321"/>
    </row>
    <row r="42" spans="2:34" x14ac:dyDescent="0.15">
      <c r="W42" s="321"/>
    </row>
    <row r="43" spans="2:34" x14ac:dyDescent="0.15">
      <c r="Y43" s="321"/>
      <c r="Z43" s="321"/>
      <c r="AA43" s="321"/>
      <c r="AB43" s="321"/>
      <c r="AC43" s="321"/>
      <c r="AD43" s="321"/>
      <c r="AE43" s="321"/>
      <c r="AF43" s="321"/>
      <c r="AG43" s="321"/>
      <c r="AH43" s="321"/>
    </row>
    <row r="44" spans="2:34" x14ac:dyDescent="0.15">
      <c r="AH44" s="321"/>
    </row>
    <row r="45" spans="2:34" x14ac:dyDescent="0.15">
      <c r="X45" s="321"/>
    </row>
    <row r="46" spans="2:34" x14ac:dyDescent="0.15"/>
    <row r="47" spans="2:34" x14ac:dyDescent="0.15"/>
    <row r="48" spans="2:34" x14ac:dyDescent="0.15">
      <c r="W48" s="321"/>
      <c r="Y48" s="321"/>
      <c r="Z48" s="321"/>
      <c r="AA48" s="321"/>
      <c r="AB48" s="321"/>
      <c r="AC48" s="321"/>
      <c r="AD48" s="321"/>
      <c r="AE48" s="321"/>
      <c r="AF48" s="321"/>
      <c r="AG48" s="321"/>
      <c r="AH48" s="321"/>
    </row>
    <row r="49" spans="28:34" x14ac:dyDescent="0.15"/>
    <row r="50" spans="28:34" x14ac:dyDescent="0.15">
      <c r="AE50" s="321"/>
      <c r="AF50" s="321"/>
      <c r="AG50" s="321"/>
      <c r="AH50" s="321"/>
    </row>
    <row r="51" spans="28:34" x14ac:dyDescent="0.15">
      <c r="AC51" s="321"/>
      <c r="AD51" s="321"/>
      <c r="AE51" s="321"/>
      <c r="AF51" s="321"/>
      <c r="AG51" s="321"/>
      <c r="AH51" s="321"/>
    </row>
    <row r="52" spans="28:34" x14ac:dyDescent="0.15"/>
    <row r="53" spans="28:34" x14ac:dyDescent="0.15">
      <c r="AF53" s="321"/>
      <c r="AG53" s="321"/>
      <c r="AH53" s="321"/>
    </row>
    <row r="54" spans="28:34" x14ac:dyDescent="0.15">
      <c r="AH54" s="321"/>
    </row>
    <row r="55" spans="28:34" x14ac:dyDescent="0.15"/>
    <row r="56" spans="28:34" x14ac:dyDescent="0.15">
      <c r="AB56" s="321"/>
      <c r="AC56" s="321"/>
      <c r="AD56" s="321"/>
      <c r="AE56" s="321"/>
      <c r="AF56" s="321"/>
      <c r="AG56" s="321"/>
      <c r="AH56" s="321"/>
    </row>
    <row r="57" spans="28:34" x14ac:dyDescent="0.15">
      <c r="AH57" s="321"/>
    </row>
    <row r="58" spans="28:34" x14ac:dyDescent="0.15">
      <c r="AH58" s="321"/>
    </row>
    <row r="59" spans="28:34" x14ac:dyDescent="0.15"/>
    <row r="60" spans="28:34" x14ac:dyDescent="0.15"/>
    <row r="61" spans="28:34" x14ac:dyDescent="0.15"/>
    <row r="62" spans="28:34" x14ac:dyDescent="0.15"/>
    <row r="63" spans="28:34" x14ac:dyDescent="0.15">
      <c r="AH63" s="321"/>
    </row>
    <row r="64" spans="28:34" x14ac:dyDescent="0.15">
      <c r="AG64" s="321"/>
      <c r="AH64" s="321"/>
    </row>
    <row r="65" spans="28:34" x14ac:dyDescent="0.15"/>
    <row r="66" spans="28:34" x14ac:dyDescent="0.15"/>
    <row r="67" spans="28:34" x14ac:dyDescent="0.15"/>
    <row r="68" spans="28:34" x14ac:dyDescent="0.15">
      <c r="AB68" s="321"/>
      <c r="AC68" s="321"/>
      <c r="AD68" s="321"/>
      <c r="AE68" s="321"/>
      <c r="AF68" s="321"/>
      <c r="AG68" s="321"/>
      <c r="AH68" s="321"/>
    </row>
    <row r="69" spans="28:34" x14ac:dyDescent="0.15">
      <c r="AF69" s="321"/>
      <c r="AG69" s="321"/>
      <c r="AH69" s="321"/>
    </row>
    <row r="70" spans="28:34" x14ac:dyDescent="0.15"/>
    <row r="71" spans="28:34" x14ac:dyDescent="0.15"/>
    <row r="72" spans="28:34" x14ac:dyDescent="0.15"/>
    <row r="73" spans="28:34" x14ac:dyDescent="0.15"/>
    <row r="74" spans="28:34" x14ac:dyDescent="0.15"/>
    <row r="75" spans="28:34" x14ac:dyDescent="0.15">
      <c r="AH75" s="321"/>
    </row>
    <row r="76" spans="28:34" x14ac:dyDescent="0.15">
      <c r="AF76" s="321"/>
      <c r="AG76" s="321"/>
      <c r="AH76" s="321"/>
    </row>
    <row r="77" spans="28:34" x14ac:dyDescent="0.15">
      <c r="AG77" s="321"/>
      <c r="AH77" s="321"/>
    </row>
    <row r="78" spans="28:34" x14ac:dyDescent="0.15"/>
    <row r="79" spans="28:34" x14ac:dyDescent="0.15"/>
    <row r="80" spans="28:34" x14ac:dyDescent="0.15"/>
    <row r="81" spans="25:34" x14ac:dyDescent="0.15"/>
    <row r="82" spans="25:34" x14ac:dyDescent="0.15">
      <c r="Y82" s="321"/>
    </row>
    <row r="83" spans="25:34" x14ac:dyDescent="0.15">
      <c r="Y83" s="321"/>
      <c r="Z83" s="321"/>
      <c r="AA83" s="321"/>
      <c r="AB83" s="321"/>
      <c r="AC83" s="321"/>
      <c r="AD83" s="321"/>
      <c r="AE83" s="321"/>
      <c r="AF83" s="321"/>
      <c r="AG83" s="321"/>
      <c r="AH83" s="321"/>
    </row>
    <row r="84" spans="25:34" x14ac:dyDescent="0.15"/>
    <row r="85" spans="25:34" x14ac:dyDescent="0.15"/>
    <row r="86" spans="25:34" x14ac:dyDescent="0.15"/>
    <row r="87" spans="25:34" x14ac:dyDescent="0.15"/>
    <row r="88" spans="25:34" x14ac:dyDescent="0.15">
      <c r="AH88" s="32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1"/>
      <c r="AG94" s="321"/>
      <c r="AH94" s="321"/>
    </row>
    <row r="95" spans="25:34" ht="13.5" customHeight="1" x14ac:dyDescent="0.15">
      <c r="AH95" s="32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1"/>
    </row>
    <row r="102" spans="33:34" ht="13.5" customHeight="1" x14ac:dyDescent="0.15"/>
    <row r="103" spans="33:34" ht="13.5" customHeight="1" x14ac:dyDescent="0.15"/>
    <row r="104" spans="33:34" ht="13.5" customHeight="1" x14ac:dyDescent="0.15">
      <c r="AG104" s="321"/>
      <c r="AH104" s="32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1"/>
    </row>
    <row r="117" spans="34:122" ht="13.5" customHeight="1" x14ac:dyDescent="0.15"/>
    <row r="118" spans="34:122" ht="13.5" customHeight="1" x14ac:dyDescent="0.15"/>
    <row r="119" spans="34:122" ht="13.5" customHeight="1" x14ac:dyDescent="0.15"/>
    <row r="120" spans="34:122" ht="13.5" customHeight="1" x14ac:dyDescent="0.15">
      <c r="AH120" s="321"/>
    </row>
    <row r="121" spans="34:122" ht="13.5" customHeight="1" x14ac:dyDescent="0.15">
      <c r="AH121" s="321"/>
    </row>
    <row r="122" spans="34:122" ht="13.5" customHeight="1" x14ac:dyDescent="0.15"/>
    <row r="123" spans="34:122" ht="13.5" customHeight="1" x14ac:dyDescent="0.15"/>
    <row r="124" spans="34:122" ht="13.5" customHeight="1" x14ac:dyDescent="0.15"/>
    <row r="125" spans="34:122" ht="13.5" customHeight="1" x14ac:dyDescent="0.15">
      <c r="DR125" s="321" t="s">
        <v>556</v>
      </c>
    </row>
  </sheetData>
  <sheetProtection algorithmName="SHA-512" hashValue="q71E93apLLM7m3/Emp3X7vIzgMw6tcCeutQDCI3WAUHBtl/v0GDYtRBpFivh93DrqGESu5hvMve8T2KCQ191eA==" saltValue="IS5wn/8fpVG4yJcvV0zQVg=="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2" zoomScale="40" zoomScaleNormal="40" zoomScaleSheetLayoutView="55" workbookViewId="0"/>
  </sheetViews>
  <sheetFormatPr defaultColWidth="0" defaultRowHeight="13.5" customHeight="1" zeroHeight="1" x14ac:dyDescent="0.15"/>
  <cols>
    <col min="1" max="34" width="2.5" style="354" customWidth="1"/>
    <col min="35" max="122" width="2.5" style="321" customWidth="1"/>
    <col min="123" max="16384" width="2.5" style="321" hidden="1"/>
  </cols>
  <sheetData>
    <row r="1" spans="2:34" ht="13.5" customHeight="1" x14ac:dyDescent="0.15">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row>
    <row r="2" spans="2:34" x14ac:dyDescent="0.15">
      <c r="S2" s="321"/>
      <c r="AH2" s="321"/>
    </row>
    <row r="3" spans="2:34" x14ac:dyDescent="0.15">
      <c r="C3" s="321"/>
      <c r="D3" s="321"/>
      <c r="E3" s="321"/>
      <c r="F3" s="321"/>
      <c r="G3" s="321"/>
      <c r="H3" s="321"/>
      <c r="I3" s="321"/>
      <c r="J3" s="321"/>
      <c r="K3" s="321"/>
      <c r="L3" s="321"/>
      <c r="M3" s="321"/>
      <c r="N3" s="321"/>
      <c r="O3" s="321"/>
      <c r="P3" s="321"/>
      <c r="Q3" s="321"/>
      <c r="R3" s="321"/>
      <c r="S3" s="321"/>
      <c r="U3" s="321"/>
      <c r="V3" s="321"/>
      <c r="W3" s="321"/>
      <c r="X3" s="321"/>
      <c r="Y3" s="321"/>
      <c r="Z3" s="321"/>
      <c r="AA3" s="321"/>
      <c r="AB3" s="321"/>
      <c r="AC3" s="321"/>
      <c r="AD3" s="321"/>
      <c r="AE3" s="321"/>
      <c r="AF3" s="321"/>
      <c r="AG3" s="321"/>
      <c r="AH3" s="321"/>
    </row>
    <row r="4" spans="2:34" x14ac:dyDescent="0.15"/>
    <row r="5" spans="2:34" x14ac:dyDescent="0.15"/>
    <row r="6" spans="2:34" x14ac:dyDescent="0.15"/>
    <row r="7" spans="2:34" x14ac:dyDescent="0.15"/>
    <row r="8" spans="2:34" x14ac:dyDescent="0.15"/>
    <row r="9" spans="2:34" x14ac:dyDescent="0.15">
      <c r="AH9" s="32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1"/>
    </row>
    <row r="18" spans="12:34" x14ac:dyDescent="0.15"/>
    <row r="19" spans="12:34" x14ac:dyDescent="0.15"/>
    <row r="20" spans="12:34" x14ac:dyDescent="0.15">
      <c r="AH20" s="321"/>
    </row>
    <row r="21" spans="12:34" x14ac:dyDescent="0.15">
      <c r="AH21" s="321"/>
    </row>
    <row r="22" spans="12:34" x14ac:dyDescent="0.15"/>
    <row r="23" spans="12:34" x14ac:dyDescent="0.15"/>
    <row r="24" spans="12:34" x14ac:dyDescent="0.15">
      <c r="Q24" s="321"/>
    </row>
    <row r="25" spans="12:34" x14ac:dyDescent="0.15"/>
    <row r="26" spans="12:34" x14ac:dyDescent="0.15"/>
    <row r="27" spans="12:34" x14ac:dyDescent="0.15"/>
    <row r="28" spans="12:34" x14ac:dyDescent="0.15">
      <c r="O28" s="321"/>
      <c r="T28" s="321"/>
      <c r="AH28" s="321"/>
    </row>
    <row r="29" spans="12:34" x14ac:dyDescent="0.15"/>
    <row r="30" spans="12:34" x14ac:dyDescent="0.15"/>
    <row r="31" spans="12:34" x14ac:dyDescent="0.15">
      <c r="Q31" s="321"/>
    </row>
    <row r="32" spans="12:34" x14ac:dyDescent="0.15">
      <c r="L32" s="321"/>
    </row>
    <row r="33" spans="2:34" x14ac:dyDescent="0.15">
      <c r="C33" s="321"/>
      <c r="E33" s="321"/>
      <c r="G33" s="321"/>
      <c r="I33" s="321"/>
      <c r="X33" s="321"/>
    </row>
    <row r="34" spans="2:34" x14ac:dyDescent="0.15">
      <c r="B34" s="321"/>
      <c r="P34" s="321"/>
      <c r="R34" s="321"/>
      <c r="T34" s="321"/>
    </row>
    <row r="35" spans="2:34" x14ac:dyDescent="0.15">
      <c r="D35" s="321"/>
      <c r="W35" s="321"/>
      <c r="AC35" s="321"/>
      <c r="AD35" s="321"/>
      <c r="AE35" s="321"/>
      <c r="AF35" s="321"/>
      <c r="AG35" s="321"/>
      <c r="AH35" s="321"/>
    </row>
    <row r="36" spans="2:34" x14ac:dyDescent="0.15">
      <c r="H36" s="321"/>
      <c r="J36" s="321"/>
      <c r="K36" s="321"/>
      <c r="M36" s="321"/>
      <c r="Y36" s="321"/>
      <c r="Z36" s="321"/>
      <c r="AA36" s="321"/>
      <c r="AB36" s="321"/>
      <c r="AC36" s="321"/>
      <c r="AD36" s="321"/>
      <c r="AE36" s="321"/>
      <c r="AF36" s="321"/>
      <c r="AG36" s="321"/>
      <c r="AH36" s="321"/>
    </row>
    <row r="37" spans="2:34" x14ac:dyDescent="0.15">
      <c r="AH37" s="321"/>
    </row>
    <row r="38" spans="2:34" x14ac:dyDescent="0.15">
      <c r="AG38" s="321"/>
      <c r="AH38" s="321"/>
    </row>
    <row r="39" spans="2:34" x14ac:dyDescent="0.15"/>
    <row r="40" spans="2:34" x14ac:dyDescent="0.15">
      <c r="X40" s="321"/>
    </row>
    <row r="41" spans="2:34" x14ac:dyDescent="0.15">
      <c r="R41" s="321"/>
    </row>
    <row r="42" spans="2:34" x14ac:dyDescent="0.15">
      <c r="W42" s="321"/>
    </row>
    <row r="43" spans="2:34" x14ac:dyDescent="0.15">
      <c r="Y43" s="321"/>
      <c r="Z43" s="321"/>
      <c r="AA43" s="321"/>
      <c r="AB43" s="321"/>
      <c r="AC43" s="321"/>
      <c r="AD43" s="321"/>
      <c r="AE43" s="321"/>
      <c r="AF43" s="321"/>
      <c r="AG43" s="321"/>
      <c r="AH43" s="321"/>
    </row>
    <row r="44" spans="2:34" x14ac:dyDescent="0.15">
      <c r="AH44" s="321"/>
    </row>
    <row r="45" spans="2:34" x14ac:dyDescent="0.15">
      <c r="X45" s="321"/>
    </row>
    <row r="46" spans="2:34" x14ac:dyDescent="0.15"/>
    <row r="47" spans="2:34" x14ac:dyDescent="0.15"/>
    <row r="48" spans="2:34" x14ac:dyDescent="0.15">
      <c r="W48" s="321"/>
      <c r="Y48" s="321"/>
      <c r="Z48" s="321"/>
      <c r="AA48" s="321"/>
      <c r="AB48" s="321"/>
      <c r="AC48" s="321"/>
      <c r="AD48" s="321"/>
      <c r="AE48" s="321"/>
      <c r="AF48" s="321"/>
      <c r="AG48" s="321"/>
      <c r="AH48" s="321"/>
    </row>
    <row r="49" spans="28:34" x14ac:dyDescent="0.15"/>
    <row r="50" spans="28:34" x14ac:dyDescent="0.15">
      <c r="AE50" s="321"/>
      <c r="AF50" s="321"/>
      <c r="AG50" s="321"/>
      <c r="AH50" s="321"/>
    </row>
    <row r="51" spans="28:34" x14ac:dyDescent="0.15">
      <c r="AC51" s="321"/>
      <c r="AD51" s="321"/>
      <c r="AE51" s="321"/>
      <c r="AF51" s="321"/>
      <c r="AG51" s="321"/>
      <c r="AH51" s="321"/>
    </row>
    <row r="52" spans="28:34" x14ac:dyDescent="0.15"/>
    <row r="53" spans="28:34" x14ac:dyDescent="0.15">
      <c r="AF53" s="321"/>
      <c r="AG53" s="321"/>
      <c r="AH53" s="321"/>
    </row>
    <row r="54" spans="28:34" x14ac:dyDescent="0.15">
      <c r="AH54" s="321"/>
    </row>
    <row r="55" spans="28:34" x14ac:dyDescent="0.15"/>
    <row r="56" spans="28:34" x14ac:dyDescent="0.15">
      <c r="AB56" s="321"/>
      <c r="AC56" s="321"/>
      <c r="AD56" s="321"/>
      <c r="AE56" s="321"/>
      <c r="AF56" s="321"/>
      <c r="AG56" s="321"/>
      <c r="AH56" s="321"/>
    </row>
    <row r="57" spans="28:34" x14ac:dyDescent="0.15">
      <c r="AH57" s="321"/>
    </row>
    <row r="58" spans="28:34" x14ac:dyDescent="0.15">
      <c r="AH58" s="321"/>
    </row>
    <row r="59" spans="28:34" x14ac:dyDescent="0.15">
      <c r="AG59" s="321"/>
      <c r="AH59" s="321"/>
    </row>
    <row r="60" spans="28:34" x14ac:dyDescent="0.15"/>
    <row r="61" spans="28:34" x14ac:dyDescent="0.15"/>
    <row r="62" spans="28:34" x14ac:dyDescent="0.15"/>
    <row r="63" spans="28:34" x14ac:dyDescent="0.15">
      <c r="AH63" s="321"/>
    </row>
    <row r="64" spans="28:34" x14ac:dyDescent="0.15">
      <c r="AG64" s="321"/>
      <c r="AH64" s="321"/>
    </row>
    <row r="65" spans="28:34" x14ac:dyDescent="0.15"/>
    <row r="66" spans="28:34" x14ac:dyDescent="0.15"/>
    <row r="67" spans="28:34" x14ac:dyDescent="0.15"/>
    <row r="68" spans="28:34" x14ac:dyDescent="0.15">
      <c r="AB68" s="321"/>
      <c r="AC68" s="321"/>
      <c r="AD68" s="321"/>
      <c r="AE68" s="321"/>
      <c r="AF68" s="321"/>
      <c r="AG68" s="321"/>
      <c r="AH68" s="321"/>
    </row>
    <row r="69" spans="28:34" x14ac:dyDescent="0.15">
      <c r="AF69" s="321"/>
      <c r="AG69" s="321"/>
      <c r="AH69" s="321"/>
    </row>
    <row r="70" spans="28:34" x14ac:dyDescent="0.15"/>
    <row r="71" spans="28:34" x14ac:dyDescent="0.15"/>
    <row r="72" spans="28:34" x14ac:dyDescent="0.15"/>
    <row r="73" spans="28:34" x14ac:dyDescent="0.15"/>
    <row r="74" spans="28:34" x14ac:dyDescent="0.15"/>
    <row r="75" spans="28:34" x14ac:dyDescent="0.15">
      <c r="AH75" s="321"/>
    </row>
    <row r="76" spans="28:34" x14ac:dyDescent="0.15">
      <c r="AF76" s="321"/>
      <c r="AG76" s="321"/>
      <c r="AH76" s="321"/>
    </row>
    <row r="77" spans="28:34" x14ac:dyDescent="0.15">
      <c r="AG77" s="321"/>
      <c r="AH77" s="321"/>
    </row>
    <row r="78" spans="28:34" x14ac:dyDescent="0.15"/>
    <row r="79" spans="28:34" x14ac:dyDescent="0.15"/>
    <row r="80" spans="28:34" x14ac:dyDescent="0.15"/>
    <row r="81" spans="25:34" x14ac:dyDescent="0.15"/>
    <row r="82" spans="25:34" x14ac:dyDescent="0.15">
      <c r="Y82" s="321"/>
    </row>
    <row r="83" spans="25:34" x14ac:dyDescent="0.15">
      <c r="Y83" s="321"/>
      <c r="Z83" s="321"/>
      <c r="AA83" s="321"/>
      <c r="AB83" s="321"/>
      <c r="AC83" s="321"/>
      <c r="AD83" s="321"/>
      <c r="AE83" s="321"/>
      <c r="AF83" s="321"/>
      <c r="AG83" s="321"/>
      <c r="AH83" s="321"/>
    </row>
    <row r="84" spans="25:34" x14ac:dyDescent="0.15"/>
    <row r="85" spans="25:34" x14ac:dyDescent="0.15"/>
    <row r="86" spans="25:34" x14ac:dyDescent="0.15"/>
    <row r="87" spans="25:34" x14ac:dyDescent="0.15"/>
    <row r="88" spans="25:34" x14ac:dyDescent="0.15">
      <c r="AH88" s="32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1"/>
      <c r="AG94" s="321"/>
      <c r="AH94" s="321"/>
    </row>
    <row r="95" spans="25:34" ht="13.5" customHeight="1" x14ac:dyDescent="0.15">
      <c r="AH95" s="32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1"/>
    </row>
    <row r="102" spans="33:34" ht="13.5" customHeight="1" x14ac:dyDescent="0.15"/>
    <row r="103" spans="33:34" ht="13.5" customHeight="1" x14ac:dyDescent="0.15"/>
    <row r="104" spans="33:34" ht="13.5" customHeight="1" x14ac:dyDescent="0.15">
      <c r="AG104" s="321"/>
      <c r="AH104" s="32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1"/>
    </row>
    <row r="117" spans="34:122" ht="13.5" customHeight="1" x14ac:dyDescent="0.15"/>
    <row r="118" spans="34:122" ht="13.5" customHeight="1" x14ac:dyDescent="0.15"/>
    <row r="119" spans="34:122" ht="13.5" customHeight="1" x14ac:dyDescent="0.15"/>
    <row r="120" spans="34:122" ht="13.5" customHeight="1" x14ac:dyDescent="0.15">
      <c r="AH120" s="321"/>
    </row>
    <row r="121" spans="34:122" ht="13.5" customHeight="1" x14ac:dyDescent="0.15">
      <c r="AH121" s="321"/>
    </row>
    <row r="122" spans="34:122" ht="13.5" customHeight="1" x14ac:dyDescent="0.15"/>
    <row r="123" spans="34:122" ht="13.5" customHeight="1" x14ac:dyDescent="0.15"/>
    <row r="124" spans="34:122" ht="13.5" customHeight="1" x14ac:dyDescent="0.15"/>
    <row r="125" spans="34:122" ht="13.5" customHeight="1" x14ac:dyDescent="0.15">
      <c r="DR125" s="321" t="s">
        <v>556</v>
      </c>
    </row>
  </sheetData>
  <sheetProtection algorithmName="SHA-512" hashValue="GLujbl+G6v+WXlDJmZ3HTOdwwtFcEoZln6K86VV+XiG0r3Ov4mAV/5ikQgD3L05M/5zQQgzZrxJQ/Ff4NTJitA==" saltValue="w6kEAMe88xE7d0EHZ+C6UA==" spinCount="100000" sheet="1" objects="1" scenarios="1"/>
  <dataConsolidate/>
  <phoneticPr fontId="4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85</v>
      </c>
      <c r="E2" s="128"/>
      <c r="F2" s="309" t="s">
        <v>529</v>
      </c>
      <c r="G2" s="152"/>
      <c r="H2" s="162"/>
    </row>
    <row r="3" spans="1:8" x14ac:dyDescent="0.15">
      <c r="A3" s="118" t="s">
        <v>229</v>
      </c>
      <c r="B3" s="110"/>
      <c r="C3" s="302"/>
      <c r="D3" s="305">
        <v>99863</v>
      </c>
      <c r="E3" s="307"/>
      <c r="F3" s="310">
        <v>88968</v>
      </c>
      <c r="G3" s="312"/>
      <c r="H3" s="315"/>
    </row>
    <row r="4" spans="1:8" x14ac:dyDescent="0.15">
      <c r="A4" s="103"/>
      <c r="B4" s="109"/>
      <c r="C4" s="303"/>
      <c r="D4" s="306">
        <v>48613</v>
      </c>
      <c r="E4" s="308"/>
      <c r="F4" s="311">
        <v>45482</v>
      </c>
      <c r="G4" s="313"/>
      <c r="H4" s="316"/>
    </row>
    <row r="5" spans="1:8" x14ac:dyDescent="0.15">
      <c r="A5" s="118" t="s">
        <v>525</v>
      </c>
      <c r="B5" s="110"/>
      <c r="C5" s="302"/>
      <c r="D5" s="305">
        <v>71887</v>
      </c>
      <c r="E5" s="307"/>
      <c r="F5" s="310">
        <v>85173</v>
      </c>
      <c r="G5" s="312"/>
      <c r="H5" s="315"/>
    </row>
    <row r="6" spans="1:8" x14ac:dyDescent="0.15">
      <c r="A6" s="103"/>
      <c r="B6" s="109"/>
      <c r="C6" s="303"/>
      <c r="D6" s="306">
        <v>38387</v>
      </c>
      <c r="E6" s="308"/>
      <c r="F6" s="311">
        <v>43913</v>
      </c>
      <c r="G6" s="313"/>
      <c r="H6" s="316"/>
    </row>
    <row r="7" spans="1:8" x14ac:dyDescent="0.15">
      <c r="A7" s="118" t="s">
        <v>526</v>
      </c>
      <c r="B7" s="110"/>
      <c r="C7" s="302"/>
      <c r="D7" s="305">
        <v>146959</v>
      </c>
      <c r="E7" s="307"/>
      <c r="F7" s="310">
        <v>94081</v>
      </c>
      <c r="G7" s="312"/>
      <c r="H7" s="315"/>
    </row>
    <row r="8" spans="1:8" x14ac:dyDescent="0.15">
      <c r="A8" s="103"/>
      <c r="B8" s="109"/>
      <c r="C8" s="303"/>
      <c r="D8" s="306">
        <v>35662</v>
      </c>
      <c r="E8" s="308"/>
      <c r="F8" s="311">
        <v>48949</v>
      </c>
      <c r="G8" s="313"/>
      <c r="H8" s="316"/>
    </row>
    <row r="9" spans="1:8" x14ac:dyDescent="0.15">
      <c r="A9" s="118" t="s">
        <v>478</v>
      </c>
      <c r="B9" s="110"/>
      <c r="C9" s="302"/>
      <c r="D9" s="305">
        <v>97272</v>
      </c>
      <c r="E9" s="307"/>
      <c r="F9" s="310">
        <v>92632</v>
      </c>
      <c r="G9" s="312"/>
      <c r="H9" s="315"/>
    </row>
    <row r="10" spans="1:8" x14ac:dyDescent="0.15">
      <c r="A10" s="103"/>
      <c r="B10" s="109"/>
      <c r="C10" s="303"/>
      <c r="D10" s="306">
        <v>39452</v>
      </c>
      <c r="E10" s="308"/>
      <c r="F10" s="311">
        <v>47978</v>
      </c>
      <c r="G10" s="313"/>
      <c r="H10" s="316"/>
    </row>
    <row r="11" spans="1:8" x14ac:dyDescent="0.15">
      <c r="A11" s="118" t="s">
        <v>527</v>
      </c>
      <c r="B11" s="110"/>
      <c r="C11" s="302"/>
      <c r="D11" s="305">
        <v>200695</v>
      </c>
      <c r="E11" s="307"/>
      <c r="F11" s="310">
        <v>96469</v>
      </c>
      <c r="G11" s="312"/>
      <c r="H11" s="315"/>
    </row>
    <row r="12" spans="1:8" x14ac:dyDescent="0.15">
      <c r="A12" s="103"/>
      <c r="B12" s="109"/>
      <c r="C12" s="304"/>
      <c r="D12" s="306">
        <v>99139</v>
      </c>
      <c r="E12" s="308"/>
      <c r="F12" s="311">
        <v>49775</v>
      </c>
      <c r="G12" s="313"/>
      <c r="H12" s="316"/>
    </row>
    <row r="13" spans="1:8" x14ac:dyDescent="0.15">
      <c r="A13" s="118"/>
      <c r="B13" s="110"/>
      <c r="C13" s="302"/>
      <c r="D13" s="305">
        <v>123335</v>
      </c>
      <c r="E13" s="307"/>
      <c r="F13" s="310">
        <v>91465</v>
      </c>
      <c r="G13" s="314"/>
      <c r="H13" s="315"/>
    </row>
    <row r="14" spans="1:8" x14ac:dyDescent="0.15">
      <c r="A14" s="103"/>
      <c r="B14" s="109"/>
      <c r="C14" s="303"/>
      <c r="D14" s="306">
        <v>52251</v>
      </c>
      <c r="E14" s="308"/>
      <c r="F14" s="311">
        <v>47219</v>
      </c>
      <c r="G14" s="313"/>
      <c r="H14" s="316"/>
    </row>
    <row r="17" spans="1:11" x14ac:dyDescent="0.15">
      <c r="A17" s="294" t="s">
        <v>25</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91</v>
      </c>
      <c r="B19" s="295">
        <f>ROUND(VALUE(SUBSTITUTE(実質収支比率等に係る経年分析!F$48,"▲","-")),2)</f>
        <v>0.93</v>
      </c>
      <c r="C19" s="295">
        <f>ROUND(VALUE(SUBSTITUTE(実質収支比率等に係る経年分析!G$48,"▲","-")),2)</f>
        <v>0.74</v>
      </c>
      <c r="D19" s="295">
        <f>ROUND(VALUE(SUBSTITUTE(実質収支比率等に係る経年分析!H$48,"▲","-")),2)</f>
        <v>2.44</v>
      </c>
      <c r="E19" s="295">
        <f>ROUND(VALUE(SUBSTITUTE(実質収支比率等に係る経年分析!I$48,"▲","-")),2)</f>
        <v>6.77</v>
      </c>
      <c r="F19" s="295">
        <f>ROUND(VALUE(SUBSTITUTE(実質収支比率等に係る経年分析!J$48,"▲","-")),2)</f>
        <v>11.83</v>
      </c>
    </row>
    <row r="20" spans="1:11" x14ac:dyDescent="0.15">
      <c r="A20" s="295" t="s">
        <v>38</v>
      </c>
      <c r="B20" s="295">
        <f>ROUND(VALUE(SUBSTITUTE(実質収支比率等に係る経年分析!F$47,"▲","-")),2)</f>
        <v>8.98</v>
      </c>
      <c r="C20" s="295">
        <f>ROUND(VALUE(SUBSTITUTE(実質収支比率等に係る経年分析!G$47,"▲","-")),2)</f>
        <v>8.58</v>
      </c>
      <c r="D20" s="295">
        <f>ROUND(VALUE(SUBSTITUTE(実質収支比率等に係る経年分析!H$47,"▲","-")),2)</f>
        <v>9.07</v>
      </c>
      <c r="E20" s="295">
        <f>ROUND(VALUE(SUBSTITUTE(実質収支比率等に係る経年分析!I$47,"▲","-")),2)</f>
        <v>10.11</v>
      </c>
      <c r="F20" s="295">
        <f>ROUND(VALUE(SUBSTITUTE(実質収支比率等に係る経年分析!J$47,"▲","-")),2)</f>
        <v>16.57</v>
      </c>
    </row>
    <row r="21" spans="1:11" x14ac:dyDescent="0.15">
      <c r="A21" s="295" t="s">
        <v>116</v>
      </c>
      <c r="B21" s="295">
        <f>IF(ISNUMBER(VALUE(SUBSTITUTE(実質収支比率等に係る経年分析!F$49,"▲","-"))),ROUND(VALUE(SUBSTITUTE(実質収支比率等に係る経年分析!F$49,"▲","-")),2),NA())</f>
        <v>-0.26</v>
      </c>
      <c r="C21" s="295">
        <f>IF(ISNUMBER(VALUE(SUBSTITUTE(実質収支比率等に係る経年分析!G$49,"▲","-"))),ROUND(VALUE(SUBSTITUTE(実質収支比率等に係る経年分析!G$49,"▲","-")),2),NA())</f>
        <v>-0.75</v>
      </c>
      <c r="D21" s="295">
        <f>IF(ISNUMBER(VALUE(SUBSTITUTE(実質収支比率等に係る経年分析!H$49,"▲","-"))),ROUND(VALUE(SUBSTITUTE(実質収支比率等に係る経年分析!H$49,"▲","-")),2),NA())</f>
        <v>2.0299999999999998</v>
      </c>
      <c r="E21" s="295">
        <f>IF(ISNUMBER(VALUE(SUBSTITUTE(実質収支比率等に係る経年分析!I$49,"▲","-"))),ROUND(VALUE(SUBSTITUTE(実質収支比率等に係る経年分析!I$49,"▲","-")),2),NA())</f>
        <v>5.71</v>
      </c>
      <c r="F21" s="295">
        <f>IF(ISNUMBER(VALUE(SUBSTITUTE(実質収支比率等に係る経年分析!J$49,"▲","-"))),ROUND(VALUE(SUBSTITUTE(実質収支比率等に係る経年分析!J$49,"▲","-")),2),NA())</f>
        <v>12.06</v>
      </c>
    </row>
    <row r="24" spans="1:11" x14ac:dyDescent="0.15">
      <c r="A24" s="294" t="s">
        <v>103</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118</v>
      </c>
      <c r="C26" s="296" t="s">
        <v>69</v>
      </c>
      <c r="D26" s="296" t="s">
        <v>118</v>
      </c>
      <c r="E26" s="296" t="s">
        <v>69</v>
      </c>
      <c r="F26" s="296" t="s">
        <v>118</v>
      </c>
      <c r="G26" s="296" t="s">
        <v>69</v>
      </c>
      <c r="H26" s="296" t="s">
        <v>118</v>
      </c>
      <c r="I26" s="296" t="s">
        <v>69</v>
      </c>
      <c r="J26" s="296" t="s">
        <v>118</v>
      </c>
      <c r="K26" s="296" t="s">
        <v>69</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0.06</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0.03</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0.05</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0.01</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0.05</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農業用水事業特別会計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0.09</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0.08</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0.03</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0.16</v>
      </c>
    </row>
    <row r="30" spans="1:11" x14ac:dyDescent="0.15">
      <c r="A30" s="296" t="str">
        <f>IF(連結実質赤字比率に係る赤字・黒字の構成分析!C$40="",NA(),連結実質赤字比率に係る赤字・黒字の構成分析!C$40)</f>
        <v>根室市病院事業会計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7.0000000000000007E-2</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0.02</v>
      </c>
      <c r="F30" s="296">
        <f>IF(ROUND(VALUE(SUBSTITUTE(連結実質赤字比率に係る赤字・黒字の構成分析!H$40,"▲","-")),2)&lt;0,ABS(ROUND(VALUE(SUBSTITUTE(連結実質赤字比率に係る赤字・黒字の構成分析!H$40,"▲","-")),2)),NA())</f>
        <v>0.28000000000000003</v>
      </c>
      <c r="G30" s="296" t="e">
        <f>IF(ROUND(VALUE(SUBSTITUTE(連結実質赤字比率に係る赤字・黒字の構成分析!H$40,"▲","-")),2)&gt;=0,ABS(ROUND(VALUE(SUBSTITUTE(連結実質赤字比率に係る赤字・黒字の構成分析!H$40,"▲","-")),2)),NA())</f>
        <v>#N/A</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0.16</v>
      </c>
    </row>
    <row r="31" spans="1:11" x14ac:dyDescent="0.15">
      <c r="A31" s="296" t="str">
        <f>IF(連結実質赤字比率に係る赤字・黒字の構成分析!C$39="",NA(),連結実質赤字比率に係る赤字・黒字の構成分析!C$39)</f>
        <v>国民健康保険特別会計事業勘定</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0.45</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0.62</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1.52</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1.05</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0.47</v>
      </c>
    </row>
    <row r="32" spans="1:11" x14ac:dyDescent="0.15">
      <c r="A32" s="296" t="str">
        <f>IF(連結実質赤字比率に係る赤字・黒字の構成分析!C$38="",NA(),連結実質赤字比率に係る赤字・黒字の構成分析!C$38)</f>
        <v>介護保険特別会計事業勘定</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0.94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0.64</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0.15</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0.55000000000000004</v>
      </c>
    </row>
    <row r="33" spans="1:16" x14ac:dyDescent="0.15">
      <c r="A33" s="296" t="str">
        <f>IF(連結実質赤字比率に係る赤字・黒字の構成分析!C$37="",NA(),連結実質赤字比率に係る赤字・黒字の構成分析!C$37)</f>
        <v>根室市水道事業会計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1.0900000000000001</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0.46</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1.43</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2.2400000000000002</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2.5</v>
      </c>
    </row>
    <row r="34" spans="1:16" x14ac:dyDescent="0.15">
      <c r="A34" s="296" t="str">
        <f>IF(連結実質赤字比率に係る赤字・黒字の構成分析!C$36="",NA(),連結実質赤字比率に係る赤字・黒字の構成分析!C$36)</f>
        <v>根室市下水道事業会計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2.68</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3.4</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3.7</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3.97</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3.99</v>
      </c>
    </row>
    <row r="35" spans="1:16" x14ac:dyDescent="0.15">
      <c r="A35" s="296" t="str">
        <f>IF(連結実質赤字比率に係る赤字・黒字の構成分析!C$35="",NA(),連結実質赤字比率に係る赤字・黒字の構成分析!C$35)</f>
        <v>根室市港湾整備事業会計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6.48</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7.28</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7.98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8.25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8.49</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0.92</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0.64</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2.35</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6.73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11.66</v>
      </c>
    </row>
    <row r="39" spans="1:16" x14ac:dyDescent="0.15">
      <c r="A39" s="294" t="s">
        <v>15</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119</v>
      </c>
      <c r="C41" s="297"/>
      <c r="D41" s="297" t="s">
        <v>121</v>
      </c>
      <c r="E41" s="297" t="s">
        <v>119</v>
      </c>
      <c r="F41" s="297"/>
      <c r="G41" s="297" t="s">
        <v>121</v>
      </c>
      <c r="H41" s="297" t="s">
        <v>119</v>
      </c>
      <c r="I41" s="297"/>
      <c r="J41" s="297" t="s">
        <v>121</v>
      </c>
      <c r="K41" s="297" t="s">
        <v>119</v>
      </c>
      <c r="L41" s="297"/>
      <c r="M41" s="297" t="s">
        <v>121</v>
      </c>
      <c r="N41" s="297" t="s">
        <v>119</v>
      </c>
      <c r="O41" s="297"/>
      <c r="P41" s="297" t="s">
        <v>121</v>
      </c>
    </row>
    <row r="42" spans="1:16" x14ac:dyDescent="0.15">
      <c r="A42" s="297" t="s">
        <v>122</v>
      </c>
      <c r="B42" s="297"/>
      <c r="C42" s="297"/>
      <c r="D42" s="297">
        <f>'実質公債費比率（分子）の構造'!K$52</f>
        <v>1814</v>
      </c>
      <c r="E42" s="297"/>
      <c r="F42" s="297"/>
      <c r="G42" s="297">
        <f>'実質公債費比率（分子）の構造'!L$52</f>
        <v>1770</v>
      </c>
      <c r="H42" s="297"/>
      <c r="I42" s="297"/>
      <c r="J42" s="297">
        <f>'実質公債費比率（分子）の構造'!M$52</f>
        <v>1706</v>
      </c>
      <c r="K42" s="297"/>
      <c r="L42" s="297"/>
      <c r="M42" s="297">
        <f>'実質公債費比率（分子）の構造'!N$52</f>
        <v>1712</v>
      </c>
      <c r="N42" s="297"/>
      <c r="O42" s="297"/>
      <c r="P42" s="297">
        <f>'実質公債費比率（分子）の構造'!O$52</f>
        <v>1621</v>
      </c>
    </row>
    <row r="43" spans="1:16" x14ac:dyDescent="0.15">
      <c r="A43" s="297" t="s">
        <v>42</v>
      </c>
      <c r="B43" s="297">
        <f>'実質公債費比率（分子）の構造'!K$51</f>
        <v>1</v>
      </c>
      <c r="C43" s="297"/>
      <c r="D43" s="297"/>
      <c r="E43" s="297">
        <f>'実質公債費比率（分子）の構造'!L$51</f>
        <v>1</v>
      </c>
      <c r="F43" s="297"/>
      <c r="G43" s="297"/>
      <c r="H43" s="297">
        <f>'実質公債費比率（分子）の構造'!M$51</f>
        <v>0</v>
      </c>
      <c r="I43" s="297"/>
      <c r="J43" s="297"/>
      <c r="K43" s="297">
        <f>'実質公債費比率（分子）の構造'!N$51</f>
        <v>0</v>
      </c>
      <c r="L43" s="297"/>
      <c r="M43" s="297"/>
      <c r="N43" s="297" t="str">
        <f>'実質公債費比率（分子）の構造'!O$51</f>
        <v>-</v>
      </c>
      <c r="O43" s="297"/>
      <c r="P43" s="297"/>
    </row>
    <row r="44" spans="1:16" x14ac:dyDescent="0.15">
      <c r="A44" s="297" t="s">
        <v>40</v>
      </c>
      <c r="B44" s="297">
        <f>'実質公債費比率（分子）の構造'!K$50</f>
        <v>17</v>
      </c>
      <c r="C44" s="297"/>
      <c r="D44" s="297"/>
      <c r="E44" s="297">
        <f>'実質公債費比率（分子）の構造'!L$50</f>
        <v>7</v>
      </c>
      <c r="F44" s="297"/>
      <c r="G44" s="297"/>
      <c r="H44" s="297">
        <f>'実質公債費比率（分子）の構造'!M$50</f>
        <v>1</v>
      </c>
      <c r="I44" s="297"/>
      <c r="J44" s="297"/>
      <c r="K44" s="297">
        <f>'実質公債費比率（分子）の構造'!N$50</f>
        <v>1</v>
      </c>
      <c r="L44" s="297"/>
      <c r="M44" s="297"/>
      <c r="N44" s="297">
        <f>'実質公債費比率（分子）の構造'!O$50</f>
        <v>1</v>
      </c>
      <c r="O44" s="297"/>
      <c r="P44" s="297"/>
    </row>
    <row r="45" spans="1:16" x14ac:dyDescent="0.15">
      <c r="A45" s="297" t="s">
        <v>2</v>
      </c>
      <c r="B45" s="297" t="str">
        <f>'実質公債費比率（分子）の構造'!K$49</f>
        <v>-</v>
      </c>
      <c r="C45" s="297"/>
      <c r="D45" s="297"/>
      <c r="E45" s="297" t="str">
        <f>'実質公債費比率（分子）の構造'!L$49</f>
        <v>-</v>
      </c>
      <c r="F45" s="297"/>
      <c r="G45" s="297"/>
      <c r="H45" s="297" t="str">
        <f>'実質公債費比率（分子）の構造'!M$49</f>
        <v>-</v>
      </c>
      <c r="I45" s="297"/>
      <c r="J45" s="297"/>
      <c r="K45" s="297" t="str">
        <f>'実質公債費比率（分子）の構造'!N$49</f>
        <v>-</v>
      </c>
      <c r="L45" s="297"/>
      <c r="M45" s="297"/>
      <c r="N45" s="297" t="str">
        <f>'実質公債費比率（分子）の構造'!O$49</f>
        <v>-</v>
      </c>
      <c r="O45" s="297"/>
      <c r="P45" s="297"/>
    </row>
    <row r="46" spans="1:16" x14ac:dyDescent="0.15">
      <c r="A46" s="297" t="s">
        <v>35</v>
      </c>
      <c r="B46" s="297">
        <f>'実質公債費比率（分子）の構造'!K$48</f>
        <v>337</v>
      </c>
      <c r="C46" s="297"/>
      <c r="D46" s="297"/>
      <c r="E46" s="297">
        <f>'実質公債費比率（分子）の構造'!L$48</f>
        <v>250</v>
      </c>
      <c r="F46" s="297"/>
      <c r="G46" s="297"/>
      <c r="H46" s="297">
        <f>'実質公債費比率（分子）の構造'!M$48</f>
        <v>347</v>
      </c>
      <c r="I46" s="297"/>
      <c r="J46" s="297"/>
      <c r="K46" s="297">
        <f>'実質公債費比率（分子）の構造'!N$48</f>
        <v>335</v>
      </c>
      <c r="L46" s="297"/>
      <c r="M46" s="297"/>
      <c r="N46" s="297">
        <f>'実質公債費比率（分子）の構造'!O$48</f>
        <v>331</v>
      </c>
      <c r="O46" s="297"/>
      <c r="P46" s="297"/>
    </row>
    <row r="47" spans="1:16" x14ac:dyDescent="0.15">
      <c r="A47" s="297" t="s">
        <v>32</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30</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24</v>
      </c>
      <c r="B49" s="297">
        <f>'実質公債費比率（分子）の構造'!K$45</f>
        <v>2103</v>
      </c>
      <c r="C49" s="297"/>
      <c r="D49" s="297"/>
      <c r="E49" s="297">
        <f>'実質公債費比率（分子）の構造'!L$45</f>
        <v>2133</v>
      </c>
      <c r="F49" s="297"/>
      <c r="G49" s="297"/>
      <c r="H49" s="297">
        <f>'実質公債費比率（分子）の構造'!M$45</f>
        <v>2070</v>
      </c>
      <c r="I49" s="297"/>
      <c r="J49" s="297"/>
      <c r="K49" s="297">
        <f>'実質公債費比率（分子）の構造'!N$45</f>
        <v>2028</v>
      </c>
      <c r="L49" s="297"/>
      <c r="M49" s="297"/>
      <c r="N49" s="297">
        <f>'実質公債費比率（分子）の構造'!O$45</f>
        <v>1941</v>
      </c>
      <c r="O49" s="297"/>
      <c r="P49" s="297"/>
    </row>
    <row r="50" spans="1:16" x14ac:dyDescent="0.15">
      <c r="A50" s="297" t="s">
        <v>55</v>
      </c>
      <c r="B50" s="297" t="e">
        <f>NA()</f>
        <v>#N/A</v>
      </c>
      <c r="C50" s="297">
        <f>IF(ISNUMBER('実質公債費比率（分子）の構造'!K$53),'実質公債費比率（分子）の構造'!K$53,NA())</f>
        <v>644</v>
      </c>
      <c r="D50" s="297" t="e">
        <f>NA()</f>
        <v>#N/A</v>
      </c>
      <c r="E50" s="297" t="e">
        <f>NA()</f>
        <v>#N/A</v>
      </c>
      <c r="F50" s="297">
        <f>IF(ISNUMBER('実質公債費比率（分子）の構造'!L$53),'実質公債費比率（分子）の構造'!L$53,NA())</f>
        <v>621</v>
      </c>
      <c r="G50" s="297" t="e">
        <f>NA()</f>
        <v>#N/A</v>
      </c>
      <c r="H50" s="297" t="e">
        <f>NA()</f>
        <v>#N/A</v>
      </c>
      <c r="I50" s="297">
        <f>IF(ISNUMBER('実質公債費比率（分子）の構造'!M$53),'実質公債費比率（分子）の構造'!M$53,NA())</f>
        <v>712</v>
      </c>
      <c r="J50" s="297" t="e">
        <f>NA()</f>
        <v>#N/A</v>
      </c>
      <c r="K50" s="297" t="e">
        <f>NA()</f>
        <v>#N/A</v>
      </c>
      <c r="L50" s="297">
        <f>IF(ISNUMBER('実質公債費比率（分子）の構造'!N$53),'実質公債費比率（分子）の構造'!N$53,NA())</f>
        <v>652</v>
      </c>
      <c r="M50" s="297" t="e">
        <f>NA()</f>
        <v>#N/A</v>
      </c>
      <c r="N50" s="297" t="e">
        <f>NA()</f>
        <v>#N/A</v>
      </c>
      <c r="O50" s="297">
        <f>IF(ISNUMBER('実質公債費比率（分子）の構造'!O$53),'実質公債費比率（分子）の構造'!O$53,NA())</f>
        <v>652</v>
      </c>
      <c r="P50" s="297" t="e">
        <f>NA()</f>
        <v>#N/A</v>
      </c>
    </row>
    <row r="53" spans="1:16" x14ac:dyDescent="0.15">
      <c r="A53" s="294" t="s">
        <v>61</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124</v>
      </c>
      <c r="C55" s="296"/>
      <c r="D55" s="296" t="s">
        <v>127</v>
      </c>
      <c r="E55" s="296" t="s">
        <v>124</v>
      </c>
      <c r="F55" s="296"/>
      <c r="G55" s="296" t="s">
        <v>127</v>
      </c>
      <c r="H55" s="296" t="s">
        <v>124</v>
      </c>
      <c r="I55" s="296"/>
      <c r="J55" s="296" t="s">
        <v>127</v>
      </c>
      <c r="K55" s="296" t="s">
        <v>124</v>
      </c>
      <c r="L55" s="296"/>
      <c r="M55" s="296" t="s">
        <v>127</v>
      </c>
      <c r="N55" s="296" t="s">
        <v>124</v>
      </c>
      <c r="O55" s="296"/>
      <c r="P55" s="296" t="s">
        <v>127</v>
      </c>
    </row>
    <row r="56" spans="1:16" x14ac:dyDescent="0.15">
      <c r="A56" s="296" t="s">
        <v>47</v>
      </c>
      <c r="B56" s="296"/>
      <c r="C56" s="296"/>
      <c r="D56" s="296">
        <f>'将来負担比率（分子）の構造'!I$52</f>
        <v>14253</v>
      </c>
      <c r="E56" s="296"/>
      <c r="F56" s="296"/>
      <c r="G56" s="296">
        <f>'将来負担比率（分子）の構造'!J$52</f>
        <v>13587</v>
      </c>
      <c r="H56" s="296"/>
      <c r="I56" s="296"/>
      <c r="J56" s="296">
        <f>'将来負担比率（分子）の構造'!K$52</f>
        <v>13518</v>
      </c>
      <c r="K56" s="296"/>
      <c r="L56" s="296"/>
      <c r="M56" s="296">
        <f>'将来負担比率（分子）の構造'!L$52</f>
        <v>12949</v>
      </c>
      <c r="N56" s="296"/>
      <c r="O56" s="296"/>
      <c r="P56" s="296">
        <f>'将来負担比率（分子）の構造'!M$52</f>
        <v>12993</v>
      </c>
    </row>
    <row r="57" spans="1:16" x14ac:dyDescent="0.15">
      <c r="A57" s="296" t="s">
        <v>98</v>
      </c>
      <c r="B57" s="296"/>
      <c r="C57" s="296"/>
      <c r="D57" s="296">
        <f>'将来負担比率（分子）の構造'!I$51</f>
        <v>3322</v>
      </c>
      <c r="E57" s="296"/>
      <c r="F57" s="296"/>
      <c r="G57" s="296">
        <f>'将来負担比率（分子）の構造'!J$51</f>
        <v>3176</v>
      </c>
      <c r="H57" s="296"/>
      <c r="I57" s="296"/>
      <c r="J57" s="296">
        <f>'将来負担比率（分子）の構造'!K$51</f>
        <v>2978</v>
      </c>
      <c r="K57" s="296"/>
      <c r="L57" s="296"/>
      <c r="M57" s="296">
        <f>'将来負担比率（分子）の構造'!L$51</f>
        <v>2680</v>
      </c>
      <c r="N57" s="296"/>
      <c r="O57" s="296"/>
      <c r="P57" s="296">
        <f>'将来負担比率（分子）の構造'!M$51</f>
        <v>2401</v>
      </c>
    </row>
    <row r="58" spans="1:16" x14ac:dyDescent="0.15">
      <c r="A58" s="296" t="s">
        <v>96</v>
      </c>
      <c r="B58" s="296"/>
      <c r="C58" s="296"/>
      <c r="D58" s="296">
        <f>'将来負担比率（分子）の構造'!I$50</f>
        <v>5106</v>
      </c>
      <c r="E58" s="296"/>
      <c r="F58" s="296"/>
      <c r="G58" s="296">
        <f>'将来負担比率（分子）の構造'!J$50</f>
        <v>6600</v>
      </c>
      <c r="H58" s="296"/>
      <c r="I58" s="296"/>
      <c r="J58" s="296">
        <f>'将来負担比率（分子）の構造'!K$50</f>
        <v>8432</v>
      </c>
      <c r="K58" s="296"/>
      <c r="L58" s="296"/>
      <c r="M58" s="296">
        <f>'将来負担比率（分子）の構造'!L$50</f>
        <v>12536</v>
      </c>
      <c r="N58" s="296"/>
      <c r="O58" s="296"/>
      <c r="P58" s="296">
        <f>'将来負担比率（分子）の構造'!M$50</f>
        <v>16945</v>
      </c>
    </row>
    <row r="59" spans="1:16" x14ac:dyDescent="0.15">
      <c r="A59" s="296" t="s">
        <v>93</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89</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79</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80</v>
      </c>
      <c r="B62" s="296">
        <f>'将来負担比率（分子）の構造'!I$45</f>
        <v>3819</v>
      </c>
      <c r="C62" s="296"/>
      <c r="D62" s="296"/>
      <c r="E62" s="296">
        <f>'将来負担比率（分子）の構造'!J$45</f>
        <v>3346</v>
      </c>
      <c r="F62" s="296"/>
      <c r="G62" s="296"/>
      <c r="H62" s="296">
        <f>'将来負担比率（分子）の構造'!K$45</f>
        <v>3301</v>
      </c>
      <c r="I62" s="296"/>
      <c r="J62" s="296"/>
      <c r="K62" s="296">
        <f>'将来負担比率（分子）の構造'!L$45</f>
        <v>3162</v>
      </c>
      <c r="L62" s="296"/>
      <c r="M62" s="296"/>
      <c r="N62" s="296">
        <f>'将来負担比率（分子）の構造'!M$45</f>
        <v>2530</v>
      </c>
      <c r="O62" s="296"/>
      <c r="P62" s="296"/>
    </row>
    <row r="63" spans="1:16" x14ac:dyDescent="0.15">
      <c r="A63" s="296" t="s">
        <v>78</v>
      </c>
      <c r="B63" s="296" t="str">
        <f>'将来負担比率（分子）の構造'!I$44</f>
        <v>-</v>
      </c>
      <c r="C63" s="296"/>
      <c r="D63" s="296"/>
      <c r="E63" s="296" t="str">
        <f>'将来負担比率（分子）の構造'!J$44</f>
        <v>-</v>
      </c>
      <c r="F63" s="296"/>
      <c r="G63" s="296"/>
      <c r="H63" s="296" t="str">
        <f>'将来負担比率（分子）の構造'!K$44</f>
        <v>-</v>
      </c>
      <c r="I63" s="296"/>
      <c r="J63" s="296"/>
      <c r="K63" s="296" t="str">
        <f>'将来負担比率（分子）の構造'!L$44</f>
        <v>-</v>
      </c>
      <c r="L63" s="296"/>
      <c r="M63" s="296"/>
      <c r="N63" s="296" t="str">
        <f>'将来負担比率（分子）の構造'!M$44</f>
        <v>-</v>
      </c>
      <c r="O63" s="296"/>
      <c r="P63" s="296"/>
    </row>
    <row r="64" spans="1:16" x14ac:dyDescent="0.15">
      <c r="A64" s="296" t="s">
        <v>75</v>
      </c>
      <c r="B64" s="296">
        <f>'将来負担比率（分子）の構造'!I$43</f>
        <v>3811</v>
      </c>
      <c r="C64" s="296"/>
      <c r="D64" s="296"/>
      <c r="E64" s="296">
        <f>'将来負担比率（分子）の構造'!J$43</f>
        <v>3451</v>
      </c>
      <c r="F64" s="296"/>
      <c r="G64" s="296"/>
      <c r="H64" s="296">
        <f>'将来負担比率（分子）の構造'!K$43</f>
        <v>3857</v>
      </c>
      <c r="I64" s="296"/>
      <c r="J64" s="296"/>
      <c r="K64" s="296">
        <f>'将来負担比率（分子）の構造'!L$43</f>
        <v>4175</v>
      </c>
      <c r="L64" s="296"/>
      <c r="M64" s="296"/>
      <c r="N64" s="296">
        <f>'将来負担比率（分子）の構造'!M$43</f>
        <v>4399</v>
      </c>
      <c r="O64" s="296"/>
      <c r="P64" s="296"/>
    </row>
    <row r="65" spans="1:16" x14ac:dyDescent="0.15">
      <c r="A65" s="296" t="s">
        <v>73</v>
      </c>
      <c r="B65" s="296">
        <f>'将来負担比率（分子）の構造'!I$42</f>
        <v>118</v>
      </c>
      <c r="C65" s="296"/>
      <c r="D65" s="296"/>
      <c r="E65" s="296">
        <f>'将来負担比率（分子）の構造'!J$42</f>
        <v>111</v>
      </c>
      <c r="F65" s="296"/>
      <c r="G65" s="296"/>
      <c r="H65" s="296">
        <f>'将来負担比率（分子）の構造'!K$42</f>
        <v>110</v>
      </c>
      <c r="I65" s="296"/>
      <c r="J65" s="296"/>
      <c r="K65" s="296">
        <f>'将来負担比率（分子）の構造'!L$42</f>
        <v>109</v>
      </c>
      <c r="L65" s="296"/>
      <c r="M65" s="296"/>
      <c r="N65" s="296">
        <f>'将来負担比率（分子）の構造'!M$42</f>
        <v>108</v>
      </c>
      <c r="O65" s="296"/>
      <c r="P65" s="296"/>
    </row>
    <row r="66" spans="1:16" x14ac:dyDescent="0.15">
      <c r="A66" s="296" t="s">
        <v>67</v>
      </c>
      <c r="B66" s="296">
        <f>'将来負担比率（分子）の構造'!I$41</f>
        <v>19160</v>
      </c>
      <c r="C66" s="296"/>
      <c r="D66" s="296"/>
      <c r="E66" s="296">
        <f>'将来負担比率（分子）の構造'!J$41</f>
        <v>18208</v>
      </c>
      <c r="F66" s="296"/>
      <c r="G66" s="296"/>
      <c r="H66" s="296">
        <f>'将来負担比率（分子）の構造'!K$41</f>
        <v>17202</v>
      </c>
      <c r="I66" s="296"/>
      <c r="J66" s="296"/>
      <c r="K66" s="296">
        <f>'将来負担比率（分子）の構造'!L$41</f>
        <v>16395</v>
      </c>
      <c r="L66" s="296"/>
      <c r="M66" s="296"/>
      <c r="N66" s="296">
        <f>'将来負担比率（分子）の構造'!M$41</f>
        <v>16611</v>
      </c>
      <c r="O66" s="296"/>
      <c r="P66" s="296"/>
    </row>
    <row r="67" spans="1:16" x14ac:dyDescent="0.15">
      <c r="A67" s="296" t="s">
        <v>102</v>
      </c>
      <c r="B67" s="296" t="e">
        <f>NA()</f>
        <v>#N/A</v>
      </c>
      <c r="C67" s="296">
        <f>IF(ISNUMBER('将来負担比率（分子）の構造'!I$53),IF('将来負担比率（分子）の構造'!I$53&lt;0,0,'将来負担比率（分子）の構造'!I$53),NA())</f>
        <v>4227</v>
      </c>
      <c r="D67" s="296" t="e">
        <f>NA()</f>
        <v>#N/A</v>
      </c>
      <c r="E67" s="296" t="e">
        <f>NA()</f>
        <v>#N/A</v>
      </c>
      <c r="F67" s="296">
        <f>IF(ISNUMBER('将来負担比率（分子）の構造'!J$53),IF('将来負担比率（分子）の構造'!J$53&lt;0,0,'将来負担比率（分子）の構造'!J$53),NA())</f>
        <v>1752</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128</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129</v>
      </c>
      <c r="B72" s="300">
        <f>基金残高に係る経年分析!F55</f>
        <v>813</v>
      </c>
      <c r="C72" s="300">
        <f>基金残高に係る経年分析!G55</f>
        <v>934</v>
      </c>
      <c r="D72" s="300">
        <f>基金残高に係る経年分析!H55</f>
        <v>1582</v>
      </c>
    </row>
    <row r="73" spans="1:16" x14ac:dyDescent="0.15">
      <c r="A73" s="298" t="s">
        <v>130</v>
      </c>
      <c r="B73" s="300">
        <f>基金残高に係る経年分析!F56</f>
        <v>374</v>
      </c>
      <c r="C73" s="300">
        <f>基金残高に係る経年分析!G56</f>
        <v>424</v>
      </c>
      <c r="D73" s="300">
        <f>基金残高に係る経年分析!H56</f>
        <v>711</v>
      </c>
    </row>
    <row r="74" spans="1:16" x14ac:dyDescent="0.15">
      <c r="A74" s="298" t="s">
        <v>132</v>
      </c>
      <c r="B74" s="300">
        <f>基金残高に係る経年分析!F57</f>
        <v>6617</v>
      </c>
      <c r="C74" s="300">
        <f>基金残高に係る経年分析!G57</f>
        <v>10546</v>
      </c>
      <c r="D74" s="300">
        <f>基金残高に係る経年分析!H57</f>
        <v>13912</v>
      </c>
    </row>
  </sheetData>
  <sheetProtection algorithmName="SHA-512" hashValue="VQ8HexKsiYVN070NVSQuL4SxqKN5o4S0E/Y5L1M8SBIgTA5mfYYlPakopFmP0GHLK4bYEYt7StApuwFV8TbKOA==" saltValue="s5iOAsrHUw4queuvw4ZbU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4" t="s">
        <v>300</v>
      </c>
      <c r="DI1" s="695"/>
      <c r="DJ1" s="695"/>
      <c r="DK1" s="695"/>
      <c r="DL1" s="695"/>
      <c r="DM1" s="695"/>
      <c r="DN1" s="696"/>
      <c r="DO1" s="1"/>
      <c r="DP1" s="694" t="s">
        <v>301</v>
      </c>
      <c r="DQ1" s="695"/>
      <c r="DR1" s="695"/>
      <c r="DS1" s="695"/>
      <c r="DT1" s="695"/>
      <c r="DU1" s="695"/>
      <c r="DV1" s="695"/>
      <c r="DW1" s="695"/>
      <c r="DX1" s="695"/>
      <c r="DY1" s="695"/>
      <c r="DZ1" s="695"/>
      <c r="EA1" s="695"/>
      <c r="EB1" s="695"/>
      <c r="EC1" s="696"/>
      <c r="ED1" s="2"/>
      <c r="EE1" s="2"/>
      <c r="EF1" s="2"/>
      <c r="EG1" s="2"/>
      <c r="EH1" s="2"/>
      <c r="EI1" s="2"/>
      <c r="EJ1" s="2"/>
      <c r="EK1" s="2"/>
      <c r="EL1" s="2"/>
      <c r="EM1" s="2"/>
    </row>
    <row r="2" spans="2:143" ht="22.5" customHeight="1" x14ac:dyDescent="0.15">
      <c r="B2" s="40" t="s">
        <v>111</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4" t="s">
        <v>120</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4" t="s">
        <v>302</v>
      </c>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67"/>
      <c r="CD3" s="524" t="s">
        <v>303</v>
      </c>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67"/>
    </row>
    <row r="4" spans="2:143" ht="11.25" customHeight="1" x14ac:dyDescent="0.15">
      <c r="B4" s="524" t="s">
        <v>6</v>
      </c>
      <c r="C4" s="525"/>
      <c r="D4" s="525"/>
      <c r="E4" s="525"/>
      <c r="F4" s="525"/>
      <c r="G4" s="525"/>
      <c r="H4" s="525"/>
      <c r="I4" s="525"/>
      <c r="J4" s="525"/>
      <c r="K4" s="525"/>
      <c r="L4" s="525"/>
      <c r="M4" s="525"/>
      <c r="N4" s="525"/>
      <c r="O4" s="525"/>
      <c r="P4" s="525"/>
      <c r="Q4" s="567"/>
      <c r="R4" s="524" t="s">
        <v>307</v>
      </c>
      <c r="S4" s="525"/>
      <c r="T4" s="525"/>
      <c r="U4" s="525"/>
      <c r="V4" s="525"/>
      <c r="W4" s="525"/>
      <c r="X4" s="525"/>
      <c r="Y4" s="567"/>
      <c r="Z4" s="524" t="s">
        <v>309</v>
      </c>
      <c r="AA4" s="525"/>
      <c r="AB4" s="525"/>
      <c r="AC4" s="567"/>
      <c r="AD4" s="524" t="s">
        <v>252</v>
      </c>
      <c r="AE4" s="525"/>
      <c r="AF4" s="525"/>
      <c r="AG4" s="525"/>
      <c r="AH4" s="525"/>
      <c r="AI4" s="525"/>
      <c r="AJ4" s="525"/>
      <c r="AK4" s="567"/>
      <c r="AL4" s="524" t="s">
        <v>309</v>
      </c>
      <c r="AM4" s="525"/>
      <c r="AN4" s="525"/>
      <c r="AO4" s="567"/>
      <c r="AP4" s="697" t="s">
        <v>311</v>
      </c>
      <c r="AQ4" s="697"/>
      <c r="AR4" s="697"/>
      <c r="AS4" s="697"/>
      <c r="AT4" s="697"/>
      <c r="AU4" s="697"/>
      <c r="AV4" s="697"/>
      <c r="AW4" s="697"/>
      <c r="AX4" s="697"/>
      <c r="AY4" s="697"/>
      <c r="AZ4" s="697"/>
      <c r="BA4" s="697"/>
      <c r="BB4" s="697"/>
      <c r="BC4" s="697"/>
      <c r="BD4" s="697"/>
      <c r="BE4" s="697"/>
      <c r="BF4" s="697"/>
      <c r="BG4" s="697" t="s">
        <v>291</v>
      </c>
      <c r="BH4" s="697"/>
      <c r="BI4" s="697"/>
      <c r="BJ4" s="697"/>
      <c r="BK4" s="697"/>
      <c r="BL4" s="697"/>
      <c r="BM4" s="697"/>
      <c r="BN4" s="697"/>
      <c r="BO4" s="697" t="s">
        <v>309</v>
      </c>
      <c r="BP4" s="697"/>
      <c r="BQ4" s="697"/>
      <c r="BR4" s="697"/>
      <c r="BS4" s="697" t="s">
        <v>313</v>
      </c>
      <c r="BT4" s="697"/>
      <c r="BU4" s="697"/>
      <c r="BV4" s="697"/>
      <c r="BW4" s="697"/>
      <c r="BX4" s="697"/>
      <c r="BY4" s="697"/>
      <c r="BZ4" s="697"/>
      <c r="CA4" s="697"/>
      <c r="CB4" s="697"/>
      <c r="CD4" s="524" t="s">
        <v>314</v>
      </c>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c r="DZ4" s="525"/>
      <c r="EA4" s="525"/>
      <c r="EB4" s="525"/>
      <c r="EC4" s="567"/>
    </row>
    <row r="5" spans="2:143" s="38" customFormat="1" ht="11.25" customHeight="1" x14ac:dyDescent="0.15">
      <c r="B5" s="658" t="s">
        <v>306</v>
      </c>
      <c r="C5" s="659"/>
      <c r="D5" s="659"/>
      <c r="E5" s="659"/>
      <c r="F5" s="659"/>
      <c r="G5" s="659"/>
      <c r="H5" s="659"/>
      <c r="I5" s="659"/>
      <c r="J5" s="659"/>
      <c r="K5" s="659"/>
      <c r="L5" s="659"/>
      <c r="M5" s="659"/>
      <c r="N5" s="659"/>
      <c r="O5" s="659"/>
      <c r="P5" s="659"/>
      <c r="Q5" s="660"/>
      <c r="R5" s="655">
        <v>2867154</v>
      </c>
      <c r="S5" s="656"/>
      <c r="T5" s="656"/>
      <c r="U5" s="656"/>
      <c r="V5" s="656"/>
      <c r="W5" s="656"/>
      <c r="X5" s="656"/>
      <c r="Y5" s="681"/>
      <c r="Z5" s="692">
        <v>6.2</v>
      </c>
      <c r="AA5" s="692"/>
      <c r="AB5" s="692"/>
      <c r="AC5" s="692"/>
      <c r="AD5" s="693">
        <v>2742269</v>
      </c>
      <c r="AE5" s="693"/>
      <c r="AF5" s="693"/>
      <c r="AG5" s="693"/>
      <c r="AH5" s="693"/>
      <c r="AI5" s="693"/>
      <c r="AJ5" s="693"/>
      <c r="AK5" s="693"/>
      <c r="AL5" s="682">
        <v>29.1</v>
      </c>
      <c r="AM5" s="665"/>
      <c r="AN5" s="665"/>
      <c r="AO5" s="685"/>
      <c r="AP5" s="658" t="s">
        <v>316</v>
      </c>
      <c r="AQ5" s="659"/>
      <c r="AR5" s="659"/>
      <c r="AS5" s="659"/>
      <c r="AT5" s="659"/>
      <c r="AU5" s="659"/>
      <c r="AV5" s="659"/>
      <c r="AW5" s="659"/>
      <c r="AX5" s="659"/>
      <c r="AY5" s="659"/>
      <c r="AZ5" s="659"/>
      <c r="BA5" s="659"/>
      <c r="BB5" s="659"/>
      <c r="BC5" s="659"/>
      <c r="BD5" s="659"/>
      <c r="BE5" s="659"/>
      <c r="BF5" s="660"/>
      <c r="BG5" s="614">
        <v>2742269</v>
      </c>
      <c r="BH5" s="628"/>
      <c r="BI5" s="628"/>
      <c r="BJ5" s="628"/>
      <c r="BK5" s="628"/>
      <c r="BL5" s="628"/>
      <c r="BM5" s="628"/>
      <c r="BN5" s="629"/>
      <c r="BO5" s="638">
        <v>95.6</v>
      </c>
      <c r="BP5" s="638"/>
      <c r="BQ5" s="638"/>
      <c r="BR5" s="638"/>
      <c r="BS5" s="639">
        <v>45874</v>
      </c>
      <c r="BT5" s="639"/>
      <c r="BU5" s="639"/>
      <c r="BV5" s="639"/>
      <c r="BW5" s="639"/>
      <c r="BX5" s="639"/>
      <c r="BY5" s="639"/>
      <c r="BZ5" s="639"/>
      <c r="CA5" s="639"/>
      <c r="CB5" s="673"/>
      <c r="CD5" s="524" t="s">
        <v>311</v>
      </c>
      <c r="CE5" s="525"/>
      <c r="CF5" s="525"/>
      <c r="CG5" s="525"/>
      <c r="CH5" s="525"/>
      <c r="CI5" s="525"/>
      <c r="CJ5" s="525"/>
      <c r="CK5" s="525"/>
      <c r="CL5" s="525"/>
      <c r="CM5" s="525"/>
      <c r="CN5" s="525"/>
      <c r="CO5" s="525"/>
      <c r="CP5" s="525"/>
      <c r="CQ5" s="567"/>
      <c r="CR5" s="524" t="s">
        <v>318</v>
      </c>
      <c r="CS5" s="525"/>
      <c r="CT5" s="525"/>
      <c r="CU5" s="525"/>
      <c r="CV5" s="525"/>
      <c r="CW5" s="525"/>
      <c r="CX5" s="525"/>
      <c r="CY5" s="567"/>
      <c r="CZ5" s="524" t="s">
        <v>309</v>
      </c>
      <c r="DA5" s="525"/>
      <c r="DB5" s="525"/>
      <c r="DC5" s="567"/>
      <c r="DD5" s="524" t="s">
        <v>320</v>
      </c>
      <c r="DE5" s="525"/>
      <c r="DF5" s="525"/>
      <c r="DG5" s="525"/>
      <c r="DH5" s="525"/>
      <c r="DI5" s="525"/>
      <c r="DJ5" s="525"/>
      <c r="DK5" s="525"/>
      <c r="DL5" s="525"/>
      <c r="DM5" s="525"/>
      <c r="DN5" s="525"/>
      <c r="DO5" s="525"/>
      <c r="DP5" s="567"/>
      <c r="DQ5" s="524" t="s">
        <v>322</v>
      </c>
      <c r="DR5" s="525"/>
      <c r="DS5" s="525"/>
      <c r="DT5" s="525"/>
      <c r="DU5" s="525"/>
      <c r="DV5" s="525"/>
      <c r="DW5" s="525"/>
      <c r="DX5" s="525"/>
      <c r="DY5" s="525"/>
      <c r="DZ5" s="525"/>
      <c r="EA5" s="525"/>
      <c r="EB5" s="525"/>
      <c r="EC5" s="567"/>
    </row>
    <row r="6" spans="2:143" ht="11.25" customHeight="1" x14ac:dyDescent="0.15">
      <c r="B6" s="611" t="s">
        <v>323</v>
      </c>
      <c r="C6" s="612"/>
      <c r="D6" s="612"/>
      <c r="E6" s="612"/>
      <c r="F6" s="612"/>
      <c r="G6" s="612"/>
      <c r="H6" s="612"/>
      <c r="I6" s="612"/>
      <c r="J6" s="612"/>
      <c r="K6" s="612"/>
      <c r="L6" s="612"/>
      <c r="M6" s="612"/>
      <c r="N6" s="612"/>
      <c r="O6" s="612"/>
      <c r="P6" s="612"/>
      <c r="Q6" s="613"/>
      <c r="R6" s="614">
        <v>138575</v>
      </c>
      <c r="S6" s="628"/>
      <c r="T6" s="628"/>
      <c r="U6" s="628"/>
      <c r="V6" s="628"/>
      <c r="W6" s="628"/>
      <c r="X6" s="628"/>
      <c r="Y6" s="629"/>
      <c r="Z6" s="638">
        <v>0.3</v>
      </c>
      <c r="AA6" s="638"/>
      <c r="AB6" s="638"/>
      <c r="AC6" s="638"/>
      <c r="AD6" s="639">
        <v>138575</v>
      </c>
      <c r="AE6" s="639"/>
      <c r="AF6" s="639"/>
      <c r="AG6" s="639"/>
      <c r="AH6" s="639"/>
      <c r="AI6" s="639"/>
      <c r="AJ6" s="639"/>
      <c r="AK6" s="639"/>
      <c r="AL6" s="617">
        <v>1.5</v>
      </c>
      <c r="AM6" s="630"/>
      <c r="AN6" s="630"/>
      <c r="AO6" s="640"/>
      <c r="AP6" s="611" t="s">
        <v>110</v>
      </c>
      <c r="AQ6" s="612"/>
      <c r="AR6" s="612"/>
      <c r="AS6" s="612"/>
      <c r="AT6" s="612"/>
      <c r="AU6" s="612"/>
      <c r="AV6" s="612"/>
      <c r="AW6" s="612"/>
      <c r="AX6" s="612"/>
      <c r="AY6" s="612"/>
      <c r="AZ6" s="612"/>
      <c r="BA6" s="612"/>
      <c r="BB6" s="612"/>
      <c r="BC6" s="612"/>
      <c r="BD6" s="612"/>
      <c r="BE6" s="612"/>
      <c r="BF6" s="613"/>
      <c r="BG6" s="614">
        <v>2742269</v>
      </c>
      <c r="BH6" s="628"/>
      <c r="BI6" s="628"/>
      <c r="BJ6" s="628"/>
      <c r="BK6" s="628"/>
      <c r="BL6" s="628"/>
      <c r="BM6" s="628"/>
      <c r="BN6" s="629"/>
      <c r="BO6" s="638">
        <v>95.6</v>
      </c>
      <c r="BP6" s="638"/>
      <c r="BQ6" s="638"/>
      <c r="BR6" s="638"/>
      <c r="BS6" s="639">
        <v>45874</v>
      </c>
      <c r="BT6" s="639"/>
      <c r="BU6" s="639"/>
      <c r="BV6" s="639"/>
      <c r="BW6" s="639"/>
      <c r="BX6" s="639"/>
      <c r="BY6" s="639"/>
      <c r="BZ6" s="639"/>
      <c r="CA6" s="639"/>
      <c r="CB6" s="673"/>
      <c r="CD6" s="658" t="s">
        <v>324</v>
      </c>
      <c r="CE6" s="659"/>
      <c r="CF6" s="659"/>
      <c r="CG6" s="659"/>
      <c r="CH6" s="659"/>
      <c r="CI6" s="659"/>
      <c r="CJ6" s="659"/>
      <c r="CK6" s="659"/>
      <c r="CL6" s="659"/>
      <c r="CM6" s="659"/>
      <c r="CN6" s="659"/>
      <c r="CO6" s="659"/>
      <c r="CP6" s="659"/>
      <c r="CQ6" s="660"/>
      <c r="CR6" s="614">
        <v>155620</v>
      </c>
      <c r="CS6" s="628"/>
      <c r="CT6" s="628"/>
      <c r="CU6" s="628"/>
      <c r="CV6" s="628"/>
      <c r="CW6" s="628"/>
      <c r="CX6" s="628"/>
      <c r="CY6" s="629"/>
      <c r="CZ6" s="682">
        <v>0.3</v>
      </c>
      <c r="DA6" s="665"/>
      <c r="DB6" s="665"/>
      <c r="DC6" s="683"/>
      <c r="DD6" s="620" t="s">
        <v>199</v>
      </c>
      <c r="DE6" s="628"/>
      <c r="DF6" s="628"/>
      <c r="DG6" s="628"/>
      <c r="DH6" s="628"/>
      <c r="DI6" s="628"/>
      <c r="DJ6" s="628"/>
      <c r="DK6" s="628"/>
      <c r="DL6" s="628"/>
      <c r="DM6" s="628"/>
      <c r="DN6" s="628"/>
      <c r="DO6" s="628"/>
      <c r="DP6" s="629"/>
      <c r="DQ6" s="620">
        <v>155620</v>
      </c>
      <c r="DR6" s="628"/>
      <c r="DS6" s="628"/>
      <c r="DT6" s="628"/>
      <c r="DU6" s="628"/>
      <c r="DV6" s="628"/>
      <c r="DW6" s="628"/>
      <c r="DX6" s="628"/>
      <c r="DY6" s="628"/>
      <c r="DZ6" s="628"/>
      <c r="EA6" s="628"/>
      <c r="EB6" s="628"/>
      <c r="EC6" s="650"/>
    </row>
    <row r="7" spans="2:143" ht="11.25" customHeight="1" x14ac:dyDescent="0.15">
      <c r="B7" s="611" t="s">
        <v>46</v>
      </c>
      <c r="C7" s="612"/>
      <c r="D7" s="612"/>
      <c r="E7" s="612"/>
      <c r="F7" s="612"/>
      <c r="G7" s="612"/>
      <c r="H7" s="612"/>
      <c r="I7" s="612"/>
      <c r="J7" s="612"/>
      <c r="K7" s="612"/>
      <c r="L7" s="612"/>
      <c r="M7" s="612"/>
      <c r="N7" s="612"/>
      <c r="O7" s="612"/>
      <c r="P7" s="612"/>
      <c r="Q7" s="613"/>
      <c r="R7" s="614">
        <v>1991</v>
      </c>
      <c r="S7" s="628"/>
      <c r="T7" s="628"/>
      <c r="U7" s="628"/>
      <c r="V7" s="628"/>
      <c r="W7" s="628"/>
      <c r="X7" s="628"/>
      <c r="Y7" s="629"/>
      <c r="Z7" s="638">
        <v>0</v>
      </c>
      <c r="AA7" s="638"/>
      <c r="AB7" s="638"/>
      <c r="AC7" s="638"/>
      <c r="AD7" s="639">
        <v>1991</v>
      </c>
      <c r="AE7" s="639"/>
      <c r="AF7" s="639"/>
      <c r="AG7" s="639"/>
      <c r="AH7" s="639"/>
      <c r="AI7" s="639"/>
      <c r="AJ7" s="639"/>
      <c r="AK7" s="639"/>
      <c r="AL7" s="617">
        <v>0</v>
      </c>
      <c r="AM7" s="630"/>
      <c r="AN7" s="630"/>
      <c r="AO7" s="640"/>
      <c r="AP7" s="611" t="s">
        <v>325</v>
      </c>
      <c r="AQ7" s="612"/>
      <c r="AR7" s="612"/>
      <c r="AS7" s="612"/>
      <c r="AT7" s="612"/>
      <c r="AU7" s="612"/>
      <c r="AV7" s="612"/>
      <c r="AW7" s="612"/>
      <c r="AX7" s="612"/>
      <c r="AY7" s="612"/>
      <c r="AZ7" s="612"/>
      <c r="BA7" s="612"/>
      <c r="BB7" s="612"/>
      <c r="BC7" s="612"/>
      <c r="BD7" s="612"/>
      <c r="BE7" s="612"/>
      <c r="BF7" s="613"/>
      <c r="BG7" s="614">
        <v>1418124</v>
      </c>
      <c r="BH7" s="628"/>
      <c r="BI7" s="628"/>
      <c r="BJ7" s="628"/>
      <c r="BK7" s="628"/>
      <c r="BL7" s="628"/>
      <c r="BM7" s="628"/>
      <c r="BN7" s="629"/>
      <c r="BO7" s="638">
        <v>49.5</v>
      </c>
      <c r="BP7" s="638"/>
      <c r="BQ7" s="638"/>
      <c r="BR7" s="638"/>
      <c r="BS7" s="639">
        <v>45874</v>
      </c>
      <c r="BT7" s="639"/>
      <c r="BU7" s="639"/>
      <c r="BV7" s="639"/>
      <c r="BW7" s="639"/>
      <c r="BX7" s="639"/>
      <c r="BY7" s="639"/>
      <c r="BZ7" s="639"/>
      <c r="CA7" s="639"/>
      <c r="CB7" s="673"/>
      <c r="CD7" s="611" t="s">
        <v>327</v>
      </c>
      <c r="CE7" s="612"/>
      <c r="CF7" s="612"/>
      <c r="CG7" s="612"/>
      <c r="CH7" s="612"/>
      <c r="CI7" s="612"/>
      <c r="CJ7" s="612"/>
      <c r="CK7" s="612"/>
      <c r="CL7" s="612"/>
      <c r="CM7" s="612"/>
      <c r="CN7" s="612"/>
      <c r="CO7" s="612"/>
      <c r="CP7" s="612"/>
      <c r="CQ7" s="613"/>
      <c r="CR7" s="614">
        <v>25700494</v>
      </c>
      <c r="CS7" s="628"/>
      <c r="CT7" s="628"/>
      <c r="CU7" s="628"/>
      <c r="CV7" s="628"/>
      <c r="CW7" s="628"/>
      <c r="CX7" s="628"/>
      <c r="CY7" s="629"/>
      <c r="CZ7" s="638">
        <v>57.2</v>
      </c>
      <c r="DA7" s="638"/>
      <c r="DB7" s="638"/>
      <c r="DC7" s="638"/>
      <c r="DD7" s="620">
        <v>556504</v>
      </c>
      <c r="DE7" s="628"/>
      <c r="DF7" s="628"/>
      <c r="DG7" s="628"/>
      <c r="DH7" s="628"/>
      <c r="DI7" s="628"/>
      <c r="DJ7" s="628"/>
      <c r="DK7" s="628"/>
      <c r="DL7" s="628"/>
      <c r="DM7" s="628"/>
      <c r="DN7" s="628"/>
      <c r="DO7" s="628"/>
      <c r="DP7" s="629"/>
      <c r="DQ7" s="620">
        <v>2216221</v>
      </c>
      <c r="DR7" s="628"/>
      <c r="DS7" s="628"/>
      <c r="DT7" s="628"/>
      <c r="DU7" s="628"/>
      <c r="DV7" s="628"/>
      <c r="DW7" s="628"/>
      <c r="DX7" s="628"/>
      <c r="DY7" s="628"/>
      <c r="DZ7" s="628"/>
      <c r="EA7" s="628"/>
      <c r="EB7" s="628"/>
      <c r="EC7" s="650"/>
    </row>
    <row r="8" spans="2:143" ht="11.25" customHeight="1" x14ac:dyDescent="0.15">
      <c r="B8" s="611" t="s">
        <v>328</v>
      </c>
      <c r="C8" s="612"/>
      <c r="D8" s="612"/>
      <c r="E8" s="612"/>
      <c r="F8" s="612"/>
      <c r="G8" s="612"/>
      <c r="H8" s="612"/>
      <c r="I8" s="612"/>
      <c r="J8" s="612"/>
      <c r="K8" s="612"/>
      <c r="L8" s="612"/>
      <c r="M8" s="612"/>
      <c r="N8" s="612"/>
      <c r="O8" s="612"/>
      <c r="P8" s="612"/>
      <c r="Q8" s="613"/>
      <c r="R8" s="614">
        <v>10134</v>
      </c>
      <c r="S8" s="628"/>
      <c r="T8" s="628"/>
      <c r="U8" s="628"/>
      <c r="V8" s="628"/>
      <c r="W8" s="628"/>
      <c r="X8" s="628"/>
      <c r="Y8" s="629"/>
      <c r="Z8" s="638">
        <v>0</v>
      </c>
      <c r="AA8" s="638"/>
      <c r="AB8" s="638"/>
      <c r="AC8" s="638"/>
      <c r="AD8" s="639">
        <v>10134</v>
      </c>
      <c r="AE8" s="639"/>
      <c r="AF8" s="639"/>
      <c r="AG8" s="639"/>
      <c r="AH8" s="639"/>
      <c r="AI8" s="639"/>
      <c r="AJ8" s="639"/>
      <c r="AK8" s="639"/>
      <c r="AL8" s="617">
        <v>0.1</v>
      </c>
      <c r="AM8" s="630"/>
      <c r="AN8" s="630"/>
      <c r="AO8" s="640"/>
      <c r="AP8" s="611" t="s">
        <v>125</v>
      </c>
      <c r="AQ8" s="612"/>
      <c r="AR8" s="612"/>
      <c r="AS8" s="612"/>
      <c r="AT8" s="612"/>
      <c r="AU8" s="612"/>
      <c r="AV8" s="612"/>
      <c r="AW8" s="612"/>
      <c r="AX8" s="612"/>
      <c r="AY8" s="612"/>
      <c r="AZ8" s="612"/>
      <c r="BA8" s="612"/>
      <c r="BB8" s="612"/>
      <c r="BC8" s="612"/>
      <c r="BD8" s="612"/>
      <c r="BE8" s="612"/>
      <c r="BF8" s="613"/>
      <c r="BG8" s="614">
        <v>43869</v>
      </c>
      <c r="BH8" s="628"/>
      <c r="BI8" s="628"/>
      <c r="BJ8" s="628"/>
      <c r="BK8" s="628"/>
      <c r="BL8" s="628"/>
      <c r="BM8" s="628"/>
      <c r="BN8" s="629"/>
      <c r="BO8" s="638">
        <v>1.5</v>
      </c>
      <c r="BP8" s="638"/>
      <c r="BQ8" s="638"/>
      <c r="BR8" s="638"/>
      <c r="BS8" s="639" t="s">
        <v>199</v>
      </c>
      <c r="BT8" s="639"/>
      <c r="BU8" s="639"/>
      <c r="BV8" s="639"/>
      <c r="BW8" s="639"/>
      <c r="BX8" s="639"/>
      <c r="BY8" s="639"/>
      <c r="BZ8" s="639"/>
      <c r="CA8" s="639"/>
      <c r="CB8" s="673"/>
      <c r="CD8" s="611" t="s">
        <v>330</v>
      </c>
      <c r="CE8" s="612"/>
      <c r="CF8" s="612"/>
      <c r="CG8" s="612"/>
      <c r="CH8" s="612"/>
      <c r="CI8" s="612"/>
      <c r="CJ8" s="612"/>
      <c r="CK8" s="612"/>
      <c r="CL8" s="612"/>
      <c r="CM8" s="612"/>
      <c r="CN8" s="612"/>
      <c r="CO8" s="612"/>
      <c r="CP8" s="612"/>
      <c r="CQ8" s="613"/>
      <c r="CR8" s="614">
        <v>5346476</v>
      </c>
      <c r="CS8" s="628"/>
      <c r="CT8" s="628"/>
      <c r="CU8" s="628"/>
      <c r="CV8" s="628"/>
      <c r="CW8" s="628"/>
      <c r="CX8" s="628"/>
      <c r="CY8" s="629"/>
      <c r="CZ8" s="638">
        <v>11.9</v>
      </c>
      <c r="DA8" s="638"/>
      <c r="DB8" s="638"/>
      <c r="DC8" s="638"/>
      <c r="DD8" s="620">
        <v>266486</v>
      </c>
      <c r="DE8" s="628"/>
      <c r="DF8" s="628"/>
      <c r="DG8" s="628"/>
      <c r="DH8" s="628"/>
      <c r="DI8" s="628"/>
      <c r="DJ8" s="628"/>
      <c r="DK8" s="628"/>
      <c r="DL8" s="628"/>
      <c r="DM8" s="628"/>
      <c r="DN8" s="628"/>
      <c r="DO8" s="628"/>
      <c r="DP8" s="629"/>
      <c r="DQ8" s="620">
        <v>2295498</v>
      </c>
      <c r="DR8" s="628"/>
      <c r="DS8" s="628"/>
      <c r="DT8" s="628"/>
      <c r="DU8" s="628"/>
      <c r="DV8" s="628"/>
      <c r="DW8" s="628"/>
      <c r="DX8" s="628"/>
      <c r="DY8" s="628"/>
      <c r="DZ8" s="628"/>
      <c r="EA8" s="628"/>
      <c r="EB8" s="628"/>
      <c r="EC8" s="650"/>
    </row>
    <row r="9" spans="2:143" ht="11.25" customHeight="1" x14ac:dyDescent="0.15">
      <c r="B9" s="611" t="s">
        <v>331</v>
      </c>
      <c r="C9" s="612"/>
      <c r="D9" s="612"/>
      <c r="E9" s="612"/>
      <c r="F9" s="612"/>
      <c r="G9" s="612"/>
      <c r="H9" s="612"/>
      <c r="I9" s="612"/>
      <c r="J9" s="612"/>
      <c r="K9" s="612"/>
      <c r="L9" s="612"/>
      <c r="M9" s="612"/>
      <c r="N9" s="612"/>
      <c r="O9" s="612"/>
      <c r="P9" s="612"/>
      <c r="Q9" s="613"/>
      <c r="R9" s="614">
        <v>12313</v>
      </c>
      <c r="S9" s="628"/>
      <c r="T9" s="628"/>
      <c r="U9" s="628"/>
      <c r="V9" s="628"/>
      <c r="W9" s="628"/>
      <c r="X9" s="628"/>
      <c r="Y9" s="629"/>
      <c r="Z9" s="638">
        <v>0</v>
      </c>
      <c r="AA9" s="638"/>
      <c r="AB9" s="638"/>
      <c r="AC9" s="638"/>
      <c r="AD9" s="639">
        <v>12313</v>
      </c>
      <c r="AE9" s="639"/>
      <c r="AF9" s="639"/>
      <c r="AG9" s="639"/>
      <c r="AH9" s="639"/>
      <c r="AI9" s="639"/>
      <c r="AJ9" s="639"/>
      <c r="AK9" s="639"/>
      <c r="AL9" s="617">
        <v>0.1</v>
      </c>
      <c r="AM9" s="630"/>
      <c r="AN9" s="630"/>
      <c r="AO9" s="640"/>
      <c r="AP9" s="611" t="s">
        <v>333</v>
      </c>
      <c r="AQ9" s="612"/>
      <c r="AR9" s="612"/>
      <c r="AS9" s="612"/>
      <c r="AT9" s="612"/>
      <c r="AU9" s="612"/>
      <c r="AV9" s="612"/>
      <c r="AW9" s="612"/>
      <c r="AX9" s="612"/>
      <c r="AY9" s="612"/>
      <c r="AZ9" s="612"/>
      <c r="BA9" s="612"/>
      <c r="BB9" s="612"/>
      <c r="BC9" s="612"/>
      <c r="BD9" s="612"/>
      <c r="BE9" s="612"/>
      <c r="BF9" s="613"/>
      <c r="BG9" s="614">
        <v>1171339</v>
      </c>
      <c r="BH9" s="628"/>
      <c r="BI9" s="628"/>
      <c r="BJ9" s="628"/>
      <c r="BK9" s="628"/>
      <c r="BL9" s="628"/>
      <c r="BM9" s="628"/>
      <c r="BN9" s="629"/>
      <c r="BO9" s="638">
        <v>40.9</v>
      </c>
      <c r="BP9" s="638"/>
      <c r="BQ9" s="638"/>
      <c r="BR9" s="638"/>
      <c r="BS9" s="639" t="s">
        <v>199</v>
      </c>
      <c r="BT9" s="639"/>
      <c r="BU9" s="639"/>
      <c r="BV9" s="639"/>
      <c r="BW9" s="639"/>
      <c r="BX9" s="639"/>
      <c r="BY9" s="639"/>
      <c r="BZ9" s="639"/>
      <c r="CA9" s="639"/>
      <c r="CB9" s="673"/>
      <c r="CD9" s="611" t="s">
        <v>335</v>
      </c>
      <c r="CE9" s="612"/>
      <c r="CF9" s="612"/>
      <c r="CG9" s="612"/>
      <c r="CH9" s="612"/>
      <c r="CI9" s="612"/>
      <c r="CJ9" s="612"/>
      <c r="CK9" s="612"/>
      <c r="CL9" s="612"/>
      <c r="CM9" s="612"/>
      <c r="CN9" s="612"/>
      <c r="CO9" s="612"/>
      <c r="CP9" s="612"/>
      <c r="CQ9" s="613"/>
      <c r="CR9" s="614">
        <v>3497586</v>
      </c>
      <c r="CS9" s="628"/>
      <c r="CT9" s="628"/>
      <c r="CU9" s="628"/>
      <c r="CV9" s="628"/>
      <c r="CW9" s="628"/>
      <c r="CX9" s="628"/>
      <c r="CY9" s="629"/>
      <c r="CZ9" s="638">
        <v>7.8</v>
      </c>
      <c r="DA9" s="638"/>
      <c r="DB9" s="638"/>
      <c r="DC9" s="638"/>
      <c r="DD9" s="620">
        <v>463066</v>
      </c>
      <c r="DE9" s="628"/>
      <c r="DF9" s="628"/>
      <c r="DG9" s="628"/>
      <c r="DH9" s="628"/>
      <c r="DI9" s="628"/>
      <c r="DJ9" s="628"/>
      <c r="DK9" s="628"/>
      <c r="DL9" s="628"/>
      <c r="DM9" s="628"/>
      <c r="DN9" s="628"/>
      <c r="DO9" s="628"/>
      <c r="DP9" s="629"/>
      <c r="DQ9" s="620">
        <v>1361128</v>
      </c>
      <c r="DR9" s="628"/>
      <c r="DS9" s="628"/>
      <c r="DT9" s="628"/>
      <c r="DU9" s="628"/>
      <c r="DV9" s="628"/>
      <c r="DW9" s="628"/>
      <c r="DX9" s="628"/>
      <c r="DY9" s="628"/>
      <c r="DZ9" s="628"/>
      <c r="EA9" s="628"/>
      <c r="EB9" s="628"/>
      <c r="EC9" s="650"/>
    </row>
    <row r="10" spans="2:143" ht="11.25" customHeight="1" x14ac:dyDescent="0.15">
      <c r="B10" s="611" t="s">
        <v>131</v>
      </c>
      <c r="C10" s="612"/>
      <c r="D10" s="612"/>
      <c r="E10" s="612"/>
      <c r="F10" s="612"/>
      <c r="G10" s="612"/>
      <c r="H10" s="612"/>
      <c r="I10" s="612"/>
      <c r="J10" s="612"/>
      <c r="K10" s="612"/>
      <c r="L10" s="612"/>
      <c r="M10" s="612"/>
      <c r="N10" s="612"/>
      <c r="O10" s="612"/>
      <c r="P10" s="612"/>
      <c r="Q10" s="613"/>
      <c r="R10" s="614" t="s">
        <v>199</v>
      </c>
      <c r="S10" s="628"/>
      <c r="T10" s="628"/>
      <c r="U10" s="628"/>
      <c r="V10" s="628"/>
      <c r="W10" s="628"/>
      <c r="X10" s="628"/>
      <c r="Y10" s="629"/>
      <c r="Z10" s="638" t="s">
        <v>199</v>
      </c>
      <c r="AA10" s="638"/>
      <c r="AB10" s="638"/>
      <c r="AC10" s="638"/>
      <c r="AD10" s="639" t="s">
        <v>199</v>
      </c>
      <c r="AE10" s="639"/>
      <c r="AF10" s="639"/>
      <c r="AG10" s="639"/>
      <c r="AH10" s="639"/>
      <c r="AI10" s="639"/>
      <c r="AJ10" s="639"/>
      <c r="AK10" s="639"/>
      <c r="AL10" s="617" t="s">
        <v>199</v>
      </c>
      <c r="AM10" s="630"/>
      <c r="AN10" s="630"/>
      <c r="AO10" s="640"/>
      <c r="AP10" s="611" t="s">
        <v>190</v>
      </c>
      <c r="AQ10" s="612"/>
      <c r="AR10" s="612"/>
      <c r="AS10" s="612"/>
      <c r="AT10" s="612"/>
      <c r="AU10" s="612"/>
      <c r="AV10" s="612"/>
      <c r="AW10" s="612"/>
      <c r="AX10" s="612"/>
      <c r="AY10" s="612"/>
      <c r="AZ10" s="612"/>
      <c r="BA10" s="612"/>
      <c r="BB10" s="612"/>
      <c r="BC10" s="612"/>
      <c r="BD10" s="612"/>
      <c r="BE10" s="612"/>
      <c r="BF10" s="613"/>
      <c r="BG10" s="614">
        <v>99145</v>
      </c>
      <c r="BH10" s="628"/>
      <c r="BI10" s="628"/>
      <c r="BJ10" s="628"/>
      <c r="BK10" s="628"/>
      <c r="BL10" s="628"/>
      <c r="BM10" s="628"/>
      <c r="BN10" s="629"/>
      <c r="BO10" s="638">
        <v>3.5</v>
      </c>
      <c r="BP10" s="638"/>
      <c r="BQ10" s="638"/>
      <c r="BR10" s="638"/>
      <c r="BS10" s="639">
        <v>16417</v>
      </c>
      <c r="BT10" s="639"/>
      <c r="BU10" s="639"/>
      <c r="BV10" s="639"/>
      <c r="BW10" s="639"/>
      <c r="BX10" s="639"/>
      <c r="BY10" s="639"/>
      <c r="BZ10" s="639"/>
      <c r="CA10" s="639"/>
      <c r="CB10" s="673"/>
      <c r="CD10" s="611" t="s">
        <v>43</v>
      </c>
      <c r="CE10" s="612"/>
      <c r="CF10" s="612"/>
      <c r="CG10" s="612"/>
      <c r="CH10" s="612"/>
      <c r="CI10" s="612"/>
      <c r="CJ10" s="612"/>
      <c r="CK10" s="612"/>
      <c r="CL10" s="612"/>
      <c r="CM10" s="612"/>
      <c r="CN10" s="612"/>
      <c r="CO10" s="612"/>
      <c r="CP10" s="612"/>
      <c r="CQ10" s="613"/>
      <c r="CR10" s="614">
        <v>37200</v>
      </c>
      <c r="CS10" s="628"/>
      <c r="CT10" s="628"/>
      <c r="CU10" s="628"/>
      <c r="CV10" s="628"/>
      <c r="CW10" s="628"/>
      <c r="CX10" s="628"/>
      <c r="CY10" s="629"/>
      <c r="CZ10" s="638">
        <v>0.1</v>
      </c>
      <c r="DA10" s="638"/>
      <c r="DB10" s="638"/>
      <c r="DC10" s="638"/>
      <c r="DD10" s="620" t="s">
        <v>199</v>
      </c>
      <c r="DE10" s="628"/>
      <c r="DF10" s="628"/>
      <c r="DG10" s="628"/>
      <c r="DH10" s="628"/>
      <c r="DI10" s="628"/>
      <c r="DJ10" s="628"/>
      <c r="DK10" s="628"/>
      <c r="DL10" s="628"/>
      <c r="DM10" s="628"/>
      <c r="DN10" s="628"/>
      <c r="DO10" s="628"/>
      <c r="DP10" s="629"/>
      <c r="DQ10" s="620">
        <v>22254</v>
      </c>
      <c r="DR10" s="628"/>
      <c r="DS10" s="628"/>
      <c r="DT10" s="628"/>
      <c r="DU10" s="628"/>
      <c r="DV10" s="628"/>
      <c r="DW10" s="628"/>
      <c r="DX10" s="628"/>
      <c r="DY10" s="628"/>
      <c r="DZ10" s="628"/>
      <c r="EA10" s="628"/>
      <c r="EB10" s="628"/>
      <c r="EC10" s="650"/>
    </row>
    <row r="11" spans="2:143" ht="11.25" customHeight="1" x14ac:dyDescent="0.15">
      <c r="B11" s="611" t="s">
        <v>108</v>
      </c>
      <c r="C11" s="612"/>
      <c r="D11" s="612"/>
      <c r="E11" s="612"/>
      <c r="F11" s="612"/>
      <c r="G11" s="612"/>
      <c r="H11" s="612"/>
      <c r="I11" s="612"/>
      <c r="J11" s="612"/>
      <c r="K11" s="612"/>
      <c r="L11" s="612"/>
      <c r="M11" s="612"/>
      <c r="N11" s="612"/>
      <c r="O11" s="612"/>
      <c r="P11" s="612"/>
      <c r="Q11" s="613"/>
      <c r="R11" s="614">
        <v>685420</v>
      </c>
      <c r="S11" s="628"/>
      <c r="T11" s="628"/>
      <c r="U11" s="628"/>
      <c r="V11" s="628"/>
      <c r="W11" s="628"/>
      <c r="X11" s="628"/>
      <c r="Y11" s="629"/>
      <c r="Z11" s="617">
        <v>1.5</v>
      </c>
      <c r="AA11" s="630"/>
      <c r="AB11" s="630"/>
      <c r="AC11" s="631"/>
      <c r="AD11" s="620">
        <v>685420</v>
      </c>
      <c r="AE11" s="628"/>
      <c r="AF11" s="628"/>
      <c r="AG11" s="628"/>
      <c r="AH11" s="628"/>
      <c r="AI11" s="628"/>
      <c r="AJ11" s="628"/>
      <c r="AK11" s="629"/>
      <c r="AL11" s="617">
        <v>7.3</v>
      </c>
      <c r="AM11" s="630"/>
      <c r="AN11" s="630"/>
      <c r="AO11" s="640"/>
      <c r="AP11" s="611" t="s">
        <v>337</v>
      </c>
      <c r="AQ11" s="612"/>
      <c r="AR11" s="612"/>
      <c r="AS11" s="612"/>
      <c r="AT11" s="612"/>
      <c r="AU11" s="612"/>
      <c r="AV11" s="612"/>
      <c r="AW11" s="612"/>
      <c r="AX11" s="612"/>
      <c r="AY11" s="612"/>
      <c r="AZ11" s="612"/>
      <c r="BA11" s="612"/>
      <c r="BB11" s="612"/>
      <c r="BC11" s="612"/>
      <c r="BD11" s="612"/>
      <c r="BE11" s="612"/>
      <c r="BF11" s="613"/>
      <c r="BG11" s="614">
        <v>103771</v>
      </c>
      <c r="BH11" s="628"/>
      <c r="BI11" s="628"/>
      <c r="BJ11" s="628"/>
      <c r="BK11" s="628"/>
      <c r="BL11" s="628"/>
      <c r="BM11" s="628"/>
      <c r="BN11" s="629"/>
      <c r="BO11" s="638">
        <v>3.6</v>
      </c>
      <c r="BP11" s="638"/>
      <c r="BQ11" s="638"/>
      <c r="BR11" s="638"/>
      <c r="BS11" s="639">
        <v>29457</v>
      </c>
      <c r="BT11" s="639"/>
      <c r="BU11" s="639"/>
      <c r="BV11" s="639"/>
      <c r="BW11" s="639"/>
      <c r="BX11" s="639"/>
      <c r="BY11" s="639"/>
      <c r="BZ11" s="639"/>
      <c r="CA11" s="639"/>
      <c r="CB11" s="673"/>
      <c r="CD11" s="611" t="s">
        <v>340</v>
      </c>
      <c r="CE11" s="612"/>
      <c r="CF11" s="612"/>
      <c r="CG11" s="612"/>
      <c r="CH11" s="612"/>
      <c r="CI11" s="612"/>
      <c r="CJ11" s="612"/>
      <c r="CK11" s="612"/>
      <c r="CL11" s="612"/>
      <c r="CM11" s="612"/>
      <c r="CN11" s="612"/>
      <c r="CO11" s="612"/>
      <c r="CP11" s="612"/>
      <c r="CQ11" s="613"/>
      <c r="CR11" s="614">
        <v>2377383</v>
      </c>
      <c r="CS11" s="628"/>
      <c r="CT11" s="628"/>
      <c r="CU11" s="628"/>
      <c r="CV11" s="628"/>
      <c r="CW11" s="628"/>
      <c r="CX11" s="628"/>
      <c r="CY11" s="629"/>
      <c r="CZ11" s="638">
        <v>5.3</v>
      </c>
      <c r="DA11" s="638"/>
      <c r="DB11" s="638"/>
      <c r="DC11" s="638"/>
      <c r="DD11" s="620">
        <v>1580657</v>
      </c>
      <c r="DE11" s="628"/>
      <c r="DF11" s="628"/>
      <c r="DG11" s="628"/>
      <c r="DH11" s="628"/>
      <c r="DI11" s="628"/>
      <c r="DJ11" s="628"/>
      <c r="DK11" s="628"/>
      <c r="DL11" s="628"/>
      <c r="DM11" s="628"/>
      <c r="DN11" s="628"/>
      <c r="DO11" s="628"/>
      <c r="DP11" s="629"/>
      <c r="DQ11" s="620">
        <v>314562</v>
      </c>
      <c r="DR11" s="628"/>
      <c r="DS11" s="628"/>
      <c r="DT11" s="628"/>
      <c r="DU11" s="628"/>
      <c r="DV11" s="628"/>
      <c r="DW11" s="628"/>
      <c r="DX11" s="628"/>
      <c r="DY11" s="628"/>
      <c r="DZ11" s="628"/>
      <c r="EA11" s="628"/>
      <c r="EB11" s="628"/>
      <c r="EC11" s="650"/>
    </row>
    <row r="12" spans="2:143" ht="11.25" customHeight="1" x14ac:dyDescent="0.15">
      <c r="B12" s="611" t="s">
        <v>147</v>
      </c>
      <c r="C12" s="612"/>
      <c r="D12" s="612"/>
      <c r="E12" s="612"/>
      <c r="F12" s="612"/>
      <c r="G12" s="612"/>
      <c r="H12" s="612"/>
      <c r="I12" s="612"/>
      <c r="J12" s="612"/>
      <c r="K12" s="612"/>
      <c r="L12" s="612"/>
      <c r="M12" s="612"/>
      <c r="N12" s="612"/>
      <c r="O12" s="612"/>
      <c r="P12" s="612"/>
      <c r="Q12" s="613"/>
      <c r="R12" s="614">
        <v>780</v>
      </c>
      <c r="S12" s="628"/>
      <c r="T12" s="628"/>
      <c r="U12" s="628"/>
      <c r="V12" s="628"/>
      <c r="W12" s="628"/>
      <c r="X12" s="628"/>
      <c r="Y12" s="629"/>
      <c r="Z12" s="638">
        <v>0</v>
      </c>
      <c r="AA12" s="638"/>
      <c r="AB12" s="638"/>
      <c r="AC12" s="638"/>
      <c r="AD12" s="639">
        <v>780</v>
      </c>
      <c r="AE12" s="639"/>
      <c r="AF12" s="639"/>
      <c r="AG12" s="639"/>
      <c r="AH12" s="639"/>
      <c r="AI12" s="639"/>
      <c r="AJ12" s="639"/>
      <c r="AK12" s="639"/>
      <c r="AL12" s="617">
        <v>0</v>
      </c>
      <c r="AM12" s="630"/>
      <c r="AN12" s="630"/>
      <c r="AO12" s="640"/>
      <c r="AP12" s="611" t="s">
        <v>341</v>
      </c>
      <c r="AQ12" s="612"/>
      <c r="AR12" s="612"/>
      <c r="AS12" s="612"/>
      <c r="AT12" s="612"/>
      <c r="AU12" s="612"/>
      <c r="AV12" s="612"/>
      <c r="AW12" s="612"/>
      <c r="AX12" s="612"/>
      <c r="AY12" s="612"/>
      <c r="AZ12" s="612"/>
      <c r="BA12" s="612"/>
      <c r="BB12" s="612"/>
      <c r="BC12" s="612"/>
      <c r="BD12" s="612"/>
      <c r="BE12" s="612"/>
      <c r="BF12" s="613"/>
      <c r="BG12" s="614">
        <v>949614</v>
      </c>
      <c r="BH12" s="628"/>
      <c r="BI12" s="628"/>
      <c r="BJ12" s="628"/>
      <c r="BK12" s="628"/>
      <c r="BL12" s="628"/>
      <c r="BM12" s="628"/>
      <c r="BN12" s="629"/>
      <c r="BO12" s="638">
        <v>33.1</v>
      </c>
      <c r="BP12" s="638"/>
      <c r="BQ12" s="638"/>
      <c r="BR12" s="638"/>
      <c r="BS12" s="639" t="s">
        <v>199</v>
      </c>
      <c r="BT12" s="639"/>
      <c r="BU12" s="639"/>
      <c r="BV12" s="639"/>
      <c r="BW12" s="639"/>
      <c r="BX12" s="639"/>
      <c r="BY12" s="639"/>
      <c r="BZ12" s="639"/>
      <c r="CA12" s="639"/>
      <c r="CB12" s="673"/>
      <c r="CD12" s="611" t="s">
        <v>94</v>
      </c>
      <c r="CE12" s="612"/>
      <c r="CF12" s="612"/>
      <c r="CG12" s="612"/>
      <c r="CH12" s="612"/>
      <c r="CI12" s="612"/>
      <c r="CJ12" s="612"/>
      <c r="CK12" s="612"/>
      <c r="CL12" s="612"/>
      <c r="CM12" s="612"/>
      <c r="CN12" s="612"/>
      <c r="CO12" s="612"/>
      <c r="CP12" s="612"/>
      <c r="CQ12" s="613"/>
      <c r="CR12" s="614">
        <v>542460</v>
      </c>
      <c r="CS12" s="628"/>
      <c r="CT12" s="628"/>
      <c r="CU12" s="628"/>
      <c r="CV12" s="628"/>
      <c r="CW12" s="628"/>
      <c r="CX12" s="628"/>
      <c r="CY12" s="629"/>
      <c r="CZ12" s="638">
        <v>1.2</v>
      </c>
      <c r="DA12" s="638"/>
      <c r="DB12" s="638"/>
      <c r="DC12" s="638"/>
      <c r="DD12" s="620">
        <v>37797</v>
      </c>
      <c r="DE12" s="628"/>
      <c r="DF12" s="628"/>
      <c r="DG12" s="628"/>
      <c r="DH12" s="628"/>
      <c r="DI12" s="628"/>
      <c r="DJ12" s="628"/>
      <c r="DK12" s="628"/>
      <c r="DL12" s="628"/>
      <c r="DM12" s="628"/>
      <c r="DN12" s="628"/>
      <c r="DO12" s="628"/>
      <c r="DP12" s="629"/>
      <c r="DQ12" s="620">
        <v>140382</v>
      </c>
      <c r="DR12" s="628"/>
      <c r="DS12" s="628"/>
      <c r="DT12" s="628"/>
      <c r="DU12" s="628"/>
      <c r="DV12" s="628"/>
      <c r="DW12" s="628"/>
      <c r="DX12" s="628"/>
      <c r="DY12" s="628"/>
      <c r="DZ12" s="628"/>
      <c r="EA12" s="628"/>
      <c r="EB12" s="628"/>
      <c r="EC12" s="650"/>
    </row>
    <row r="13" spans="2:143" ht="11.25" customHeight="1" x14ac:dyDescent="0.15">
      <c r="B13" s="611" t="s">
        <v>342</v>
      </c>
      <c r="C13" s="612"/>
      <c r="D13" s="612"/>
      <c r="E13" s="612"/>
      <c r="F13" s="612"/>
      <c r="G13" s="612"/>
      <c r="H13" s="612"/>
      <c r="I13" s="612"/>
      <c r="J13" s="612"/>
      <c r="K13" s="612"/>
      <c r="L13" s="612"/>
      <c r="M13" s="612"/>
      <c r="N13" s="612"/>
      <c r="O13" s="612"/>
      <c r="P13" s="612"/>
      <c r="Q13" s="613"/>
      <c r="R13" s="614" t="s">
        <v>199</v>
      </c>
      <c r="S13" s="628"/>
      <c r="T13" s="628"/>
      <c r="U13" s="628"/>
      <c r="V13" s="628"/>
      <c r="W13" s="628"/>
      <c r="X13" s="628"/>
      <c r="Y13" s="629"/>
      <c r="Z13" s="638" t="s">
        <v>199</v>
      </c>
      <c r="AA13" s="638"/>
      <c r="AB13" s="638"/>
      <c r="AC13" s="638"/>
      <c r="AD13" s="639" t="s">
        <v>199</v>
      </c>
      <c r="AE13" s="639"/>
      <c r="AF13" s="639"/>
      <c r="AG13" s="639"/>
      <c r="AH13" s="639"/>
      <c r="AI13" s="639"/>
      <c r="AJ13" s="639"/>
      <c r="AK13" s="639"/>
      <c r="AL13" s="617" t="s">
        <v>199</v>
      </c>
      <c r="AM13" s="630"/>
      <c r="AN13" s="630"/>
      <c r="AO13" s="640"/>
      <c r="AP13" s="611" t="s">
        <v>343</v>
      </c>
      <c r="AQ13" s="612"/>
      <c r="AR13" s="612"/>
      <c r="AS13" s="612"/>
      <c r="AT13" s="612"/>
      <c r="AU13" s="612"/>
      <c r="AV13" s="612"/>
      <c r="AW13" s="612"/>
      <c r="AX13" s="612"/>
      <c r="AY13" s="612"/>
      <c r="AZ13" s="612"/>
      <c r="BA13" s="612"/>
      <c r="BB13" s="612"/>
      <c r="BC13" s="612"/>
      <c r="BD13" s="612"/>
      <c r="BE13" s="612"/>
      <c r="BF13" s="613"/>
      <c r="BG13" s="614">
        <v>926911</v>
      </c>
      <c r="BH13" s="628"/>
      <c r="BI13" s="628"/>
      <c r="BJ13" s="628"/>
      <c r="BK13" s="628"/>
      <c r="BL13" s="628"/>
      <c r="BM13" s="628"/>
      <c r="BN13" s="629"/>
      <c r="BO13" s="638">
        <v>32.299999999999997</v>
      </c>
      <c r="BP13" s="638"/>
      <c r="BQ13" s="638"/>
      <c r="BR13" s="638"/>
      <c r="BS13" s="639" t="s">
        <v>199</v>
      </c>
      <c r="BT13" s="639"/>
      <c r="BU13" s="639"/>
      <c r="BV13" s="639"/>
      <c r="BW13" s="639"/>
      <c r="BX13" s="639"/>
      <c r="BY13" s="639"/>
      <c r="BZ13" s="639"/>
      <c r="CA13" s="639"/>
      <c r="CB13" s="673"/>
      <c r="CD13" s="611" t="s">
        <v>345</v>
      </c>
      <c r="CE13" s="612"/>
      <c r="CF13" s="612"/>
      <c r="CG13" s="612"/>
      <c r="CH13" s="612"/>
      <c r="CI13" s="612"/>
      <c r="CJ13" s="612"/>
      <c r="CK13" s="612"/>
      <c r="CL13" s="612"/>
      <c r="CM13" s="612"/>
      <c r="CN13" s="612"/>
      <c r="CO13" s="612"/>
      <c r="CP13" s="612"/>
      <c r="CQ13" s="613"/>
      <c r="CR13" s="614">
        <v>1921867</v>
      </c>
      <c r="CS13" s="628"/>
      <c r="CT13" s="628"/>
      <c r="CU13" s="628"/>
      <c r="CV13" s="628"/>
      <c r="CW13" s="628"/>
      <c r="CX13" s="628"/>
      <c r="CY13" s="629"/>
      <c r="CZ13" s="638">
        <v>4.3</v>
      </c>
      <c r="DA13" s="638"/>
      <c r="DB13" s="638"/>
      <c r="DC13" s="638"/>
      <c r="DD13" s="620">
        <v>1133716</v>
      </c>
      <c r="DE13" s="628"/>
      <c r="DF13" s="628"/>
      <c r="DG13" s="628"/>
      <c r="DH13" s="628"/>
      <c r="DI13" s="628"/>
      <c r="DJ13" s="628"/>
      <c r="DK13" s="628"/>
      <c r="DL13" s="628"/>
      <c r="DM13" s="628"/>
      <c r="DN13" s="628"/>
      <c r="DO13" s="628"/>
      <c r="DP13" s="629"/>
      <c r="DQ13" s="620">
        <v>807594</v>
      </c>
      <c r="DR13" s="628"/>
      <c r="DS13" s="628"/>
      <c r="DT13" s="628"/>
      <c r="DU13" s="628"/>
      <c r="DV13" s="628"/>
      <c r="DW13" s="628"/>
      <c r="DX13" s="628"/>
      <c r="DY13" s="628"/>
      <c r="DZ13" s="628"/>
      <c r="EA13" s="628"/>
      <c r="EB13" s="628"/>
      <c r="EC13" s="650"/>
    </row>
    <row r="14" spans="2:143" ht="11.25" customHeight="1" x14ac:dyDescent="0.15">
      <c r="B14" s="611" t="s">
        <v>346</v>
      </c>
      <c r="C14" s="612"/>
      <c r="D14" s="612"/>
      <c r="E14" s="612"/>
      <c r="F14" s="612"/>
      <c r="G14" s="612"/>
      <c r="H14" s="612"/>
      <c r="I14" s="612"/>
      <c r="J14" s="612"/>
      <c r="K14" s="612"/>
      <c r="L14" s="612"/>
      <c r="M14" s="612"/>
      <c r="N14" s="612"/>
      <c r="O14" s="612"/>
      <c r="P14" s="612"/>
      <c r="Q14" s="613"/>
      <c r="R14" s="614" t="s">
        <v>199</v>
      </c>
      <c r="S14" s="628"/>
      <c r="T14" s="628"/>
      <c r="U14" s="628"/>
      <c r="V14" s="628"/>
      <c r="W14" s="628"/>
      <c r="X14" s="628"/>
      <c r="Y14" s="629"/>
      <c r="Z14" s="638" t="s">
        <v>199</v>
      </c>
      <c r="AA14" s="638"/>
      <c r="AB14" s="638"/>
      <c r="AC14" s="638"/>
      <c r="AD14" s="639" t="s">
        <v>199</v>
      </c>
      <c r="AE14" s="639"/>
      <c r="AF14" s="639"/>
      <c r="AG14" s="639"/>
      <c r="AH14" s="639"/>
      <c r="AI14" s="639"/>
      <c r="AJ14" s="639"/>
      <c r="AK14" s="639"/>
      <c r="AL14" s="617" t="s">
        <v>199</v>
      </c>
      <c r="AM14" s="630"/>
      <c r="AN14" s="630"/>
      <c r="AO14" s="640"/>
      <c r="AP14" s="611" t="s">
        <v>215</v>
      </c>
      <c r="AQ14" s="612"/>
      <c r="AR14" s="612"/>
      <c r="AS14" s="612"/>
      <c r="AT14" s="612"/>
      <c r="AU14" s="612"/>
      <c r="AV14" s="612"/>
      <c r="AW14" s="612"/>
      <c r="AX14" s="612"/>
      <c r="AY14" s="612"/>
      <c r="AZ14" s="612"/>
      <c r="BA14" s="612"/>
      <c r="BB14" s="612"/>
      <c r="BC14" s="612"/>
      <c r="BD14" s="612"/>
      <c r="BE14" s="612"/>
      <c r="BF14" s="613"/>
      <c r="BG14" s="614">
        <v>70817</v>
      </c>
      <c r="BH14" s="628"/>
      <c r="BI14" s="628"/>
      <c r="BJ14" s="628"/>
      <c r="BK14" s="628"/>
      <c r="BL14" s="628"/>
      <c r="BM14" s="628"/>
      <c r="BN14" s="629"/>
      <c r="BO14" s="638">
        <v>2.5</v>
      </c>
      <c r="BP14" s="638"/>
      <c r="BQ14" s="638"/>
      <c r="BR14" s="638"/>
      <c r="BS14" s="639" t="s">
        <v>199</v>
      </c>
      <c r="BT14" s="639"/>
      <c r="BU14" s="639"/>
      <c r="BV14" s="639"/>
      <c r="BW14" s="639"/>
      <c r="BX14" s="639"/>
      <c r="BY14" s="639"/>
      <c r="BZ14" s="639"/>
      <c r="CA14" s="639"/>
      <c r="CB14" s="673"/>
      <c r="CD14" s="611" t="s">
        <v>348</v>
      </c>
      <c r="CE14" s="612"/>
      <c r="CF14" s="612"/>
      <c r="CG14" s="612"/>
      <c r="CH14" s="612"/>
      <c r="CI14" s="612"/>
      <c r="CJ14" s="612"/>
      <c r="CK14" s="612"/>
      <c r="CL14" s="612"/>
      <c r="CM14" s="612"/>
      <c r="CN14" s="612"/>
      <c r="CO14" s="612"/>
      <c r="CP14" s="612"/>
      <c r="CQ14" s="613"/>
      <c r="CR14" s="614">
        <v>973840</v>
      </c>
      <c r="CS14" s="628"/>
      <c r="CT14" s="628"/>
      <c r="CU14" s="628"/>
      <c r="CV14" s="628"/>
      <c r="CW14" s="628"/>
      <c r="CX14" s="628"/>
      <c r="CY14" s="629"/>
      <c r="CZ14" s="638">
        <v>2.2000000000000002</v>
      </c>
      <c r="DA14" s="638"/>
      <c r="DB14" s="638"/>
      <c r="DC14" s="638"/>
      <c r="DD14" s="620">
        <v>307485</v>
      </c>
      <c r="DE14" s="628"/>
      <c r="DF14" s="628"/>
      <c r="DG14" s="628"/>
      <c r="DH14" s="628"/>
      <c r="DI14" s="628"/>
      <c r="DJ14" s="628"/>
      <c r="DK14" s="628"/>
      <c r="DL14" s="628"/>
      <c r="DM14" s="628"/>
      <c r="DN14" s="628"/>
      <c r="DO14" s="628"/>
      <c r="DP14" s="629"/>
      <c r="DQ14" s="620">
        <v>701955</v>
      </c>
      <c r="DR14" s="628"/>
      <c r="DS14" s="628"/>
      <c r="DT14" s="628"/>
      <c r="DU14" s="628"/>
      <c r="DV14" s="628"/>
      <c r="DW14" s="628"/>
      <c r="DX14" s="628"/>
      <c r="DY14" s="628"/>
      <c r="DZ14" s="628"/>
      <c r="EA14" s="628"/>
      <c r="EB14" s="628"/>
      <c r="EC14" s="650"/>
    </row>
    <row r="15" spans="2:143" ht="11.25" customHeight="1" x14ac:dyDescent="0.15">
      <c r="B15" s="611" t="s">
        <v>317</v>
      </c>
      <c r="C15" s="612"/>
      <c r="D15" s="612"/>
      <c r="E15" s="612"/>
      <c r="F15" s="612"/>
      <c r="G15" s="612"/>
      <c r="H15" s="612"/>
      <c r="I15" s="612"/>
      <c r="J15" s="612"/>
      <c r="K15" s="612"/>
      <c r="L15" s="612"/>
      <c r="M15" s="612"/>
      <c r="N15" s="612"/>
      <c r="O15" s="612"/>
      <c r="P15" s="612"/>
      <c r="Q15" s="613"/>
      <c r="R15" s="614" t="s">
        <v>199</v>
      </c>
      <c r="S15" s="628"/>
      <c r="T15" s="628"/>
      <c r="U15" s="628"/>
      <c r="V15" s="628"/>
      <c r="W15" s="628"/>
      <c r="X15" s="628"/>
      <c r="Y15" s="629"/>
      <c r="Z15" s="638" t="s">
        <v>199</v>
      </c>
      <c r="AA15" s="638"/>
      <c r="AB15" s="638"/>
      <c r="AC15" s="638"/>
      <c r="AD15" s="639" t="s">
        <v>199</v>
      </c>
      <c r="AE15" s="639"/>
      <c r="AF15" s="639"/>
      <c r="AG15" s="639"/>
      <c r="AH15" s="639"/>
      <c r="AI15" s="639"/>
      <c r="AJ15" s="639"/>
      <c r="AK15" s="639"/>
      <c r="AL15" s="617" t="s">
        <v>199</v>
      </c>
      <c r="AM15" s="630"/>
      <c r="AN15" s="630"/>
      <c r="AO15" s="640"/>
      <c r="AP15" s="611" t="s">
        <v>349</v>
      </c>
      <c r="AQ15" s="612"/>
      <c r="AR15" s="612"/>
      <c r="AS15" s="612"/>
      <c r="AT15" s="612"/>
      <c r="AU15" s="612"/>
      <c r="AV15" s="612"/>
      <c r="AW15" s="612"/>
      <c r="AX15" s="612"/>
      <c r="AY15" s="612"/>
      <c r="AZ15" s="612"/>
      <c r="BA15" s="612"/>
      <c r="BB15" s="612"/>
      <c r="BC15" s="612"/>
      <c r="BD15" s="612"/>
      <c r="BE15" s="612"/>
      <c r="BF15" s="613"/>
      <c r="BG15" s="614">
        <v>303714</v>
      </c>
      <c r="BH15" s="628"/>
      <c r="BI15" s="628"/>
      <c r="BJ15" s="628"/>
      <c r="BK15" s="628"/>
      <c r="BL15" s="628"/>
      <c r="BM15" s="628"/>
      <c r="BN15" s="629"/>
      <c r="BO15" s="638">
        <v>10.6</v>
      </c>
      <c r="BP15" s="638"/>
      <c r="BQ15" s="638"/>
      <c r="BR15" s="638"/>
      <c r="BS15" s="639" t="s">
        <v>199</v>
      </c>
      <c r="BT15" s="639"/>
      <c r="BU15" s="639"/>
      <c r="BV15" s="639"/>
      <c r="BW15" s="639"/>
      <c r="BX15" s="639"/>
      <c r="BY15" s="639"/>
      <c r="BZ15" s="639"/>
      <c r="CA15" s="639"/>
      <c r="CB15" s="673"/>
      <c r="CD15" s="611" t="s">
        <v>350</v>
      </c>
      <c r="CE15" s="612"/>
      <c r="CF15" s="612"/>
      <c r="CG15" s="612"/>
      <c r="CH15" s="612"/>
      <c r="CI15" s="612"/>
      <c r="CJ15" s="612"/>
      <c r="CK15" s="612"/>
      <c r="CL15" s="612"/>
      <c r="CM15" s="612"/>
      <c r="CN15" s="612"/>
      <c r="CO15" s="612"/>
      <c r="CP15" s="612"/>
      <c r="CQ15" s="613"/>
      <c r="CR15" s="614">
        <v>2399233</v>
      </c>
      <c r="CS15" s="628"/>
      <c r="CT15" s="628"/>
      <c r="CU15" s="628"/>
      <c r="CV15" s="628"/>
      <c r="CW15" s="628"/>
      <c r="CX15" s="628"/>
      <c r="CY15" s="629"/>
      <c r="CZ15" s="638">
        <v>5.3</v>
      </c>
      <c r="DA15" s="638"/>
      <c r="DB15" s="638"/>
      <c r="DC15" s="638"/>
      <c r="DD15" s="620">
        <v>517337</v>
      </c>
      <c r="DE15" s="628"/>
      <c r="DF15" s="628"/>
      <c r="DG15" s="628"/>
      <c r="DH15" s="628"/>
      <c r="DI15" s="628"/>
      <c r="DJ15" s="628"/>
      <c r="DK15" s="628"/>
      <c r="DL15" s="628"/>
      <c r="DM15" s="628"/>
      <c r="DN15" s="628"/>
      <c r="DO15" s="628"/>
      <c r="DP15" s="629"/>
      <c r="DQ15" s="620">
        <v>1176093</v>
      </c>
      <c r="DR15" s="628"/>
      <c r="DS15" s="628"/>
      <c r="DT15" s="628"/>
      <c r="DU15" s="628"/>
      <c r="DV15" s="628"/>
      <c r="DW15" s="628"/>
      <c r="DX15" s="628"/>
      <c r="DY15" s="628"/>
      <c r="DZ15" s="628"/>
      <c r="EA15" s="628"/>
      <c r="EB15" s="628"/>
      <c r="EC15" s="650"/>
    </row>
    <row r="16" spans="2:143" ht="11.25" customHeight="1" x14ac:dyDescent="0.15">
      <c r="B16" s="611" t="s">
        <v>352</v>
      </c>
      <c r="C16" s="612"/>
      <c r="D16" s="612"/>
      <c r="E16" s="612"/>
      <c r="F16" s="612"/>
      <c r="G16" s="612"/>
      <c r="H16" s="612"/>
      <c r="I16" s="612"/>
      <c r="J16" s="612"/>
      <c r="K16" s="612"/>
      <c r="L16" s="612"/>
      <c r="M16" s="612"/>
      <c r="N16" s="612"/>
      <c r="O16" s="612"/>
      <c r="P16" s="612"/>
      <c r="Q16" s="613"/>
      <c r="R16" s="614">
        <v>9166</v>
      </c>
      <c r="S16" s="628"/>
      <c r="T16" s="628"/>
      <c r="U16" s="628"/>
      <c r="V16" s="628"/>
      <c r="W16" s="628"/>
      <c r="X16" s="628"/>
      <c r="Y16" s="629"/>
      <c r="Z16" s="638">
        <v>0</v>
      </c>
      <c r="AA16" s="638"/>
      <c r="AB16" s="638"/>
      <c r="AC16" s="638"/>
      <c r="AD16" s="639">
        <v>9166</v>
      </c>
      <c r="AE16" s="639"/>
      <c r="AF16" s="639"/>
      <c r="AG16" s="639"/>
      <c r="AH16" s="639"/>
      <c r="AI16" s="639"/>
      <c r="AJ16" s="639"/>
      <c r="AK16" s="639"/>
      <c r="AL16" s="617">
        <v>0.1</v>
      </c>
      <c r="AM16" s="630"/>
      <c r="AN16" s="630"/>
      <c r="AO16" s="640"/>
      <c r="AP16" s="611" t="s">
        <v>353</v>
      </c>
      <c r="AQ16" s="612"/>
      <c r="AR16" s="612"/>
      <c r="AS16" s="612"/>
      <c r="AT16" s="612"/>
      <c r="AU16" s="612"/>
      <c r="AV16" s="612"/>
      <c r="AW16" s="612"/>
      <c r="AX16" s="612"/>
      <c r="AY16" s="612"/>
      <c r="AZ16" s="612"/>
      <c r="BA16" s="612"/>
      <c r="BB16" s="612"/>
      <c r="BC16" s="612"/>
      <c r="BD16" s="612"/>
      <c r="BE16" s="612"/>
      <c r="BF16" s="613"/>
      <c r="BG16" s="614" t="s">
        <v>199</v>
      </c>
      <c r="BH16" s="628"/>
      <c r="BI16" s="628"/>
      <c r="BJ16" s="628"/>
      <c r="BK16" s="628"/>
      <c r="BL16" s="628"/>
      <c r="BM16" s="628"/>
      <c r="BN16" s="629"/>
      <c r="BO16" s="638" t="s">
        <v>199</v>
      </c>
      <c r="BP16" s="638"/>
      <c r="BQ16" s="638"/>
      <c r="BR16" s="638"/>
      <c r="BS16" s="639" t="s">
        <v>199</v>
      </c>
      <c r="BT16" s="639"/>
      <c r="BU16" s="639"/>
      <c r="BV16" s="639"/>
      <c r="BW16" s="639"/>
      <c r="BX16" s="639"/>
      <c r="BY16" s="639"/>
      <c r="BZ16" s="639"/>
      <c r="CA16" s="639"/>
      <c r="CB16" s="673"/>
      <c r="CD16" s="611" t="s">
        <v>354</v>
      </c>
      <c r="CE16" s="612"/>
      <c r="CF16" s="612"/>
      <c r="CG16" s="612"/>
      <c r="CH16" s="612"/>
      <c r="CI16" s="612"/>
      <c r="CJ16" s="612"/>
      <c r="CK16" s="612"/>
      <c r="CL16" s="612"/>
      <c r="CM16" s="612"/>
      <c r="CN16" s="612"/>
      <c r="CO16" s="612"/>
      <c r="CP16" s="612"/>
      <c r="CQ16" s="613"/>
      <c r="CR16" s="614">
        <v>933</v>
      </c>
      <c r="CS16" s="628"/>
      <c r="CT16" s="628"/>
      <c r="CU16" s="628"/>
      <c r="CV16" s="628"/>
      <c r="CW16" s="628"/>
      <c r="CX16" s="628"/>
      <c r="CY16" s="629"/>
      <c r="CZ16" s="638">
        <v>0</v>
      </c>
      <c r="DA16" s="638"/>
      <c r="DB16" s="638"/>
      <c r="DC16" s="638"/>
      <c r="DD16" s="620" t="s">
        <v>199</v>
      </c>
      <c r="DE16" s="628"/>
      <c r="DF16" s="628"/>
      <c r="DG16" s="628"/>
      <c r="DH16" s="628"/>
      <c r="DI16" s="628"/>
      <c r="DJ16" s="628"/>
      <c r="DK16" s="628"/>
      <c r="DL16" s="628"/>
      <c r="DM16" s="628"/>
      <c r="DN16" s="628"/>
      <c r="DO16" s="628"/>
      <c r="DP16" s="629"/>
      <c r="DQ16" s="620">
        <v>933</v>
      </c>
      <c r="DR16" s="628"/>
      <c r="DS16" s="628"/>
      <c r="DT16" s="628"/>
      <c r="DU16" s="628"/>
      <c r="DV16" s="628"/>
      <c r="DW16" s="628"/>
      <c r="DX16" s="628"/>
      <c r="DY16" s="628"/>
      <c r="DZ16" s="628"/>
      <c r="EA16" s="628"/>
      <c r="EB16" s="628"/>
      <c r="EC16" s="650"/>
    </row>
    <row r="17" spans="2:133" ht="11.25" customHeight="1" x14ac:dyDescent="0.15">
      <c r="B17" s="611" t="s">
        <v>356</v>
      </c>
      <c r="C17" s="612"/>
      <c r="D17" s="612"/>
      <c r="E17" s="612"/>
      <c r="F17" s="612"/>
      <c r="G17" s="612"/>
      <c r="H17" s="612"/>
      <c r="I17" s="612"/>
      <c r="J17" s="612"/>
      <c r="K17" s="612"/>
      <c r="L17" s="612"/>
      <c r="M17" s="612"/>
      <c r="N17" s="612"/>
      <c r="O17" s="612"/>
      <c r="P17" s="612"/>
      <c r="Q17" s="613"/>
      <c r="R17" s="614">
        <v>37856</v>
      </c>
      <c r="S17" s="628"/>
      <c r="T17" s="628"/>
      <c r="U17" s="628"/>
      <c r="V17" s="628"/>
      <c r="W17" s="628"/>
      <c r="X17" s="628"/>
      <c r="Y17" s="629"/>
      <c r="Z17" s="638">
        <v>0.1</v>
      </c>
      <c r="AA17" s="638"/>
      <c r="AB17" s="638"/>
      <c r="AC17" s="638"/>
      <c r="AD17" s="639">
        <v>37856</v>
      </c>
      <c r="AE17" s="639"/>
      <c r="AF17" s="639"/>
      <c r="AG17" s="639"/>
      <c r="AH17" s="639"/>
      <c r="AI17" s="639"/>
      <c r="AJ17" s="639"/>
      <c r="AK17" s="639"/>
      <c r="AL17" s="617">
        <v>0.4</v>
      </c>
      <c r="AM17" s="630"/>
      <c r="AN17" s="630"/>
      <c r="AO17" s="640"/>
      <c r="AP17" s="611" t="s">
        <v>358</v>
      </c>
      <c r="AQ17" s="612"/>
      <c r="AR17" s="612"/>
      <c r="AS17" s="612"/>
      <c r="AT17" s="612"/>
      <c r="AU17" s="612"/>
      <c r="AV17" s="612"/>
      <c r="AW17" s="612"/>
      <c r="AX17" s="612"/>
      <c r="AY17" s="612"/>
      <c r="AZ17" s="612"/>
      <c r="BA17" s="612"/>
      <c r="BB17" s="612"/>
      <c r="BC17" s="612"/>
      <c r="BD17" s="612"/>
      <c r="BE17" s="612"/>
      <c r="BF17" s="613"/>
      <c r="BG17" s="614" t="s">
        <v>199</v>
      </c>
      <c r="BH17" s="628"/>
      <c r="BI17" s="628"/>
      <c r="BJ17" s="628"/>
      <c r="BK17" s="628"/>
      <c r="BL17" s="628"/>
      <c r="BM17" s="628"/>
      <c r="BN17" s="629"/>
      <c r="BO17" s="638" t="s">
        <v>199</v>
      </c>
      <c r="BP17" s="638"/>
      <c r="BQ17" s="638"/>
      <c r="BR17" s="638"/>
      <c r="BS17" s="639" t="s">
        <v>199</v>
      </c>
      <c r="BT17" s="639"/>
      <c r="BU17" s="639"/>
      <c r="BV17" s="639"/>
      <c r="BW17" s="639"/>
      <c r="BX17" s="639"/>
      <c r="BY17" s="639"/>
      <c r="BZ17" s="639"/>
      <c r="CA17" s="639"/>
      <c r="CB17" s="673"/>
      <c r="CD17" s="611" t="s">
        <v>360</v>
      </c>
      <c r="CE17" s="612"/>
      <c r="CF17" s="612"/>
      <c r="CG17" s="612"/>
      <c r="CH17" s="612"/>
      <c r="CI17" s="612"/>
      <c r="CJ17" s="612"/>
      <c r="CK17" s="612"/>
      <c r="CL17" s="612"/>
      <c r="CM17" s="612"/>
      <c r="CN17" s="612"/>
      <c r="CO17" s="612"/>
      <c r="CP17" s="612"/>
      <c r="CQ17" s="613"/>
      <c r="CR17" s="614">
        <v>1941660</v>
      </c>
      <c r="CS17" s="628"/>
      <c r="CT17" s="628"/>
      <c r="CU17" s="628"/>
      <c r="CV17" s="628"/>
      <c r="CW17" s="628"/>
      <c r="CX17" s="628"/>
      <c r="CY17" s="629"/>
      <c r="CZ17" s="638">
        <v>4.3</v>
      </c>
      <c r="DA17" s="638"/>
      <c r="DB17" s="638"/>
      <c r="DC17" s="638"/>
      <c r="DD17" s="620" t="s">
        <v>199</v>
      </c>
      <c r="DE17" s="628"/>
      <c r="DF17" s="628"/>
      <c r="DG17" s="628"/>
      <c r="DH17" s="628"/>
      <c r="DI17" s="628"/>
      <c r="DJ17" s="628"/>
      <c r="DK17" s="628"/>
      <c r="DL17" s="628"/>
      <c r="DM17" s="628"/>
      <c r="DN17" s="628"/>
      <c r="DO17" s="628"/>
      <c r="DP17" s="629"/>
      <c r="DQ17" s="620">
        <v>1729007</v>
      </c>
      <c r="DR17" s="628"/>
      <c r="DS17" s="628"/>
      <c r="DT17" s="628"/>
      <c r="DU17" s="628"/>
      <c r="DV17" s="628"/>
      <c r="DW17" s="628"/>
      <c r="DX17" s="628"/>
      <c r="DY17" s="628"/>
      <c r="DZ17" s="628"/>
      <c r="EA17" s="628"/>
      <c r="EB17" s="628"/>
      <c r="EC17" s="650"/>
    </row>
    <row r="18" spans="2:133" ht="11.25" customHeight="1" x14ac:dyDescent="0.15">
      <c r="B18" s="611" t="s">
        <v>361</v>
      </c>
      <c r="C18" s="612"/>
      <c r="D18" s="612"/>
      <c r="E18" s="612"/>
      <c r="F18" s="612"/>
      <c r="G18" s="612"/>
      <c r="H18" s="612"/>
      <c r="I18" s="612"/>
      <c r="J18" s="612"/>
      <c r="K18" s="612"/>
      <c r="L18" s="612"/>
      <c r="M18" s="612"/>
      <c r="N18" s="612"/>
      <c r="O18" s="612"/>
      <c r="P18" s="612"/>
      <c r="Q18" s="613"/>
      <c r="R18" s="614">
        <v>64014</v>
      </c>
      <c r="S18" s="628"/>
      <c r="T18" s="628"/>
      <c r="U18" s="628"/>
      <c r="V18" s="628"/>
      <c r="W18" s="628"/>
      <c r="X18" s="628"/>
      <c r="Y18" s="629"/>
      <c r="Z18" s="638">
        <v>0.1</v>
      </c>
      <c r="AA18" s="638"/>
      <c r="AB18" s="638"/>
      <c r="AC18" s="638"/>
      <c r="AD18" s="639">
        <v>58171</v>
      </c>
      <c r="AE18" s="639"/>
      <c r="AF18" s="639"/>
      <c r="AG18" s="639"/>
      <c r="AH18" s="639"/>
      <c r="AI18" s="639"/>
      <c r="AJ18" s="639"/>
      <c r="AK18" s="639"/>
      <c r="AL18" s="617">
        <v>0.60000002384185791</v>
      </c>
      <c r="AM18" s="630"/>
      <c r="AN18" s="630"/>
      <c r="AO18" s="640"/>
      <c r="AP18" s="611" t="s">
        <v>104</v>
      </c>
      <c r="AQ18" s="612"/>
      <c r="AR18" s="612"/>
      <c r="AS18" s="612"/>
      <c r="AT18" s="612"/>
      <c r="AU18" s="612"/>
      <c r="AV18" s="612"/>
      <c r="AW18" s="612"/>
      <c r="AX18" s="612"/>
      <c r="AY18" s="612"/>
      <c r="AZ18" s="612"/>
      <c r="BA18" s="612"/>
      <c r="BB18" s="612"/>
      <c r="BC18" s="612"/>
      <c r="BD18" s="612"/>
      <c r="BE18" s="612"/>
      <c r="BF18" s="613"/>
      <c r="BG18" s="614" t="s">
        <v>199</v>
      </c>
      <c r="BH18" s="628"/>
      <c r="BI18" s="628"/>
      <c r="BJ18" s="628"/>
      <c r="BK18" s="628"/>
      <c r="BL18" s="628"/>
      <c r="BM18" s="628"/>
      <c r="BN18" s="629"/>
      <c r="BO18" s="638" t="s">
        <v>199</v>
      </c>
      <c r="BP18" s="638"/>
      <c r="BQ18" s="638"/>
      <c r="BR18" s="638"/>
      <c r="BS18" s="639" t="s">
        <v>199</v>
      </c>
      <c r="BT18" s="639"/>
      <c r="BU18" s="639"/>
      <c r="BV18" s="639"/>
      <c r="BW18" s="639"/>
      <c r="BX18" s="639"/>
      <c r="BY18" s="639"/>
      <c r="BZ18" s="639"/>
      <c r="CA18" s="639"/>
      <c r="CB18" s="673"/>
      <c r="CD18" s="611" t="s">
        <v>363</v>
      </c>
      <c r="CE18" s="612"/>
      <c r="CF18" s="612"/>
      <c r="CG18" s="612"/>
      <c r="CH18" s="612"/>
      <c r="CI18" s="612"/>
      <c r="CJ18" s="612"/>
      <c r="CK18" s="612"/>
      <c r="CL18" s="612"/>
      <c r="CM18" s="612"/>
      <c r="CN18" s="612"/>
      <c r="CO18" s="612"/>
      <c r="CP18" s="612"/>
      <c r="CQ18" s="613"/>
      <c r="CR18" s="614" t="s">
        <v>199</v>
      </c>
      <c r="CS18" s="628"/>
      <c r="CT18" s="628"/>
      <c r="CU18" s="628"/>
      <c r="CV18" s="628"/>
      <c r="CW18" s="628"/>
      <c r="CX18" s="628"/>
      <c r="CY18" s="629"/>
      <c r="CZ18" s="638" t="s">
        <v>199</v>
      </c>
      <c r="DA18" s="638"/>
      <c r="DB18" s="638"/>
      <c r="DC18" s="638"/>
      <c r="DD18" s="620" t="s">
        <v>199</v>
      </c>
      <c r="DE18" s="628"/>
      <c r="DF18" s="628"/>
      <c r="DG18" s="628"/>
      <c r="DH18" s="628"/>
      <c r="DI18" s="628"/>
      <c r="DJ18" s="628"/>
      <c r="DK18" s="628"/>
      <c r="DL18" s="628"/>
      <c r="DM18" s="628"/>
      <c r="DN18" s="628"/>
      <c r="DO18" s="628"/>
      <c r="DP18" s="629"/>
      <c r="DQ18" s="620" t="s">
        <v>199</v>
      </c>
      <c r="DR18" s="628"/>
      <c r="DS18" s="628"/>
      <c r="DT18" s="628"/>
      <c r="DU18" s="628"/>
      <c r="DV18" s="628"/>
      <c r="DW18" s="628"/>
      <c r="DX18" s="628"/>
      <c r="DY18" s="628"/>
      <c r="DZ18" s="628"/>
      <c r="EA18" s="628"/>
      <c r="EB18" s="628"/>
      <c r="EC18" s="650"/>
    </row>
    <row r="19" spans="2:133" ht="11.25" customHeight="1" x14ac:dyDescent="0.15">
      <c r="B19" s="611" t="s">
        <v>364</v>
      </c>
      <c r="C19" s="612"/>
      <c r="D19" s="612"/>
      <c r="E19" s="612"/>
      <c r="F19" s="612"/>
      <c r="G19" s="612"/>
      <c r="H19" s="612"/>
      <c r="I19" s="612"/>
      <c r="J19" s="612"/>
      <c r="K19" s="612"/>
      <c r="L19" s="612"/>
      <c r="M19" s="612"/>
      <c r="N19" s="612"/>
      <c r="O19" s="612"/>
      <c r="P19" s="612"/>
      <c r="Q19" s="613"/>
      <c r="R19" s="614">
        <v>10420</v>
      </c>
      <c r="S19" s="628"/>
      <c r="T19" s="628"/>
      <c r="U19" s="628"/>
      <c r="V19" s="628"/>
      <c r="W19" s="628"/>
      <c r="X19" s="628"/>
      <c r="Y19" s="629"/>
      <c r="Z19" s="638">
        <v>0</v>
      </c>
      <c r="AA19" s="638"/>
      <c r="AB19" s="638"/>
      <c r="AC19" s="638"/>
      <c r="AD19" s="639">
        <v>10420</v>
      </c>
      <c r="AE19" s="639"/>
      <c r="AF19" s="639"/>
      <c r="AG19" s="639"/>
      <c r="AH19" s="639"/>
      <c r="AI19" s="639"/>
      <c r="AJ19" s="639"/>
      <c r="AK19" s="639"/>
      <c r="AL19" s="617">
        <v>0.1</v>
      </c>
      <c r="AM19" s="630"/>
      <c r="AN19" s="630"/>
      <c r="AO19" s="640"/>
      <c r="AP19" s="611" t="s">
        <v>250</v>
      </c>
      <c r="AQ19" s="612"/>
      <c r="AR19" s="612"/>
      <c r="AS19" s="612"/>
      <c r="AT19" s="612"/>
      <c r="AU19" s="612"/>
      <c r="AV19" s="612"/>
      <c r="AW19" s="612"/>
      <c r="AX19" s="612"/>
      <c r="AY19" s="612"/>
      <c r="AZ19" s="612"/>
      <c r="BA19" s="612"/>
      <c r="BB19" s="612"/>
      <c r="BC19" s="612"/>
      <c r="BD19" s="612"/>
      <c r="BE19" s="612"/>
      <c r="BF19" s="613"/>
      <c r="BG19" s="614">
        <v>124885</v>
      </c>
      <c r="BH19" s="628"/>
      <c r="BI19" s="628"/>
      <c r="BJ19" s="628"/>
      <c r="BK19" s="628"/>
      <c r="BL19" s="628"/>
      <c r="BM19" s="628"/>
      <c r="BN19" s="629"/>
      <c r="BO19" s="638">
        <v>4.4000000000000004</v>
      </c>
      <c r="BP19" s="638"/>
      <c r="BQ19" s="638"/>
      <c r="BR19" s="638"/>
      <c r="BS19" s="639" t="s">
        <v>199</v>
      </c>
      <c r="BT19" s="639"/>
      <c r="BU19" s="639"/>
      <c r="BV19" s="639"/>
      <c r="BW19" s="639"/>
      <c r="BX19" s="639"/>
      <c r="BY19" s="639"/>
      <c r="BZ19" s="639"/>
      <c r="CA19" s="639"/>
      <c r="CB19" s="673"/>
      <c r="CD19" s="611" t="s">
        <v>365</v>
      </c>
      <c r="CE19" s="612"/>
      <c r="CF19" s="612"/>
      <c r="CG19" s="612"/>
      <c r="CH19" s="612"/>
      <c r="CI19" s="612"/>
      <c r="CJ19" s="612"/>
      <c r="CK19" s="612"/>
      <c r="CL19" s="612"/>
      <c r="CM19" s="612"/>
      <c r="CN19" s="612"/>
      <c r="CO19" s="612"/>
      <c r="CP19" s="612"/>
      <c r="CQ19" s="613"/>
      <c r="CR19" s="614" t="s">
        <v>199</v>
      </c>
      <c r="CS19" s="628"/>
      <c r="CT19" s="628"/>
      <c r="CU19" s="628"/>
      <c r="CV19" s="628"/>
      <c r="CW19" s="628"/>
      <c r="CX19" s="628"/>
      <c r="CY19" s="629"/>
      <c r="CZ19" s="638" t="s">
        <v>199</v>
      </c>
      <c r="DA19" s="638"/>
      <c r="DB19" s="638"/>
      <c r="DC19" s="638"/>
      <c r="DD19" s="620" t="s">
        <v>199</v>
      </c>
      <c r="DE19" s="628"/>
      <c r="DF19" s="628"/>
      <c r="DG19" s="628"/>
      <c r="DH19" s="628"/>
      <c r="DI19" s="628"/>
      <c r="DJ19" s="628"/>
      <c r="DK19" s="628"/>
      <c r="DL19" s="628"/>
      <c r="DM19" s="628"/>
      <c r="DN19" s="628"/>
      <c r="DO19" s="628"/>
      <c r="DP19" s="629"/>
      <c r="DQ19" s="620" t="s">
        <v>199</v>
      </c>
      <c r="DR19" s="628"/>
      <c r="DS19" s="628"/>
      <c r="DT19" s="628"/>
      <c r="DU19" s="628"/>
      <c r="DV19" s="628"/>
      <c r="DW19" s="628"/>
      <c r="DX19" s="628"/>
      <c r="DY19" s="628"/>
      <c r="DZ19" s="628"/>
      <c r="EA19" s="628"/>
      <c r="EB19" s="628"/>
      <c r="EC19" s="650"/>
    </row>
    <row r="20" spans="2:133" ht="11.25" customHeight="1" x14ac:dyDescent="0.15">
      <c r="B20" s="611" t="s">
        <v>81</v>
      </c>
      <c r="C20" s="612"/>
      <c r="D20" s="612"/>
      <c r="E20" s="612"/>
      <c r="F20" s="612"/>
      <c r="G20" s="612"/>
      <c r="H20" s="612"/>
      <c r="I20" s="612"/>
      <c r="J20" s="612"/>
      <c r="K20" s="612"/>
      <c r="L20" s="612"/>
      <c r="M20" s="612"/>
      <c r="N20" s="612"/>
      <c r="O20" s="612"/>
      <c r="P20" s="612"/>
      <c r="Q20" s="613"/>
      <c r="R20" s="614">
        <v>2547</v>
      </c>
      <c r="S20" s="628"/>
      <c r="T20" s="628"/>
      <c r="U20" s="628"/>
      <c r="V20" s="628"/>
      <c r="W20" s="628"/>
      <c r="X20" s="628"/>
      <c r="Y20" s="629"/>
      <c r="Z20" s="638">
        <v>0</v>
      </c>
      <c r="AA20" s="638"/>
      <c r="AB20" s="638"/>
      <c r="AC20" s="638"/>
      <c r="AD20" s="639">
        <v>2547</v>
      </c>
      <c r="AE20" s="639"/>
      <c r="AF20" s="639"/>
      <c r="AG20" s="639"/>
      <c r="AH20" s="639"/>
      <c r="AI20" s="639"/>
      <c r="AJ20" s="639"/>
      <c r="AK20" s="639"/>
      <c r="AL20" s="617">
        <v>0</v>
      </c>
      <c r="AM20" s="630"/>
      <c r="AN20" s="630"/>
      <c r="AO20" s="640"/>
      <c r="AP20" s="611" t="s">
        <v>366</v>
      </c>
      <c r="AQ20" s="612"/>
      <c r="AR20" s="612"/>
      <c r="AS20" s="612"/>
      <c r="AT20" s="612"/>
      <c r="AU20" s="612"/>
      <c r="AV20" s="612"/>
      <c r="AW20" s="612"/>
      <c r="AX20" s="612"/>
      <c r="AY20" s="612"/>
      <c r="AZ20" s="612"/>
      <c r="BA20" s="612"/>
      <c r="BB20" s="612"/>
      <c r="BC20" s="612"/>
      <c r="BD20" s="612"/>
      <c r="BE20" s="612"/>
      <c r="BF20" s="613"/>
      <c r="BG20" s="614">
        <v>124885</v>
      </c>
      <c r="BH20" s="628"/>
      <c r="BI20" s="628"/>
      <c r="BJ20" s="628"/>
      <c r="BK20" s="628"/>
      <c r="BL20" s="628"/>
      <c r="BM20" s="628"/>
      <c r="BN20" s="629"/>
      <c r="BO20" s="638">
        <v>4.4000000000000004</v>
      </c>
      <c r="BP20" s="638"/>
      <c r="BQ20" s="638"/>
      <c r="BR20" s="638"/>
      <c r="BS20" s="639" t="s">
        <v>199</v>
      </c>
      <c r="BT20" s="639"/>
      <c r="BU20" s="639"/>
      <c r="BV20" s="639"/>
      <c r="BW20" s="639"/>
      <c r="BX20" s="639"/>
      <c r="BY20" s="639"/>
      <c r="BZ20" s="639"/>
      <c r="CA20" s="639"/>
      <c r="CB20" s="673"/>
      <c r="CD20" s="611" t="s">
        <v>192</v>
      </c>
      <c r="CE20" s="612"/>
      <c r="CF20" s="612"/>
      <c r="CG20" s="612"/>
      <c r="CH20" s="612"/>
      <c r="CI20" s="612"/>
      <c r="CJ20" s="612"/>
      <c r="CK20" s="612"/>
      <c r="CL20" s="612"/>
      <c r="CM20" s="612"/>
      <c r="CN20" s="612"/>
      <c r="CO20" s="612"/>
      <c r="CP20" s="612"/>
      <c r="CQ20" s="613"/>
      <c r="CR20" s="614">
        <v>44894752</v>
      </c>
      <c r="CS20" s="628"/>
      <c r="CT20" s="628"/>
      <c r="CU20" s="628"/>
      <c r="CV20" s="628"/>
      <c r="CW20" s="628"/>
      <c r="CX20" s="628"/>
      <c r="CY20" s="629"/>
      <c r="CZ20" s="638">
        <v>100</v>
      </c>
      <c r="DA20" s="638"/>
      <c r="DB20" s="638"/>
      <c r="DC20" s="638"/>
      <c r="DD20" s="620">
        <v>4863048</v>
      </c>
      <c r="DE20" s="628"/>
      <c r="DF20" s="628"/>
      <c r="DG20" s="628"/>
      <c r="DH20" s="628"/>
      <c r="DI20" s="628"/>
      <c r="DJ20" s="628"/>
      <c r="DK20" s="628"/>
      <c r="DL20" s="628"/>
      <c r="DM20" s="628"/>
      <c r="DN20" s="628"/>
      <c r="DO20" s="628"/>
      <c r="DP20" s="629"/>
      <c r="DQ20" s="620">
        <v>10921247</v>
      </c>
      <c r="DR20" s="628"/>
      <c r="DS20" s="628"/>
      <c r="DT20" s="628"/>
      <c r="DU20" s="628"/>
      <c r="DV20" s="628"/>
      <c r="DW20" s="628"/>
      <c r="DX20" s="628"/>
      <c r="DY20" s="628"/>
      <c r="DZ20" s="628"/>
      <c r="EA20" s="628"/>
      <c r="EB20" s="628"/>
      <c r="EC20" s="650"/>
    </row>
    <row r="21" spans="2:133" ht="11.25" customHeight="1" x14ac:dyDescent="0.15">
      <c r="B21" s="611" t="s">
        <v>368</v>
      </c>
      <c r="C21" s="612"/>
      <c r="D21" s="612"/>
      <c r="E21" s="612"/>
      <c r="F21" s="612"/>
      <c r="G21" s="612"/>
      <c r="H21" s="612"/>
      <c r="I21" s="612"/>
      <c r="J21" s="612"/>
      <c r="K21" s="612"/>
      <c r="L21" s="612"/>
      <c r="M21" s="612"/>
      <c r="N21" s="612"/>
      <c r="O21" s="612"/>
      <c r="P21" s="612"/>
      <c r="Q21" s="613"/>
      <c r="R21" s="614">
        <v>1682</v>
      </c>
      <c r="S21" s="628"/>
      <c r="T21" s="628"/>
      <c r="U21" s="628"/>
      <c r="V21" s="628"/>
      <c r="W21" s="628"/>
      <c r="X21" s="628"/>
      <c r="Y21" s="629"/>
      <c r="Z21" s="638">
        <v>0</v>
      </c>
      <c r="AA21" s="638"/>
      <c r="AB21" s="638"/>
      <c r="AC21" s="638"/>
      <c r="AD21" s="639">
        <v>1682</v>
      </c>
      <c r="AE21" s="639"/>
      <c r="AF21" s="639"/>
      <c r="AG21" s="639"/>
      <c r="AH21" s="639"/>
      <c r="AI21" s="639"/>
      <c r="AJ21" s="639"/>
      <c r="AK21" s="639"/>
      <c r="AL21" s="617">
        <v>0</v>
      </c>
      <c r="AM21" s="630"/>
      <c r="AN21" s="630"/>
      <c r="AO21" s="640"/>
      <c r="AP21" s="674" t="s">
        <v>369</v>
      </c>
      <c r="AQ21" s="677"/>
      <c r="AR21" s="677"/>
      <c r="AS21" s="677"/>
      <c r="AT21" s="677"/>
      <c r="AU21" s="677"/>
      <c r="AV21" s="677"/>
      <c r="AW21" s="677"/>
      <c r="AX21" s="677"/>
      <c r="AY21" s="677"/>
      <c r="AZ21" s="677"/>
      <c r="BA21" s="677"/>
      <c r="BB21" s="677"/>
      <c r="BC21" s="677"/>
      <c r="BD21" s="677"/>
      <c r="BE21" s="677"/>
      <c r="BF21" s="676"/>
      <c r="BG21" s="614" t="s">
        <v>199</v>
      </c>
      <c r="BH21" s="628"/>
      <c r="BI21" s="628"/>
      <c r="BJ21" s="628"/>
      <c r="BK21" s="628"/>
      <c r="BL21" s="628"/>
      <c r="BM21" s="628"/>
      <c r="BN21" s="629"/>
      <c r="BO21" s="638" t="s">
        <v>199</v>
      </c>
      <c r="BP21" s="638"/>
      <c r="BQ21" s="638"/>
      <c r="BR21" s="638"/>
      <c r="BS21" s="639" t="s">
        <v>199</v>
      </c>
      <c r="BT21" s="639"/>
      <c r="BU21" s="639"/>
      <c r="BV21" s="639"/>
      <c r="BW21" s="639"/>
      <c r="BX21" s="639"/>
      <c r="BY21" s="639"/>
      <c r="BZ21" s="639"/>
      <c r="CA21" s="639"/>
      <c r="CB21" s="673"/>
      <c r="CD21" s="589"/>
      <c r="CE21" s="590"/>
      <c r="CF21" s="590"/>
      <c r="CG21" s="590"/>
      <c r="CH21" s="590"/>
      <c r="CI21" s="590"/>
      <c r="CJ21" s="590"/>
      <c r="CK21" s="590"/>
      <c r="CL21" s="590"/>
      <c r="CM21" s="590"/>
      <c r="CN21" s="590"/>
      <c r="CO21" s="590"/>
      <c r="CP21" s="590"/>
      <c r="CQ21" s="591"/>
      <c r="CR21" s="686"/>
      <c r="CS21" s="687"/>
      <c r="CT21" s="687"/>
      <c r="CU21" s="687"/>
      <c r="CV21" s="687"/>
      <c r="CW21" s="687"/>
      <c r="CX21" s="687"/>
      <c r="CY21" s="688"/>
      <c r="CZ21" s="689"/>
      <c r="DA21" s="689"/>
      <c r="DB21" s="689"/>
      <c r="DC21" s="689"/>
      <c r="DD21" s="690"/>
      <c r="DE21" s="687"/>
      <c r="DF21" s="687"/>
      <c r="DG21" s="687"/>
      <c r="DH21" s="687"/>
      <c r="DI21" s="687"/>
      <c r="DJ21" s="687"/>
      <c r="DK21" s="687"/>
      <c r="DL21" s="687"/>
      <c r="DM21" s="687"/>
      <c r="DN21" s="687"/>
      <c r="DO21" s="687"/>
      <c r="DP21" s="688"/>
      <c r="DQ21" s="690"/>
      <c r="DR21" s="687"/>
      <c r="DS21" s="687"/>
      <c r="DT21" s="687"/>
      <c r="DU21" s="687"/>
      <c r="DV21" s="687"/>
      <c r="DW21" s="687"/>
      <c r="DX21" s="687"/>
      <c r="DY21" s="687"/>
      <c r="DZ21" s="687"/>
      <c r="EA21" s="687"/>
      <c r="EB21" s="687"/>
      <c r="EC21" s="691"/>
    </row>
    <row r="22" spans="2:133" ht="11.25" customHeight="1" x14ac:dyDescent="0.15">
      <c r="B22" s="661" t="s">
        <v>150</v>
      </c>
      <c r="C22" s="662"/>
      <c r="D22" s="662"/>
      <c r="E22" s="662"/>
      <c r="F22" s="662"/>
      <c r="G22" s="662"/>
      <c r="H22" s="662"/>
      <c r="I22" s="662"/>
      <c r="J22" s="662"/>
      <c r="K22" s="662"/>
      <c r="L22" s="662"/>
      <c r="M22" s="662"/>
      <c r="N22" s="662"/>
      <c r="O22" s="662"/>
      <c r="P22" s="662"/>
      <c r="Q22" s="663"/>
      <c r="R22" s="614">
        <v>49365</v>
      </c>
      <c r="S22" s="628"/>
      <c r="T22" s="628"/>
      <c r="U22" s="628"/>
      <c r="V22" s="628"/>
      <c r="W22" s="628"/>
      <c r="X22" s="628"/>
      <c r="Y22" s="629"/>
      <c r="Z22" s="638">
        <v>0.1</v>
      </c>
      <c r="AA22" s="638"/>
      <c r="AB22" s="638"/>
      <c r="AC22" s="638"/>
      <c r="AD22" s="639">
        <v>43522</v>
      </c>
      <c r="AE22" s="639"/>
      <c r="AF22" s="639"/>
      <c r="AG22" s="639"/>
      <c r="AH22" s="639"/>
      <c r="AI22" s="639"/>
      <c r="AJ22" s="639"/>
      <c r="AK22" s="639"/>
      <c r="AL22" s="617">
        <v>0.5</v>
      </c>
      <c r="AM22" s="630"/>
      <c r="AN22" s="630"/>
      <c r="AO22" s="640"/>
      <c r="AP22" s="674" t="s">
        <v>370</v>
      </c>
      <c r="AQ22" s="677"/>
      <c r="AR22" s="677"/>
      <c r="AS22" s="677"/>
      <c r="AT22" s="677"/>
      <c r="AU22" s="677"/>
      <c r="AV22" s="677"/>
      <c r="AW22" s="677"/>
      <c r="AX22" s="677"/>
      <c r="AY22" s="677"/>
      <c r="AZ22" s="677"/>
      <c r="BA22" s="677"/>
      <c r="BB22" s="677"/>
      <c r="BC22" s="677"/>
      <c r="BD22" s="677"/>
      <c r="BE22" s="677"/>
      <c r="BF22" s="676"/>
      <c r="BG22" s="614" t="s">
        <v>199</v>
      </c>
      <c r="BH22" s="628"/>
      <c r="BI22" s="628"/>
      <c r="BJ22" s="628"/>
      <c r="BK22" s="628"/>
      <c r="BL22" s="628"/>
      <c r="BM22" s="628"/>
      <c r="BN22" s="629"/>
      <c r="BO22" s="638" t="s">
        <v>199</v>
      </c>
      <c r="BP22" s="638"/>
      <c r="BQ22" s="638"/>
      <c r="BR22" s="638"/>
      <c r="BS22" s="639" t="s">
        <v>199</v>
      </c>
      <c r="BT22" s="639"/>
      <c r="BU22" s="639"/>
      <c r="BV22" s="639"/>
      <c r="BW22" s="639"/>
      <c r="BX22" s="639"/>
      <c r="BY22" s="639"/>
      <c r="BZ22" s="639"/>
      <c r="CA22" s="639"/>
      <c r="CB22" s="673"/>
      <c r="CD22" s="524" t="s">
        <v>372</v>
      </c>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67"/>
    </row>
    <row r="23" spans="2:133" ht="11.25" customHeight="1" x14ac:dyDescent="0.15">
      <c r="B23" s="611" t="s">
        <v>338</v>
      </c>
      <c r="C23" s="612"/>
      <c r="D23" s="612"/>
      <c r="E23" s="612"/>
      <c r="F23" s="612"/>
      <c r="G23" s="612"/>
      <c r="H23" s="612"/>
      <c r="I23" s="612"/>
      <c r="J23" s="612"/>
      <c r="K23" s="612"/>
      <c r="L23" s="612"/>
      <c r="M23" s="612"/>
      <c r="N23" s="612"/>
      <c r="O23" s="612"/>
      <c r="P23" s="612"/>
      <c r="Q23" s="613"/>
      <c r="R23" s="614">
        <v>6879005</v>
      </c>
      <c r="S23" s="628"/>
      <c r="T23" s="628"/>
      <c r="U23" s="628"/>
      <c r="V23" s="628"/>
      <c r="W23" s="628"/>
      <c r="X23" s="628"/>
      <c r="Y23" s="629"/>
      <c r="Z23" s="638">
        <v>14.9</v>
      </c>
      <c r="AA23" s="638"/>
      <c r="AB23" s="638"/>
      <c r="AC23" s="638"/>
      <c r="AD23" s="639">
        <v>5653905</v>
      </c>
      <c r="AE23" s="639"/>
      <c r="AF23" s="639"/>
      <c r="AG23" s="639"/>
      <c r="AH23" s="639"/>
      <c r="AI23" s="639"/>
      <c r="AJ23" s="639"/>
      <c r="AK23" s="639"/>
      <c r="AL23" s="617">
        <v>60.1</v>
      </c>
      <c r="AM23" s="630"/>
      <c r="AN23" s="630"/>
      <c r="AO23" s="640"/>
      <c r="AP23" s="674" t="s">
        <v>62</v>
      </c>
      <c r="AQ23" s="677"/>
      <c r="AR23" s="677"/>
      <c r="AS23" s="677"/>
      <c r="AT23" s="677"/>
      <c r="AU23" s="677"/>
      <c r="AV23" s="677"/>
      <c r="AW23" s="677"/>
      <c r="AX23" s="677"/>
      <c r="AY23" s="677"/>
      <c r="AZ23" s="677"/>
      <c r="BA23" s="677"/>
      <c r="BB23" s="677"/>
      <c r="BC23" s="677"/>
      <c r="BD23" s="677"/>
      <c r="BE23" s="677"/>
      <c r="BF23" s="676"/>
      <c r="BG23" s="614">
        <v>124885</v>
      </c>
      <c r="BH23" s="628"/>
      <c r="BI23" s="628"/>
      <c r="BJ23" s="628"/>
      <c r="BK23" s="628"/>
      <c r="BL23" s="628"/>
      <c r="BM23" s="628"/>
      <c r="BN23" s="629"/>
      <c r="BO23" s="638">
        <v>4.4000000000000004</v>
      </c>
      <c r="BP23" s="638"/>
      <c r="BQ23" s="638"/>
      <c r="BR23" s="638"/>
      <c r="BS23" s="639" t="s">
        <v>199</v>
      </c>
      <c r="BT23" s="639"/>
      <c r="BU23" s="639"/>
      <c r="BV23" s="639"/>
      <c r="BW23" s="639"/>
      <c r="BX23" s="639"/>
      <c r="BY23" s="639"/>
      <c r="BZ23" s="639"/>
      <c r="CA23" s="639"/>
      <c r="CB23" s="673"/>
      <c r="CD23" s="524" t="s">
        <v>311</v>
      </c>
      <c r="CE23" s="525"/>
      <c r="CF23" s="525"/>
      <c r="CG23" s="525"/>
      <c r="CH23" s="525"/>
      <c r="CI23" s="525"/>
      <c r="CJ23" s="525"/>
      <c r="CK23" s="525"/>
      <c r="CL23" s="525"/>
      <c r="CM23" s="525"/>
      <c r="CN23" s="525"/>
      <c r="CO23" s="525"/>
      <c r="CP23" s="525"/>
      <c r="CQ23" s="567"/>
      <c r="CR23" s="524" t="s">
        <v>287</v>
      </c>
      <c r="CS23" s="525"/>
      <c r="CT23" s="525"/>
      <c r="CU23" s="525"/>
      <c r="CV23" s="525"/>
      <c r="CW23" s="525"/>
      <c r="CX23" s="525"/>
      <c r="CY23" s="567"/>
      <c r="CZ23" s="524" t="s">
        <v>373</v>
      </c>
      <c r="DA23" s="525"/>
      <c r="DB23" s="525"/>
      <c r="DC23" s="567"/>
      <c r="DD23" s="524" t="s">
        <v>299</v>
      </c>
      <c r="DE23" s="525"/>
      <c r="DF23" s="525"/>
      <c r="DG23" s="525"/>
      <c r="DH23" s="525"/>
      <c r="DI23" s="525"/>
      <c r="DJ23" s="525"/>
      <c r="DK23" s="567"/>
      <c r="DL23" s="678" t="s">
        <v>376</v>
      </c>
      <c r="DM23" s="679"/>
      <c r="DN23" s="679"/>
      <c r="DO23" s="679"/>
      <c r="DP23" s="679"/>
      <c r="DQ23" s="679"/>
      <c r="DR23" s="679"/>
      <c r="DS23" s="679"/>
      <c r="DT23" s="679"/>
      <c r="DU23" s="679"/>
      <c r="DV23" s="680"/>
      <c r="DW23" s="524" t="s">
        <v>377</v>
      </c>
      <c r="DX23" s="525"/>
      <c r="DY23" s="525"/>
      <c r="DZ23" s="525"/>
      <c r="EA23" s="525"/>
      <c r="EB23" s="525"/>
      <c r="EC23" s="567"/>
    </row>
    <row r="24" spans="2:133" ht="11.25" customHeight="1" x14ac:dyDescent="0.15">
      <c r="B24" s="611" t="s">
        <v>295</v>
      </c>
      <c r="C24" s="612"/>
      <c r="D24" s="612"/>
      <c r="E24" s="612"/>
      <c r="F24" s="612"/>
      <c r="G24" s="612"/>
      <c r="H24" s="612"/>
      <c r="I24" s="612"/>
      <c r="J24" s="612"/>
      <c r="K24" s="612"/>
      <c r="L24" s="612"/>
      <c r="M24" s="612"/>
      <c r="N24" s="612"/>
      <c r="O24" s="612"/>
      <c r="P24" s="612"/>
      <c r="Q24" s="613"/>
      <c r="R24" s="614">
        <v>5653905</v>
      </c>
      <c r="S24" s="628"/>
      <c r="T24" s="628"/>
      <c r="U24" s="628"/>
      <c r="V24" s="628"/>
      <c r="W24" s="628"/>
      <c r="X24" s="628"/>
      <c r="Y24" s="629"/>
      <c r="Z24" s="638">
        <v>12.3</v>
      </c>
      <c r="AA24" s="638"/>
      <c r="AB24" s="638"/>
      <c r="AC24" s="638"/>
      <c r="AD24" s="639">
        <v>5653905</v>
      </c>
      <c r="AE24" s="639"/>
      <c r="AF24" s="639"/>
      <c r="AG24" s="639"/>
      <c r="AH24" s="639"/>
      <c r="AI24" s="639"/>
      <c r="AJ24" s="639"/>
      <c r="AK24" s="639"/>
      <c r="AL24" s="617">
        <v>60.1</v>
      </c>
      <c r="AM24" s="630"/>
      <c r="AN24" s="630"/>
      <c r="AO24" s="640"/>
      <c r="AP24" s="674" t="s">
        <v>378</v>
      </c>
      <c r="AQ24" s="677"/>
      <c r="AR24" s="677"/>
      <c r="AS24" s="677"/>
      <c r="AT24" s="677"/>
      <c r="AU24" s="677"/>
      <c r="AV24" s="677"/>
      <c r="AW24" s="677"/>
      <c r="AX24" s="677"/>
      <c r="AY24" s="677"/>
      <c r="AZ24" s="677"/>
      <c r="BA24" s="677"/>
      <c r="BB24" s="677"/>
      <c r="BC24" s="677"/>
      <c r="BD24" s="677"/>
      <c r="BE24" s="677"/>
      <c r="BF24" s="676"/>
      <c r="BG24" s="614" t="s">
        <v>199</v>
      </c>
      <c r="BH24" s="628"/>
      <c r="BI24" s="628"/>
      <c r="BJ24" s="628"/>
      <c r="BK24" s="628"/>
      <c r="BL24" s="628"/>
      <c r="BM24" s="628"/>
      <c r="BN24" s="629"/>
      <c r="BO24" s="638" t="s">
        <v>199</v>
      </c>
      <c r="BP24" s="638"/>
      <c r="BQ24" s="638"/>
      <c r="BR24" s="638"/>
      <c r="BS24" s="639" t="s">
        <v>199</v>
      </c>
      <c r="BT24" s="639"/>
      <c r="BU24" s="639"/>
      <c r="BV24" s="639"/>
      <c r="BW24" s="639"/>
      <c r="BX24" s="639"/>
      <c r="BY24" s="639"/>
      <c r="BZ24" s="639"/>
      <c r="CA24" s="639"/>
      <c r="CB24" s="673"/>
      <c r="CD24" s="658" t="s">
        <v>379</v>
      </c>
      <c r="CE24" s="659"/>
      <c r="CF24" s="659"/>
      <c r="CG24" s="659"/>
      <c r="CH24" s="659"/>
      <c r="CI24" s="659"/>
      <c r="CJ24" s="659"/>
      <c r="CK24" s="659"/>
      <c r="CL24" s="659"/>
      <c r="CM24" s="659"/>
      <c r="CN24" s="659"/>
      <c r="CO24" s="659"/>
      <c r="CP24" s="659"/>
      <c r="CQ24" s="660"/>
      <c r="CR24" s="655">
        <v>8436072</v>
      </c>
      <c r="CS24" s="656"/>
      <c r="CT24" s="656"/>
      <c r="CU24" s="656"/>
      <c r="CV24" s="656"/>
      <c r="CW24" s="656"/>
      <c r="CX24" s="656"/>
      <c r="CY24" s="681"/>
      <c r="CZ24" s="682">
        <v>18.8</v>
      </c>
      <c r="DA24" s="665"/>
      <c r="DB24" s="665"/>
      <c r="DC24" s="683"/>
      <c r="DD24" s="684">
        <v>5506929</v>
      </c>
      <c r="DE24" s="656"/>
      <c r="DF24" s="656"/>
      <c r="DG24" s="656"/>
      <c r="DH24" s="656"/>
      <c r="DI24" s="656"/>
      <c r="DJ24" s="656"/>
      <c r="DK24" s="681"/>
      <c r="DL24" s="684">
        <v>5468389</v>
      </c>
      <c r="DM24" s="656"/>
      <c r="DN24" s="656"/>
      <c r="DO24" s="656"/>
      <c r="DP24" s="656"/>
      <c r="DQ24" s="656"/>
      <c r="DR24" s="656"/>
      <c r="DS24" s="656"/>
      <c r="DT24" s="656"/>
      <c r="DU24" s="656"/>
      <c r="DV24" s="681"/>
      <c r="DW24" s="682">
        <v>55.8</v>
      </c>
      <c r="DX24" s="665"/>
      <c r="DY24" s="665"/>
      <c r="DZ24" s="665"/>
      <c r="EA24" s="665"/>
      <c r="EB24" s="665"/>
      <c r="EC24" s="685"/>
    </row>
    <row r="25" spans="2:133" ht="11.25" customHeight="1" x14ac:dyDescent="0.15">
      <c r="B25" s="611" t="s">
        <v>293</v>
      </c>
      <c r="C25" s="612"/>
      <c r="D25" s="612"/>
      <c r="E25" s="612"/>
      <c r="F25" s="612"/>
      <c r="G25" s="612"/>
      <c r="H25" s="612"/>
      <c r="I25" s="612"/>
      <c r="J25" s="612"/>
      <c r="K25" s="612"/>
      <c r="L25" s="612"/>
      <c r="M25" s="612"/>
      <c r="N25" s="612"/>
      <c r="O25" s="612"/>
      <c r="P25" s="612"/>
      <c r="Q25" s="613"/>
      <c r="R25" s="614">
        <v>1225100</v>
      </c>
      <c r="S25" s="628"/>
      <c r="T25" s="628"/>
      <c r="U25" s="628"/>
      <c r="V25" s="628"/>
      <c r="W25" s="628"/>
      <c r="X25" s="628"/>
      <c r="Y25" s="629"/>
      <c r="Z25" s="638">
        <v>2.7</v>
      </c>
      <c r="AA25" s="638"/>
      <c r="AB25" s="638"/>
      <c r="AC25" s="638"/>
      <c r="AD25" s="639" t="s">
        <v>199</v>
      </c>
      <c r="AE25" s="639"/>
      <c r="AF25" s="639"/>
      <c r="AG25" s="639"/>
      <c r="AH25" s="639"/>
      <c r="AI25" s="639"/>
      <c r="AJ25" s="639"/>
      <c r="AK25" s="639"/>
      <c r="AL25" s="617" t="s">
        <v>199</v>
      </c>
      <c r="AM25" s="630"/>
      <c r="AN25" s="630"/>
      <c r="AO25" s="640"/>
      <c r="AP25" s="674" t="s">
        <v>270</v>
      </c>
      <c r="AQ25" s="677"/>
      <c r="AR25" s="677"/>
      <c r="AS25" s="677"/>
      <c r="AT25" s="677"/>
      <c r="AU25" s="677"/>
      <c r="AV25" s="677"/>
      <c r="AW25" s="677"/>
      <c r="AX25" s="677"/>
      <c r="AY25" s="677"/>
      <c r="AZ25" s="677"/>
      <c r="BA25" s="677"/>
      <c r="BB25" s="677"/>
      <c r="BC25" s="677"/>
      <c r="BD25" s="677"/>
      <c r="BE25" s="677"/>
      <c r="BF25" s="676"/>
      <c r="BG25" s="614" t="s">
        <v>199</v>
      </c>
      <c r="BH25" s="628"/>
      <c r="BI25" s="628"/>
      <c r="BJ25" s="628"/>
      <c r="BK25" s="628"/>
      <c r="BL25" s="628"/>
      <c r="BM25" s="628"/>
      <c r="BN25" s="629"/>
      <c r="BO25" s="638" t="s">
        <v>199</v>
      </c>
      <c r="BP25" s="638"/>
      <c r="BQ25" s="638"/>
      <c r="BR25" s="638"/>
      <c r="BS25" s="639" t="s">
        <v>199</v>
      </c>
      <c r="BT25" s="639"/>
      <c r="BU25" s="639"/>
      <c r="BV25" s="639"/>
      <c r="BW25" s="639"/>
      <c r="BX25" s="639"/>
      <c r="BY25" s="639"/>
      <c r="BZ25" s="639"/>
      <c r="CA25" s="639"/>
      <c r="CB25" s="673"/>
      <c r="CD25" s="611" t="s">
        <v>197</v>
      </c>
      <c r="CE25" s="612"/>
      <c r="CF25" s="612"/>
      <c r="CG25" s="612"/>
      <c r="CH25" s="612"/>
      <c r="CI25" s="612"/>
      <c r="CJ25" s="612"/>
      <c r="CK25" s="612"/>
      <c r="CL25" s="612"/>
      <c r="CM25" s="612"/>
      <c r="CN25" s="612"/>
      <c r="CO25" s="612"/>
      <c r="CP25" s="612"/>
      <c r="CQ25" s="613"/>
      <c r="CR25" s="614">
        <v>3510630</v>
      </c>
      <c r="CS25" s="615"/>
      <c r="CT25" s="615"/>
      <c r="CU25" s="615"/>
      <c r="CV25" s="615"/>
      <c r="CW25" s="615"/>
      <c r="CX25" s="615"/>
      <c r="CY25" s="616"/>
      <c r="CZ25" s="617">
        <v>7.8</v>
      </c>
      <c r="DA25" s="618"/>
      <c r="DB25" s="618"/>
      <c r="DC25" s="619"/>
      <c r="DD25" s="620">
        <v>3135277</v>
      </c>
      <c r="DE25" s="615"/>
      <c r="DF25" s="615"/>
      <c r="DG25" s="615"/>
      <c r="DH25" s="615"/>
      <c r="DI25" s="615"/>
      <c r="DJ25" s="615"/>
      <c r="DK25" s="616"/>
      <c r="DL25" s="620">
        <v>3110687</v>
      </c>
      <c r="DM25" s="615"/>
      <c r="DN25" s="615"/>
      <c r="DO25" s="615"/>
      <c r="DP25" s="615"/>
      <c r="DQ25" s="615"/>
      <c r="DR25" s="615"/>
      <c r="DS25" s="615"/>
      <c r="DT25" s="615"/>
      <c r="DU25" s="615"/>
      <c r="DV25" s="616"/>
      <c r="DW25" s="617">
        <v>31.7</v>
      </c>
      <c r="DX25" s="618"/>
      <c r="DY25" s="618"/>
      <c r="DZ25" s="618"/>
      <c r="EA25" s="618"/>
      <c r="EB25" s="618"/>
      <c r="EC25" s="651"/>
    </row>
    <row r="26" spans="2:133" ht="11.25" customHeight="1" x14ac:dyDescent="0.15">
      <c r="B26" s="611" t="s">
        <v>382</v>
      </c>
      <c r="C26" s="612"/>
      <c r="D26" s="612"/>
      <c r="E26" s="612"/>
      <c r="F26" s="612"/>
      <c r="G26" s="612"/>
      <c r="H26" s="612"/>
      <c r="I26" s="612"/>
      <c r="J26" s="612"/>
      <c r="K26" s="612"/>
      <c r="L26" s="612"/>
      <c r="M26" s="612"/>
      <c r="N26" s="612"/>
      <c r="O26" s="612"/>
      <c r="P26" s="612"/>
      <c r="Q26" s="613"/>
      <c r="R26" s="614" t="s">
        <v>199</v>
      </c>
      <c r="S26" s="628"/>
      <c r="T26" s="628"/>
      <c r="U26" s="628"/>
      <c r="V26" s="628"/>
      <c r="W26" s="628"/>
      <c r="X26" s="628"/>
      <c r="Y26" s="629"/>
      <c r="Z26" s="638" t="s">
        <v>199</v>
      </c>
      <c r="AA26" s="638"/>
      <c r="AB26" s="638"/>
      <c r="AC26" s="638"/>
      <c r="AD26" s="639" t="s">
        <v>199</v>
      </c>
      <c r="AE26" s="639"/>
      <c r="AF26" s="639"/>
      <c r="AG26" s="639"/>
      <c r="AH26" s="639"/>
      <c r="AI26" s="639"/>
      <c r="AJ26" s="639"/>
      <c r="AK26" s="639"/>
      <c r="AL26" s="617" t="s">
        <v>199</v>
      </c>
      <c r="AM26" s="630"/>
      <c r="AN26" s="630"/>
      <c r="AO26" s="640"/>
      <c r="AP26" s="674" t="s">
        <v>383</v>
      </c>
      <c r="AQ26" s="675"/>
      <c r="AR26" s="675"/>
      <c r="AS26" s="675"/>
      <c r="AT26" s="675"/>
      <c r="AU26" s="675"/>
      <c r="AV26" s="675"/>
      <c r="AW26" s="675"/>
      <c r="AX26" s="675"/>
      <c r="AY26" s="675"/>
      <c r="AZ26" s="675"/>
      <c r="BA26" s="675"/>
      <c r="BB26" s="675"/>
      <c r="BC26" s="675"/>
      <c r="BD26" s="675"/>
      <c r="BE26" s="675"/>
      <c r="BF26" s="676"/>
      <c r="BG26" s="614" t="s">
        <v>199</v>
      </c>
      <c r="BH26" s="628"/>
      <c r="BI26" s="628"/>
      <c r="BJ26" s="628"/>
      <c r="BK26" s="628"/>
      <c r="BL26" s="628"/>
      <c r="BM26" s="628"/>
      <c r="BN26" s="629"/>
      <c r="BO26" s="638" t="s">
        <v>199</v>
      </c>
      <c r="BP26" s="638"/>
      <c r="BQ26" s="638"/>
      <c r="BR26" s="638"/>
      <c r="BS26" s="639" t="s">
        <v>199</v>
      </c>
      <c r="BT26" s="639"/>
      <c r="BU26" s="639"/>
      <c r="BV26" s="639"/>
      <c r="BW26" s="639"/>
      <c r="BX26" s="639"/>
      <c r="BY26" s="639"/>
      <c r="BZ26" s="639"/>
      <c r="CA26" s="639"/>
      <c r="CB26" s="673"/>
      <c r="CD26" s="611" t="s">
        <v>126</v>
      </c>
      <c r="CE26" s="612"/>
      <c r="CF26" s="612"/>
      <c r="CG26" s="612"/>
      <c r="CH26" s="612"/>
      <c r="CI26" s="612"/>
      <c r="CJ26" s="612"/>
      <c r="CK26" s="612"/>
      <c r="CL26" s="612"/>
      <c r="CM26" s="612"/>
      <c r="CN26" s="612"/>
      <c r="CO26" s="612"/>
      <c r="CP26" s="612"/>
      <c r="CQ26" s="613"/>
      <c r="CR26" s="614">
        <v>2294519</v>
      </c>
      <c r="CS26" s="628"/>
      <c r="CT26" s="628"/>
      <c r="CU26" s="628"/>
      <c r="CV26" s="628"/>
      <c r="CW26" s="628"/>
      <c r="CX26" s="628"/>
      <c r="CY26" s="629"/>
      <c r="CZ26" s="617">
        <v>5.0999999999999996</v>
      </c>
      <c r="DA26" s="618"/>
      <c r="DB26" s="618"/>
      <c r="DC26" s="619"/>
      <c r="DD26" s="620">
        <v>2008588</v>
      </c>
      <c r="DE26" s="628"/>
      <c r="DF26" s="628"/>
      <c r="DG26" s="628"/>
      <c r="DH26" s="628"/>
      <c r="DI26" s="628"/>
      <c r="DJ26" s="628"/>
      <c r="DK26" s="629"/>
      <c r="DL26" s="620" t="s">
        <v>199</v>
      </c>
      <c r="DM26" s="628"/>
      <c r="DN26" s="628"/>
      <c r="DO26" s="628"/>
      <c r="DP26" s="628"/>
      <c r="DQ26" s="628"/>
      <c r="DR26" s="628"/>
      <c r="DS26" s="628"/>
      <c r="DT26" s="628"/>
      <c r="DU26" s="628"/>
      <c r="DV26" s="629"/>
      <c r="DW26" s="617" t="s">
        <v>199</v>
      </c>
      <c r="DX26" s="618"/>
      <c r="DY26" s="618"/>
      <c r="DZ26" s="618"/>
      <c r="EA26" s="618"/>
      <c r="EB26" s="618"/>
      <c r="EC26" s="651"/>
    </row>
    <row r="27" spans="2:133" ht="11.25" customHeight="1" x14ac:dyDescent="0.15">
      <c r="B27" s="611" t="s">
        <v>86</v>
      </c>
      <c r="C27" s="612"/>
      <c r="D27" s="612"/>
      <c r="E27" s="612"/>
      <c r="F27" s="612"/>
      <c r="G27" s="612"/>
      <c r="H27" s="612"/>
      <c r="I27" s="612"/>
      <c r="J27" s="612"/>
      <c r="K27" s="612"/>
      <c r="L27" s="612"/>
      <c r="M27" s="612"/>
      <c r="N27" s="612"/>
      <c r="O27" s="612"/>
      <c r="P27" s="612"/>
      <c r="Q27" s="613"/>
      <c r="R27" s="614">
        <v>10706408</v>
      </c>
      <c r="S27" s="628"/>
      <c r="T27" s="628"/>
      <c r="U27" s="628"/>
      <c r="V27" s="628"/>
      <c r="W27" s="628"/>
      <c r="X27" s="628"/>
      <c r="Y27" s="629"/>
      <c r="Z27" s="638">
        <v>23.3</v>
      </c>
      <c r="AA27" s="638"/>
      <c r="AB27" s="638"/>
      <c r="AC27" s="638"/>
      <c r="AD27" s="639">
        <v>9350580</v>
      </c>
      <c r="AE27" s="639"/>
      <c r="AF27" s="639"/>
      <c r="AG27" s="639"/>
      <c r="AH27" s="639"/>
      <c r="AI27" s="639"/>
      <c r="AJ27" s="639"/>
      <c r="AK27" s="639"/>
      <c r="AL27" s="617">
        <v>99.400001525878906</v>
      </c>
      <c r="AM27" s="630"/>
      <c r="AN27" s="630"/>
      <c r="AO27" s="640"/>
      <c r="AP27" s="611" t="s">
        <v>385</v>
      </c>
      <c r="AQ27" s="612"/>
      <c r="AR27" s="612"/>
      <c r="AS27" s="612"/>
      <c r="AT27" s="612"/>
      <c r="AU27" s="612"/>
      <c r="AV27" s="612"/>
      <c r="AW27" s="612"/>
      <c r="AX27" s="612"/>
      <c r="AY27" s="612"/>
      <c r="AZ27" s="612"/>
      <c r="BA27" s="612"/>
      <c r="BB27" s="612"/>
      <c r="BC27" s="612"/>
      <c r="BD27" s="612"/>
      <c r="BE27" s="612"/>
      <c r="BF27" s="613"/>
      <c r="BG27" s="614">
        <v>2867154</v>
      </c>
      <c r="BH27" s="628"/>
      <c r="BI27" s="628"/>
      <c r="BJ27" s="628"/>
      <c r="BK27" s="628"/>
      <c r="BL27" s="628"/>
      <c r="BM27" s="628"/>
      <c r="BN27" s="629"/>
      <c r="BO27" s="638">
        <v>100</v>
      </c>
      <c r="BP27" s="638"/>
      <c r="BQ27" s="638"/>
      <c r="BR27" s="638"/>
      <c r="BS27" s="639">
        <v>45874</v>
      </c>
      <c r="BT27" s="639"/>
      <c r="BU27" s="639"/>
      <c r="BV27" s="639"/>
      <c r="BW27" s="639"/>
      <c r="BX27" s="639"/>
      <c r="BY27" s="639"/>
      <c r="BZ27" s="639"/>
      <c r="CA27" s="639"/>
      <c r="CB27" s="673"/>
      <c r="CD27" s="611" t="s">
        <v>222</v>
      </c>
      <c r="CE27" s="612"/>
      <c r="CF27" s="612"/>
      <c r="CG27" s="612"/>
      <c r="CH27" s="612"/>
      <c r="CI27" s="612"/>
      <c r="CJ27" s="612"/>
      <c r="CK27" s="612"/>
      <c r="CL27" s="612"/>
      <c r="CM27" s="612"/>
      <c r="CN27" s="612"/>
      <c r="CO27" s="612"/>
      <c r="CP27" s="612"/>
      <c r="CQ27" s="613"/>
      <c r="CR27" s="614">
        <v>2984023</v>
      </c>
      <c r="CS27" s="615"/>
      <c r="CT27" s="615"/>
      <c r="CU27" s="615"/>
      <c r="CV27" s="615"/>
      <c r="CW27" s="615"/>
      <c r="CX27" s="615"/>
      <c r="CY27" s="616"/>
      <c r="CZ27" s="617">
        <v>6.6</v>
      </c>
      <c r="DA27" s="618"/>
      <c r="DB27" s="618"/>
      <c r="DC27" s="619"/>
      <c r="DD27" s="620">
        <v>642886</v>
      </c>
      <c r="DE27" s="615"/>
      <c r="DF27" s="615"/>
      <c r="DG27" s="615"/>
      <c r="DH27" s="615"/>
      <c r="DI27" s="615"/>
      <c r="DJ27" s="615"/>
      <c r="DK27" s="616"/>
      <c r="DL27" s="620">
        <v>628936</v>
      </c>
      <c r="DM27" s="615"/>
      <c r="DN27" s="615"/>
      <c r="DO27" s="615"/>
      <c r="DP27" s="615"/>
      <c r="DQ27" s="615"/>
      <c r="DR27" s="615"/>
      <c r="DS27" s="615"/>
      <c r="DT27" s="615"/>
      <c r="DU27" s="615"/>
      <c r="DV27" s="616"/>
      <c r="DW27" s="617">
        <v>6.4</v>
      </c>
      <c r="DX27" s="618"/>
      <c r="DY27" s="618"/>
      <c r="DZ27" s="618"/>
      <c r="EA27" s="618"/>
      <c r="EB27" s="618"/>
      <c r="EC27" s="651"/>
    </row>
    <row r="28" spans="2:133" ht="11.25" customHeight="1" x14ac:dyDescent="0.15">
      <c r="B28" s="611" t="s">
        <v>387</v>
      </c>
      <c r="C28" s="612"/>
      <c r="D28" s="612"/>
      <c r="E28" s="612"/>
      <c r="F28" s="612"/>
      <c r="G28" s="612"/>
      <c r="H28" s="612"/>
      <c r="I28" s="612"/>
      <c r="J28" s="612"/>
      <c r="K28" s="612"/>
      <c r="L28" s="612"/>
      <c r="M28" s="612"/>
      <c r="N28" s="612"/>
      <c r="O28" s="612"/>
      <c r="P28" s="612"/>
      <c r="Q28" s="613"/>
      <c r="R28" s="614">
        <v>2198</v>
      </c>
      <c r="S28" s="628"/>
      <c r="T28" s="628"/>
      <c r="U28" s="628"/>
      <c r="V28" s="628"/>
      <c r="W28" s="628"/>
      <c r="X28" s="628"/>
      <c r="Y28" s="629"/>
      <c r="Z28" s="638">
        <v>0</v>
      </c>
      <c r="AA28" s="638"/>
      <c r="AB28" s="638"/>
      <c r="AC28" s="638"/>
      <c r="AD28" s="639">
        <v>2198</v>
      </c>
      <c r="AE28" s="639"/>
      <c r="AF28" s="639"/>
      <c r="AG28" s="639"/>
      <c r="AH28" s="639"/>
      <c r="AI28" s="639"/>
      <c r="AJ28" s="639"/>
      <c r="AK28" s="639"/>
      <c r="AL28" s="617">
        <v>0</v>
      </c>
      <c r="AM28" s="630"/>
      <c r="AN28" s="630"/>
      <c r="AO28" s="640"/>
      <c r="AP28" s="611"/>
      <c r="AQ28" s="612"/>
      <c r="AR28" s="612"/>
      <c r="AS28" s="612"/>
      <c r="AT28" s="612"/>
      <c r="AU28" s="612"/>
      <c r="AV28" s="612"/>
      <c r="AW28" s="612"/>
      <c r="AX28" s="612"/>
      <c r="AY28" s="612"/>
      <c r="AZ28" s="612"/>
      <c r="BA28" s="612"/>
      <c r="BB28" s="612"/>
      <c r="BC28" s="612"/>
      <c r="BD28" s="612"/>
      <c r="BE28" s="612"/>
      <c r="BF28" s="613"/>
      <c r="BG28" s="614"/>
      <c r="BH28" s="628"/>
      <c r="BI28" s="628"/>
      <c r="BJ28" s="628"/>
      <c r="BK28" s="628"/>
      <c r="BL28" s="628"/>
      <c r="BM28" s="628"/>
      <c r="BN28" s="629"/>
      <c r="BO28" s="638"/>
      <c r="BP28" s="638"/>
      <c r="BQ28" s="638"/>
      <c r="BR28" s="638"/>
      <c r="BS28" s="620"/>
      <c r="BT28" s="628"/>
      <c r="BU28" s="628"/>
      <c r="BV28" s="628"/>
      <c r="BW28" s="628"/>
      <c r="BX28" s="628"/>
      <c r="BY28" s="628"/>
      <c r="BZ28" s="628"/>
      <c r="CA28" s="628"/>
      <c r="CB28" s="650"/>
      <c r="CD28" s="611" t="s">
        <v>380</v>
      </c>
      <c r="CE28" s="612"/>
      <c r="CF28" s="612"/>
      <c r="CG28" s="612"/>
      <c r="CH28" s="612"/>
      <c r="CI28" s="612"/>
      <c r="CJ28" s="612"/>
      <c r="CK28" s="612"/>
      <c r="CL28" s="612"/>
      <c r="CM28" s="612"/>
      <c r="CN28" s="612"/>
      <c r="CO28" s="612"/>
      <c r="CP28" s="612"/>
      <c r="CQ28" s="613"/>
      <c r="CR28" s="614">
        <v>1941419</v>
      </c>
      <c r="CS28" s="628"/>
      <c r="CT28" s="628"/>
      <c r="CU28" s="628"/>
      <c r="CV28" s="628"/>
      <c r="CW28" s="628"/>
      <c r="CX28" s="628"/>
      <c r="CY28" s="629"/>
      <c r="CZ28" s="617">
        <v>4.3</v>
      </c>
      <c r="DA28" s="618"/>
      <c r="DB28" s="618"/>
      <c r="DC28" s="619"/>
      <c r="DD28" s="620">
        <v>1728766</v>
      </c>
      <c r="DE28" s="628"/>
      <c r="DF28" s="628"/>
      <c r="DG28" s="628"/>
      <c r="DH28" s="628"/>
      <c r="DI28" s="628"/>
      <c r="DJ28" s="628"/>
      <c r="DK28" s="629"/>
      <c r="DL28" s="620">
        <v>1728766</v>
      </c>
      <c r="DM28" s="628"/>
      <c r="DN28" s="628"/>
      <c r="DO28" s="628"/>
      <c r="DP28" s="628"/>
      <c r="DQ28" s="628"/>
      <c r="DR28" s="628"/>
      <c r="DS28" s="628"/>
      <c r="DT28" s="628"/>
      <c r="DU28" s="628"/>
      <c r="DV28" s="629"/>
      <c r="DW28" s="617">
        <v>17.600000000000001</v>
      </c>
      <c r="DX28" s="618"/>
      <c r="DY28" s="618"/>
      <c r="DZ28" s="618"/>
      <c r="EA28" s="618"/>
      <c r="EB28" s="618"/>
      <c r="EC28" s="651"/>
    </row>
    <row r="29" spans="2:133" ht="11.25" customHeight="1" x14ac:dyDescent="0.15">
      <c r="B29" s="611" t="s">
        <v>158</v>
      </c>
      <c r="C29" s="612"/>
      <c r="D29" s="612"/>
      <c r="E29" s="612"/>
      <c r="F29" s="612"/>
      <c r="G29" s="612"/>
      <c r="H29" s="612"/>
      <c r="I29" s="612"/>
      <c r="J29" s="612"/>
      <c r="K29" s="612"/>
      <c r="L29" s="612"/>
      <c r="M29" s="612"/>
      <c r="N29" s="612"/>
      <c r="O29" s="612"/>
      <c r="P29" s="612"/>
      <c r="Q29" s="613"/>
      <c r="R29" s="614">
        <v>170220</v>
      </c>
      <c r="S29" s="628"/>
      <c r="T29" s="628"/>
      <c r="U29" s="628"/>
      <c r="V29" s="628"/>
      <c r="W29" s="628"/>
      <c r="X29" s="628"/>
      <c r="Y29" s="629"/>
      <c r="Z29" s="638">
        <v>0.4</v>
      </c>
      <c r="AA29" s="638"/>
      <c r="AB29" s="638"/>
      <c r="AC29" s="638"/>
      <c r="AD29" s="639" t="s">
        <v>199</v>
      </c>
      <c r="AE29" s="639"/>
      <c r="AF29" s="639"/>
      <c r="AG29" s="639"/>
      <c r="AH29" s="639"/>
      <c r="AI29" s="639"/>
      <c r="AJ29" s="639"/>
      <c r="AK29" s="639"/>
      <c r="AL29" s="617" t="s">
        <v>199</v>
      </c>
      <c r="AM29" s="630"/>
      <c r="AN29" s="630"/>
      <c r="AO29" s="640"/>
      <c r="AP29" s="589"/>
      <c r="AQ29" s="590"/>
      <c r="AR29" s="590"/>
      <c r="AS29" s="590"/>
      <c r="AT29" s="590"/>
      <c r="AU29" s="590"/>
      <c r="AV29" s="590"/>
      <c r="AW29" s="590"/>
      <c r="AX29" s="590"/>
      <c r="AY29" s="590"/>
      <c r="AZ29" s="590"/>
      <c r="BA29" s="590"/>
      <c r="BB29" s="590"/>
      <c r="BC29" s="590"/>
      <c r="BD29" s="590"/>
      <c r="BE29" s="590"/>
      <c r="BF29" s="591"/>
      <c r="BG29" s="614"/>
      <c r="BH29" s="628"/>
      <c r="BI29" s="628"/>
      <c r="BJ29" s="628"/>
      <c r="BK29" s="628"/>
      <c r="BL29" s="628"/>
      <c r="BM29" s="628"/>
      <c r="BN29" s="629"/>
      <c r="BO29" s="638"/>
      <c r="BP29" s="638"/>
      <c r="BQ29" s="638"/>
      <c r="BR29" s="638"/>
      <c r="BS29" s="639"/>
      <c r="BT29" s="639"/>
      <c r="BU29" s="639"/>
      <c r="BV29" s="639"/>
      <c r="BW29" s="639"/>
      <c r="BX29" s="639"/>
      <c r="BY29" s="639"/>
      <c r="BZ29" s="639"/>
      <c r="CA29" s="639"/>
      <c r="CB29" s="673"/>
      <c r="CD29" s="398" t="s">
        <v>173</v>
      </c>
      <c r="CE29" s="400"/>
      <c r="CF29" s="611" t="s">
        <v>24</v>
      </c>
      <c r="CG29" s="612"/>
      <c r="CH29" s="612"/>
      <c r="CI29" s="612"/>
      <c r="CJ29" s="612"/>
      <c r="CK29" s="612"/>
      <c r="CL29" s="612"/>
      <c r="CM29" s="612"/>
      <c r="CN29" s="612"/>
      <c r="CO29" s="612"/>
      <c r="CP29" s="612"/>
      <c r="CQ29" s="613"/>
      <c r="CR29" s="614">
        <v>1941419</v>
      </c>
      <c r="CS29" s="615"/>
      <c r="CT29" s="615"/>
      <c r="CU29" s="615"/>
      <c r="CV29" s="615"/>
      <c r="CW29" s="615"/>
      <c r="CX29" s="615"/>
      <c r="CY29" s="616"/>
      <c r="CZ29" s="617">
        <v>4.3</v>
      </c>
      <c r="DA29" s="618"/>
      <c r="DB29" s="618"/>
      <c r="DC29" s="619"/>
      <c r="DD29" s="620">
        <v>1728766</v>
      </c>
      <c r="DE29" s="615"/>
      <c r="DF29" s="615"/>
      <c r="DG29" s="615"/>
      <c r="DH29" s="615"/>
      <c r="DI29" s="615"/>
      <c r="DJ29" s="615"/>
      <c r="DK29" s="616"/>
      <c r="DL29" s="620">
        <v>1728766</v>
      </c>
      <c r="DM29" s="615"/>
      <c r="DN29" s="615"/>
      <c r="DO29" s="615"/>
      <c r="DP29" s="615"/>
      <c r="DQ29" s="615"/>
      <c r="DR29" s="615"/>
      <c r="DS29" s="615"/>
      <c r="DT29" s="615"/>
      <c r="DU29" s="615"/>
      <c r="DV29" s="616"/>
      <c r="DW29" s="617">
        <v>17.600000000000001</v>
      </c>
      <c r="DX29" s="618"/>
      <c r="DY29" s="618"/>
      <c r="DZ29" s="618"/>
      <c r="EA29" s="618"/>
      <c r="EB29" s="618"/>
      <c r="EC29" s="651"/>
    </row>
    <row r="30" spans="2:133" ht="11.25" customHeight="1" x14ac:dyDescent="0.15">
      <c r="B30" s="611" t="s">
        <v>310</v>
      </c>
      <c r="C30" s="612"/>
      <c r="D30" s="612"/>
      <c r="E30" s="612"/>
      <c r="F30" s="612"/>
      <c r="G30" s="612"/>
      <c r="H30" s="612"/>
      <c r="I30" s="612"/>
      <c r="J30" s="612"/>
      <c r="K30" s="612"/>
      <c r="L30" s="612"/>
      <c r="M30" s="612"/>
      <c r="N30" s="612"/>
      <c r="O30" s="612"/>
      <c r="P30" s="612"/>
      <c r="Q30" s="613"/>
      <c r="R30" s="614">
        <v>296308</v>
      </c>
      <c r="S30" s="628"/>
      <c r="T30" s="628"/>
      <c r="U30" s="628"/>
      <c r="V30" s="628"/>
      <c r="W30" s="628"/>
      <c r="X30" s="628"/>
      <c r="Y30" s="629"/>
      <c r="Z30" s="638">
        <v>0.6</v>
      </c>
      <c r="AA30" s="638"/>
      <c r="AB30" s="638"/>
      <c r="AC30" s="638"/>
      <c r="AD30" s="639">
        <v>18240</v>
      </c>
      <c r="AE30" s="639"/>
      <c r="AF30" s="639"/>
      <c r="AG30" s="639"/>
      <c r="AH30" s="639"/>
      <c r="AI30" s="639"/>
      <c r="AJ30" s="639"/>
      <c r="AK30" s="639"/>
      <c r="AL30" s="617">
        <v>0.2</v>
      </c>
      <c r="AM30" s="630"/>
      <c r="AN30" s="630"/>
      <c r="AO30" s="640"/>
      <c r="AP30" s="524" t="s">
        <v>311</v>
      </c>
      <c r="AQ30" s="525"/>
      <c r="AR30" s="525"/>
      <c r="AS30" s="525"/>
      <c r="AT30" s="525"/>
      <c r="AU30" s="525"/>
      <c r="AV30" s="525"/>
      <c r="AW30" s="525"/>
      <c r="AX30" s="525"/>
      <c r="AY30" s="525"/>
      <c r="AZ30" s="525"/>
      <c r="BA30" s="525"/>
      <c r="BB30" s="525"/>
      <c r="BC30" s="525"/>
      <c r="BD30" s="525"/>
      <c r="BE30" s="525"/>
      <c r="BF30" s="567"/>
      <c r="BG30" s="524" t="s">
        <v>389</v>
      </c>
      <c r="BH30" s="671"/>
      <c r="BI30" s="671"/>
      <c r="BJ30" s="671"/>
      <c r="BK30" s="671"/>
      <c r="BL30" s="671"/>
      <c r="BM30" s="671"/>
      <c r="BN30" s="671"/>
      <c r="BO30" s="671"/>
      <c r="BP30" s="671"/>
      <c r="BQ30" s="672"/>
      <c r="BR30" s="524" t="s">
        <v>390</v>
      </c>
      <c r="BS30" s="671"/>
      <c r="BT30" s="671"/>
      <c r="BU30" s="671"/>
      <c r="BV30" s="671"/>
      <c r="BW30" s="671"/>
      <c r="BX30" s="671"/>
      <c r="BY30" s="671"/>
      <c r="BZ30" s="671"/>
      <c r="CA30" s="671"/>
      <c r="CB30" s="672"/>
      <c r="CD30" s="401"/>
      <c r="CE30" s="403"/>
      <c r="CF30" s="611" t="s">
        <v>391</v>
      </c>
      <c r="CG30" s="612"/>
      <c r="CH30" s="612"/>
      <c r="CI30" s="612"/>
      <c r="CJ30" s="612"/>
      <c r="CK30" s="612"/>
      <c r="CL30" s="612"/>
      <c r="CM30" s="612"/>
      <c r="CN30" s="612"/>
      <c r="CO30" s="612"/>
      <c r="CP30" s="612"/>
      <c r="CQ30" s="613"/>
      <c r="CR30" s="614">
        <v>1879539</v>
      </c>
      <c r="CS30" s="628"/>
      <c r="CT30" s="628"/>
      <c r="CU30" s="628"/>
      <c r="CV30" s="628"/>
      <c r="CW30" s="628"/>
      <c r="CX30" s="628"/>
      <c r="CY30" s="629"/>
      <c r="CZ30" s="617">
        <v>4.2</v>
      </c>
      <c r="DA30" s="618"/>
      <c r="DB30" s="618"/>
      <c r="DC30" s="619"/>
      <c r="DD30" s="620">
        <v>1667661</v>
      </c>
      <c r="DE30" s="628"/>
      <c r="DF30" s="628"/>
      <c r="DG30" s="628"/>
      <c r="DH30" s="628"/>
      <c r="DI30" s="628"/>
      <c r="DJ30" s="628"/>
      <c r="DK30" s="629"/>
      <c r="DL30" s="620">
        <v>1667661</v>
      </c>
      <c r="DM30" s="628"/>
      <c r="DN30" s="628"/>
      <c r="DO30" s="628"/>
      <c r="DP30" s="628"/>
      <c r="DQ30" s="628"/>
      <c r="DR30" s="628"/>
      <c r="DS30" s="628"/>
      <c r="DT30" s="628"/>
      <c r="DU30" s="628"/>
      <c r="DV30" s="629"/>
      <c r="DW30" s="617">
        <v>17</v>
      </c>
      <c r="DX30" s="618"/>
      <c r="DY30" s="618"/>
      <c r="DZ30" s="618"/>
      <c r="EA30" s="618"/>
      <c r="EB30" s="618"/>
      <c r="EC30" s="651"/>
    </row>
    <row r="31" spans="2:133" ht="11.25" customHeight="1" x14ac:dyDescent="0.15">
      <c r="B31" s="611" t="s">
        <v>20</v>
      </c>
      <c r="C31" s="612"/>
      <c r="D31" s="612"/>
      <c r="E31" s="612"/>
      <c r="F31" s="612"/>
      <c r="G31" s="612"/>
      <c r="H31" s="612"/>
      <c r="I31" s="612"/>
      <c r="J31" s="612"/>
      <c r="K31" s="612"/>
      <c r="L31" s="612"/>
      <c r="M31" s="612"/>
      <c r="N31" s="612"/>
      <c r="O31" s="612"/>
      <c r="P31" s="612"/>
      <c r="Q31" s="613"/>
      <c r="R31" s="614">
        <v>154710</v>
      </c>
      <c r="S31" s="628"/>
      <c r="T31" s="628"/>
      <c r="U31" s="628"/>
      <c r="V31" s="628"/>
      <c r="W31" s="628"/>
      <c r="X31" s="628"/>
      <c r="Y31" s="629"/>
      <c r="Z31" s="638">
        <v>0.3</v>
      </c>
      <c r="AA31" s="638"/>
      <c r="AB31" s="638"/>
      <c r="AC31" s="638"/>
      <c r="AD31" s="639" t="s">
        <v>199</v>
      </c>
      <c r="AE31" s="639"/>
      <c r="AF31" s="639"/>
      <c r="AG31" s="639"/>
      <c r="AH31" s="639"/>
      <c r="AI31" s="639"/>
      <c r="AJ31" s="639"/>
      <c r="AK31" s="639"/>
      <c r="AL31" s="617" t="s">
        <v>199</v>
      </c>
      <c r="AM31" s="630"/>
      <c r="AN31" s="630"/>
      <c r="AO31" s="640"/>
      <c r="AP31" s="390" t="s">
        <v>5</v>
      </c>
      <c r="AQ31" s="391"/>
      <c r="AR31" s="391"/>
      <c r="AS31" s="391"/>
      <c r="AT31" s="607" t="s">
        <v>393</v>
      </c>
      <c r="AU31" s="45"/>
      <c r="AV31" s="45"/>
      <c r="AW31" s="45"/>
      <c r="AX31" s="658" t="s">
        <v>271</v>
      </c>
      <c r="AY31" s="659"/>
      <c r="AZ31" s="659"/>
      <c r="BA31" s="659"/>
      <c r="BB31" s="659"/>
      <c r="BC31" s="659"/>
      <c r="BD31" s="659"/>
      <c r="BE31" s="659"/>
      <c r="BF31" s="660"/>
      <c r="BG31" s="668">
        <v>99.1</v>
      </c>
      <c r="BH31" s="666"/>
      <c r="BI31" s="666"/>
      <c r="BJ31" s="666"/>
      <c r="BK31" s="666"/>
      <c r="BL31" s="666"/>
      <c r="BM31" s="665">
        <v>96.2</v>
      </c>
      <c r="BN31" s="666"/>
      <c r="BO31" s="666"/>
      <c r="BP31" s="666"/>
      <c r="BQ31" s="667"/>
      <c r="BR31" s="668">
        <v>99.1</v>
      </c>
      <c r="BS31" s="666"/>
      <c r="BT31" s="666"/>
      <c r="BU31" s="666"/>
      <c r="BV31" s="666"/>
      <c r="BW31" s="666"/>
      <c r="BX31" s="665">
        <v>96.1</v>
      </c>
      <c r="BY31" s="666"/>
      <c r="BZ31" s="666"/>
      <c r="CA31" s="666"/>
      <c r="CB31" s="667"/>
      <c r="CD31" s="401"/>
      <c r="CE31" s="403"/>
      <c r="CF31" s="611" t="s">
        <v>312</v>
      </c>
      <c r="CG31" s="612"/>
      <c r="CH31" s="612"/>
      <c r="CI31" s="612"/>
      <c r="CJ31" s="612"/>
      <c r="CK31" s="612"/>
      <c r="CL31" s="612"/>
      <c r="CM31" s="612"/>
      <c r="CN31" s="612"/>
      <c r="CO31" s="612"/>
      <c r="CP31" s="612"/>
      <c r="CQ31" s="613"/>
      <c r="CR31" s="614">
        <v>61880</v>
      </c>
      <c r="CS31" s="615"/>
      <c r="CT31" s="615"/>
      <c r="CU31" s="615"/>
      <c r="CV31" s="615"/>
      <c r="CW31" s="615"/>
      <c r="CX31" s="615"/>
      <c r="CY31" s="616"/>
      <c r="CZ31" s="617">
        <v>0.1</v>
      </c>
      <c r="DA31" s="618"/>
      <c r="DB31" s="618"/>
      <c r="DC31" s="619"/>
      <c r="DD31" s="620">
        <v>61105</v>
      </c>
      <c r="DE31" s="615"/>
      <c r="DF31" s="615"/>
      <c r="DG31" s="615"/>
      <c r="DH31" s="615"/>
      <c r="DI31" s="615"/>
      <c r="DJ31" s="615"/>
      <c r="DK31" s="616"/>
      <c r="DL31" s="620">
        <v>61105</v>
      </c>
      <c r="DM31" s="615"/>
      <c r="DN31" s="615"/>
      <c r="DO31" s="615"/>
      <c r="DP31" s="615"/>
      <c r="DQ31" s="615"/>
      <c r="DR31" s="615"/>
      <c r="DS31" s="615"/>
      <c r="DT31" s="615"/>
      <c r="DU31" s="615"/>
      <c r="DV31" s="616"/>
      <c r="DW31" s="617">
        <v>0.6</v>
      </c>
      <c r="DX31" s="618"/>
      <c r="DY31" s="618"/>
      <c r="DZ31" s="618"/>
      <c r="EA31" s="618"/>
      <c r="EB31" s="618"/>
      <c r="EC31" s="651"/>
    </row>
    <row r="32" spans="2:133" ht="11.25" customHeight="1" x14ac:dyDescent="0.15">
      <c r="B32" s="611" t="s">
        <v>339</v>
      </c>
      <c r="C32" s="612"/>
      <c r="D32" s="612"/>
      <c r="E32" s="612"/>
      <c r="F32" s="612"/>
      <c r="G32" s="612"/>
      <c r="H32" s="612"/>
      <c r="I32" s="612"/>
      <c r="J32" s="612"/>
      <c r="K32" s="612"/>
      <c r="L32" s="612"/>
      <c r="M32" s="612"/>
      <c r="N32" s="612"/>
      <c r="O32" s="612"/>
      <c r="P32" s="612"/>
      <c r="Q32" s="613"/>
      <c r="R32" s="614">
        <v>2705248</v>
      </c>
      <c r="S32" s="628"/>
      <c r="T32" s="628"/>
      <c r="U32" s="628"/>
      <c r="V32" s="628"/>
      <c r="W32" s="628"/>
      <c r="X32" s="628"/>
      <c r="Y32" s="629"/>
      <c r="Z32" s="638">
        <v>5.9</v>
      </c>
      <c r="AA32" s="638"/>
      <c r="AB32" s="638"/>
      <c r="AC32" s="638"/>
      <c r="AD32" s="639" t="s">
        <v>199</v>
      </c>
      <c r="AE32" s="639"/>
      <c r="AF32" s="639"/>
      <c r="AG32" s="639"/>
      <c r="AH32" s="639"/>
      <c r="AI32" s="639"/>
      <c r="AJ32" s="639"/>
      <c r="AK32" s="639"/>
      <c r="AL32" s="617" t="s">
        <v>199</v>
      </c>
      <c r="AM32" s="630"/>
      <c r="AN32" s="630"/>
      <c r="AO32" s="640"/>
      <c r="AP32" s="605"/>
      <c r="AQ32" s="606"/>
      <c r="AR32" s="606"/>
      <c r="AS32" s="606"/>
      <c r="AT32" s="608"/>
      <c r="AU32" s="38" t="s">
        <v>243</v>
      </c>
      <c r="AV32" s="38"/>
      <c r="AW32" s="38"/>
      <c r="AX32" s="611" t="s">
        <v>288</v>
      </c>
      <c r="AY32" s="612"/>
      <c r="AZ32" s="612"/>
      <c r="BA32" s="612"/>
      <c r="BB32" s="612"/>
      <c r="BC32" s="612"/>
      <c r="BD32" s="612"/>
      <c r="BE32" s="612"/>
      <c r="BF32" s="613"/>
      <c r="BG32" s="669">
        <v>98.8</v>
      </c>
      <c r="BH32" s="615"/>
      <c r="BI32" s="615"/>
      <c r="BJ32" s="615"/>
      <c r="BK32" s="615"/>
      <c r="BL32" s="615"/>
      <c r="BM32" s="630">
        <v>94.1</v>
      </c>
      <c r="BN32" s="670"/>
      <c r="BO32" s="670"/>
      <c r="BP32" s="670"/>
      <c r="BQ32" s="649"/>
      <c r="BR32" s="669">
        <v>99</v>
      </c>
      <c r="BS32" s="615"/>
      <c r="BT32" s="615"/>
      <c r="BU32" s="615"/>
      <c r="BV32" s="615"/>
      <c r="BW32" s="615"/>
      <c r="BX32" s="630">
        <v>94.2</v>
      </c>
      <c r="BY32" s="670"/>
      <c r="BZ32" s="670"/>
      <c r="CA32" s="670"/>
      <c r="CB32" s="649"/>
      <c r="CD32" s="404"/>
      <c r="CE32" s="406"/>
      <c r="CF32" s="611" t="s">
        <v>395</v>
      </c>
      <c r="CG32" s="612"/>
      <c r="CH32" s="612"/>
      <c r="CI32" s="612"/>
      <c r="CJ32" s="612"/>
      <c r="CK32" s="612"/>
      <c r="CL32" s="612"/>
      <c r="CM32" s="612"/>
      <c r="CN32" s="612"/>
      <c r="CO32" s="612"/>
      <c r="CP32" s="612"/>
      <c r="CQ32" s="613"/>
      <c r="CR32" s="614" t="s">
        <v>199</v>
      </c>
      <c r="CS32" s="628"/>
      <c r="CT32" s="628"/>
      <c r="CU32" s="628"/>
      <c r="CV32" s="628"/>
      <c r="CW32" s="628"/>
      <c r="CX32" s="628"/>
      <c r="CY32" s="629"/>
      <c r="CZ32" s="617" t="s">
        <v>199</v>
      </c>
      <c r="DA32" s="618"/>
      <c r="DB32" s="618"/>
      <c r="DC32" s="619"/>
      <c r="DD32" s="620" t="s">
        <v>199</v>
      </c>
      <c r="DE32" s="628"/>
      <c r="DF32" s="628"/>
      <c r="DG32" s="628"/>
      <c r="DH32" s="628"/>
      <c r="DI32" s="628"/>
      <c r="DJ32" s="628"/>
      <c r="DK32" s="629"/>
      <c r="DL32" s="620" t="s">
        <v>199</v>
      </c>
      <c r="DM32" s="628"/>
      <c r="DN32" s="628"/>
      <c r="DO32" s="628"/>
      <c r="DP32" s="628"/>
      <c r="DQ32" s="628"/>
      <c r="DR32" s="628"/>
      <c r="DS32" s="628"/>
      <c r="DT32" s="628"/>
      <c r="DU32" s="628"/>
      <c r="DV32" s="629"/>
      <c r="DW32" s="617" t="s">
        <v>199</v>
      </c>
      <c r="DX32" s="618"/>
      <c r="DY32" s="618"/>
      <c r="DZ32" s="618"/>
      <c r="EA32" s="618"/>
      <c r="EB32" s="618"/>
      <c r="EC32" s="651"/>
    </row>
    <row r="33" spans="2:133" ht="11.25" customHeight="1" x14ac:dyDescent="0.15">
      <c r="B33" s="661" t="s">
        <v>54</v>
      </c>
      <c r="C33" s="662"/>
      <c r="D33" s="662"/>
      <c r="E33" s="662"/>
      <c r="F33" s="662"/>
      <c r="G33" s="662"/>
      <c r="H33" s="662"/>
      <c r="I33" s="662"/>
      <c r="J33" s="662"/>
      <c r="K33" s="662"/>
      <c r="L33" s="662"/>
      <c r="M33" s="662"/>
      <c r="N33" s="662"/>
      <c r="O33" s="662"/>
      <c r="P33" s="662"/>
      <c r="Q33" s="663"/>
      <c r="R33" s="614">
        <v>14207</v>
      </c>
      <c r="S33" s="628"/>
      <c r="T33" s="628"/>
      <c r="U33" s="628"/>
      <c r="V33" s="628"/>
      <c r="W33" s="628"/>
      <c r="X33" s="628"/>
      <c r="Y33" s="629"/>
      <c r="Z33" s="638">
        <v>0</v>
      </c>
      <c r="AA33" s="638"/>
      <c r="AB33" s="638"/>
      <c r="AC33" s="638"/>
      <c r="AD33" s="639">
        <v>14207</v>
      </c>
      <c r="AE33" s="639"/>
      <c r="AF33" s="639"/>
      <c r="AG33" s="639"/>
      <c r="AH33" s="639"/>
      <c r="AI33" s="639"/>
      <c r="AJ33" s="639"/>
      <c r="AK33" s="639"/>
      <c r="AL33" s="617">
        <v>0.2</v>
      </c>
      <c r="AM33" s="630"/>
      <c r="AN33" s="630"/>
      <c r="AO33" s="640"/>
      <c r="AP33" s="393"/>
      <c r="AQ33" s="394"/>
      <c r="AR33" s="394"/>
      <c r="AS33" s="394"/>
      <c r="AT33" s="609"/>
      <c r="AU33" s="46"/>
      <c r="AV33" s="46"/>
      <c r="AW33" s="46"/>
      <c r="AX33" s="589" t="s">
        <v>160</v>
      </c>
      <c r="AY33" s="590"/>
      <c r="AZ33" s="590"/>
      <c r="BA33" s="590"/>
      <c r="BB33" s="590"/>
      <c r="BC33" s="590"/>
      <c r="BD33" s="590"/>
      <c r="BE33" s="590"/>
      <c r="BF33" s="591"/>
      <c r="BG33" s="664">
        <v>99.1</v>
      </c>
      <c r="BH33" s="593"/>
      <c r="BI33" s="593"/>
      <c r="BJ33" s="593"/>
      <c r="BK33" s="593"/>
      <c r="BL33" s="593"/>
      <c r="BM33" s="636">
        <v>97.7</v>
      </c>
      <c r="BN33" s="593"/>
      <c r="BO33" s="593"/>
      <c r="BP33" s="593"/>
      <c r="BQ33" s="644"/>
      <c r="BR33" s="664">
        <v>98.8</v>
      </c>
      <c r="BS33" s="593"/>
      <c r="BT33" s="593"/>
      <c r="BU33" s="593"/>
      <c r="BV33" s="593"/>
      <c r="BW33" s="593"/>
      <c r="BX33" s="636">
        <v>97.6</v>
      </c>
      <c r="BY33" s="593"/>
      <c r="BZ33" s="593"/>
      <c r="CA33" s="593"/>
      <c r="CB33" s="644"/>
      <c r="CD33" s="611" t="s">
        <v>397</v>
      </c>
      <c r="CE33" s="612"/>
      <c r="CF33" s="612"/>
      <c r="CG33" s="612"/>
      <c r="CH33" s="612"/>
      <c r="CI33" s="612"/>
      <c r="CJ33" s="612"/>
      <c r="CK33" s="612"/>
      <c r="CL33" s="612"/>
      <c r="CM33" s="612"/>
      <c r="CN33" s="612"/>
      <c r="CO33" s="612"/>
      <c r="CP33" s="612"/>
      <c r="CQ33" s="613"/>
      <c r="CR33" s="614">
        <v>31594699</v>
      </c>
      <c r="CS33" s="615"/>
      <c r="CT33" s="615"/>
      <c r="CU33" s="615"/>
      <c r="CV33" s="615"/>
      <c r="CW33" s="615"/>
      <c r="CX33" s="615"/>
      <c r="CY33" s="616"/>
      <c r="CZ33" s="617">
        <v>70.400000000000006</v>
      </c>
      <c r="DA33" s="618"/>
      <c r="DB33" s="618"/>
      <c r="DC33" s="619"/>
      <c r="DD33" s="620">
        <v>4755869</v>
      </c>
      <c r="DE33" s="615"/>
      <c r="DF33" s="615"/>
      <c r="DG33" s="615"/>
      <c r="DH33" s="615"/>
      <c r="DI33" s="615"/>
      <c r="DJ33" s="615"/>
      <c r="DK33" s="616"/>
      <c r="DL33" s="620">
        <v>2822070</v>
      </c>
      <c r="DM33" s="615"/>
      <c r="DN33" s="615"/>
      <c r="DO33" s="615"/>
      <c r="DP33" s="615"/>
      <c r="DQ33" s="615"/>
      <c r="DR33" s="615"/>
      <c r="DS33" s="615"/>
      <c r="DT33" s="615"/>
      <c r="DU33" s="615"/>
      <c r="DV33" s="616"/>
      <c r="DW33" s="617">
        <v>28.8</v>
      </c>
      <c r="DX33" s="618"/>
      <c r="DY33" s="618"/>
      <c r="DZ33" s="618"/>
      <c r="EA33" s="618"/>
      <c r="EB33" s="618"/>
      <c r="EC33" s="651"/>
    </row>
    <row r="34" spans="2:133" ht="11.25" customHeight="1" x14ac:dyDescent="0.15">
      <c r="B34" s="611" t="s">
        <v>400</v>
      </c>
      <c r="C34" s="612"/>
      <c r="D34" s="612"/>
      <c r="E34" s="612"/>
      <c r="F34" s="612"/>
      <c r="G34" s="612"/>
      <c r="H34" s="612"/>
      <c r="I34" s="612"/>
      <c r="J34" s="612"/>
      <c r="K34" s="612"/>
      <c r="L34" s="612"/>
      <c r="M34" s="612"/>
      <c r="N34" s="612"/>
      <c r="O34" s="612"/>
      <c r="P34" s="612"/>
      <c r="Q34" s="613"/>
      <c r="R34" s="614">
        <v>2531565</v>
      </c>
      <c r="S34" s="628"/>
      <c r="T34" s="628"/>
      <c r="U34" s="628"/>
      <c r="V34" s="628"/>
      <c r="W34" s="628"/>
      <c r="X34" s="628"/>
      <c r="Y34" s="629"/>
      <c r="Z34" s="638">
        <v>5.5</v>
      </c>
      <c r="AA34" s="638"/>
      <c r="AB34" s="638"/>
      <c r="AC34" s="638"/>
      <c r="AD34" s="639" t="s">
        <v>199</v>
      </c>
      <c r="AE34" s="639"/>
      <c r="AF34" s="639"/>
      <c r="AG34" s="639"/>
      <c r="AH34" s="639"/>
      <c r="AI34" s="639"/>
      <c r="AJ34" s="639"/>
      <c r="AK34" s="639"/>
      <c r="AL34" s="617" t="s">
        <v>199</v>
      </c>
      <c r="AM34" s="630"/>
      <c r="AN34" s="630"/>
      <c r="AO34" s="640"/>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11" t="s">
        <v>402</v>
      </c>
      <c r="CE34" s="612"/>
      <c r="CF34" s="612"/>
      <c r="CG34" s="612"/>
      <c r="CH34" s="612"/>
      <c r="CI34" s="612"/>
      <c r="CJ34" s="612"/>
      <c r="CK34" s="612"/>
      <c r="CL34" s="612"/>
      <c r="CM34" s="612"/>
      <c r="CN34" s="612"/>
      <c r="CO34" s="612"/>
      <c r="CP34" s="612"/>
      <c r="CQ34" s="613"/>
      <c r="CR34" s="614">
        <v>5007077</v>
      </c>
      <c r="CS34" s="628"/>
      <c r="CT34" s="628"/>
      <c r="CU34" s="628"/>
      <c r="CV34" s="628"/>
      <c r="CW34" s="628"/>
      <c r="CX34" s="628"/>
      <c r="CY34" s="629"/>
      <c r="CZ34" s="617">
        <v>11.2</v>
      </c>
      <c r="DA34" s="618"/>
      <c r="DB34" s="618"/>
      <c r="DC34" s="619"/>
      <c r="DD34" s="620">
        <v>1707186</v>
      </c>
      <c r="DE34" s="628"/>
      <c r="DF34" s="628"/>
      <c r="DG34" s="628"/>
      <c r="DH34" s="628"/>
      <c r="DI34" s="628"/>
      <c r="DJ34" s="628"/>
      <c r="DK34" s="629"/>
      <c r="DL34" s="620">
        <v>1327833</v>
      </c>
      <c r="DM34" s="628"/>
      <c r="DN34" s="628"/>
      <c r="DO34" s="628"/>
      <c r="DP34" s="628"/>
      <c r="DQ34" s="628"/>
      <c r="DR34" s="628"/>
      <c r="DS34" s="628"/>
      <c r="DT34" s="628"/>
      <c r="DU34" s="628"/>
      <c r="DV34" s="629"/>
      <c r="DW34" s="617">
        <v>13.5</v>
      </c>
      <c r="DX34" s="618"/>
      <c r="DY34" s="618"/>
      <c r="DZ34" s="618"/>
      <c r="EA34" s="618"/>
      <c r="EB34" s="618"/>
      <c r="EC34" s="651"/>
    </row>
    <row r="35" spans="2:133" ht="11.25" customHeight="1" x14ac:dyDescent="0.15">
      <c r="B35" s="611" t="s">
        <v>219</v>
      </c>
      <c r="C35" s="612"/>
      <c r="D35" s="612"/>
      <c r="E35" s="612"/>
      <c r="F35" s="612"/>
      <c r="G35" s="612"/>
      <c r="H35" s="612"/>
      <c r="I35" s="612"/>
      <c r="J35" s="612"/>
      <c r="K35" s="612"/>
      <c r="L35" s="612"/>
      <c r="M35" s="612"/>
      <c r="N35" s="612"/>
      <c r="O35" s="612"/>
      <c r="P35" s="612"/>
      <c r="Q35" s="613"/>
      <c r="R35" s="614">
        <v>74208</v>
      </c>
      <c r="S35" s="628"/>
      <c r="T35" s="628"/>
      <c r="U35" s="628"/>
      <c r="V35" s="628"/>
      <c r="W35" s="628"/>
      <c r="X35" s="628"/>
      <c r="Y35" s="629"/>
      <c r="Z35" s="638">
        <v>0.2</v>
      </c>
      <c r="AA35" s="638"/>
      <c r="AB35" s="638"/>
      <c r="AC35" s="638"/>
      <c r="AD35" s="639">
        <v>24346</v>
      </c>
      <c r="AE35" s="639"/>
      <c r="AF35" s="639"/>
      <c r="AG35" s="639"/>
      <c r="AH35" s="639"/>
      <c r="AI35" s="639"/>
      <c r="AJ35" s="639"/>
      <c r="AK35" s="639"/>
      <c r="AL35" s="617">
        <v>0.3</v>
      </c>
      <c r="AM35" s="630"/>
      <c r="AN35" s="630"/>
      <c r="AO35" s="640"/>
      <c r="AP35" s="15"/>
      <c r="AQ35" s="524" t="s">
        <v>404</v>
      </c>
      <c r="AR35" s="525"/>
      <c r="AS35" s="525"/>
      <c r="AT35" s="525"/>
      <c r="AU35" s="525"/>
      <c r="AV35" s="525"/>
      <c r="AW35" s="525"/>
      <c r="AX35" s="525"/>
      <c r="AY35" s="525"/>
      <c r="AZ35" s="525"/>
      <c r="BA35" s="525"/>
      <c r="BB35" s="525"/>
      <c r="BC35" s="525"/>
      <c r="BD35" s="525"/>
      <c r="BE35" s="525"/>
      <c r="BF35" s="567"/>
      <c r="BG35" s="524" t="s">
        <v>207</v>
      </c>
      <c r="BH35" s="525"/>
      <c r="BI35" s="525"/>
      <c r="BJ35" s="525"/>
      <c r="BK35" s="525"/>
      <c r="BL35" s="525"/>
      <c r="BM35" s="525"/>
      <c r="BN35" s="525"/>
      <c r="BO35" s="525"/>
      <c r="BP35" s="525"/>
      <c r="BQ35" s="525"/>
      <c r="BR35" s="525"/>
      <c r="BS35" s="525"/>
      <c r="BT35" s="525"/>
      <c r="BU35" s="525"/>
      <c r="BV35" s="525"/>
      <c r="BW35" s="525"/>
      <c r="BX35" s="525"/>
      <c r="BY35" s="525"/>
      <c r="BZ35" s="525"/>
      <c r="CA35" s="525"/>
      <c r="CB35" s="567"/>
      <c r="CD35" s="611" t="s">
        <v>406</v>
      </c>
      <c r="CE35" s="612"/>
      <c r="CF35" s="612"/>
      <c r="CG35" s="612"/>
      <c r="CH35" s="612"/>
      <c r="CI35" s="612"/>
      <c r="CJ35" s="612"/>
      <c r="CK35" s="612"/>
      <c r="CL35" s="612"/>
      <c r="CM35" s="612"/>
      <c r="CN35" s="612"/>
      <c r="CO35" s="612"/>
      <c r="CP35" s="612"/>
      <c r="CQ35" s="613"/>
      <c r="CR35" s="614">
        <v>232139</v>
      </c>
      <c r="CS35" s="615"/>
      <c r="CT35" s="615"/>
      <c r="CU35" s="615"/>
      <c r="CV35" s="615"/>
      <c r="CW35" s="615"/>
      <c r="CX35" s="615"/>
      <c r="CY35" s="616"/>
      <c r="CZ35" s="617">
        <v>0.5</v>
      </c>
      <c r="DA35" s="618"/>
      <c r="DB35" s="618"/>
      <c r="DC35" s="619"/>
      <c r="DD35" s="620">
        <v>200456</v>
      </c>
      <c r="DE35" s="615"/>
      <c r="DF35" s="615"/>
      <c r="DG35" s="615"/>
      <c r="DH35" s="615"/>
      <c r="DI35" s="615"/>
      <c r="DJ35" s="615"/>
      <c r="DK35" s="616"/>
      <c r="DL35" s="620">
        <v>200456</v>
      </c>
      <c r="DM35" s="615"/>
      <c r="DN35" s="615"/>
      <c r="DO35" s="615"/>
      <c r="DP35" s="615"/>
      <c r="DQ35" s="615"/>
      <c r="DR35" s="615"/>
      <c r="DS35" s="615"/>
      <c r="DT35" s="615"/>
      <c r="DU35" s="615"/>
      <c r="DV35" s="616"/>
      <c r="DW35" s="617">
        <v>2</v>
      </c>
      <c r="DX35" s="618"/>
      <c r="DY35" s="618"/>
      <c r="DZ35" s="618"/>
      <c r="EA35" s="618"/>
      <c r="EB35" s="618"/>
      <c r="EC35" s="651"/>
    </row>
    <row r="36" spans="2:133" ht="11.25" customHeight="1" x14ac:dyDescent="0.15">
      <c r="B36" s="611" t="s">
        <v>148</v>
      </c>
      <c r="C36" s="612"/>
      <c r="D36" s="612"/>
      <c r="E36" s="612"/>
      <c r="F36" s="612"/>
      <c r="G36" s="612"/>
      <c r="H36" s="612"/>
      <c r="I36" s="612"/>
      <c r="J36" s="612"/>
      <c r="K36" s="612"/>
      <c r="L36" s="612"/>
      <c r="M36" s="612"/>
      <c r="N36" s="612"/>
      <c r="O36" s="612"/>
      <c r="P36" s="612"/>
      <c r="Q36" s="613"/>
      <c r="R36" s="614">
        <v>14606829</v>
      </c>
      <c r="S36" s="628"/>
      <c r="T36" s="628"/>
      <c r="U36" s="628"/>
      <c r="V36" s="628"/>
      <c r="W36" s="628"/>
      <c r="X36" s="628"/>
      <c r="Y36" s="629"/>
      <c r="Z36" s="638">
        <v>31.7</v>
      </c>
      <c r="AA36" s="638"/>
      <c r="AB36" s="638"/>
      <c r="AC36" s="638"/>
      <c r="AD36" s="639" t="s">
        <v>199</v>
      </c>
      <c r="AE36" s="639"/>
      <c r="AF36" s="639"/>
      <c r="AG36" s="639"/>
      <c r="AH36" s="639"/>
      <c r="AI36" s="639"/>
      <c r="AJ36" s="639"/>
      <c r="AK36" s="639"/>
      <c r="AL36" s="617" t="s">
        <v>199</v>
      </c>
      <c r="AM36" s="630"/>
      <c r="AN36" s="630"/>
      <c r="AO36" s="640"/>
      <c r="AP36" s="15"/>
      <c r="AQ36" s="652" t="s">
        <v>385</v>
      </c>
      <c r="AR36" s="653"/>
      <c r="AS36" s="653"/>
      <c r="AT36" s="653"/>
      <c r="AU36" s="653"/>
      <c r="AV36" s="653"/>
      <c r="AW36" s="653"/>
      <c r="AX36" s="653"/>
      <c r="AY36" s="654"/>
      <c r="AZ36" s="655">
        <v>2812130</v>
      </c>
      <c r="BA36" s="656"/>
      <c r="BB36" s="656"/>
      <c r="BC36" s="656"/>
      <c r="BD36" s="656"/>
      <c r="BE36" s="656"/>
      <c r="BF36" s="657"/>
      <c r="BG36" s="658" t="s">
        <v>408</v>
      </c>
      <c r="BH36" s="659"/>
      <c r="BI36" s="659"/>
      <c r="BJ36" s="659"/>
      <c r="BK36" s="659"/>
      <c r="BL36" s="659"/>
      <c r="BM36" s="659"/>
      <c r="BN36" s="659"/>
      <c r="BO36" s="659"/>
      <c r="BP36" s="659"/>
      <c r="BQ36" s="659"/>
      <c r="BR36" s="659"/>
      <c r="BS36" s="659"/>
      <c r="BT36" s="659"/>
      <c r="BU36" s="660"/>
      <c r="BV36" s="655">
        <v>44875</v>
      </c>
      <c r="BW36" s="656"/>
      <c r="BX36" s="656"/>
      <c r="BY36" s="656"/>
      <c r="BZ36" s="656"/>
      <c r="CA36" s="656"/>
      <c r="CB36" s="657"/>
      <c r="CD36" s="611" t="s">
        <v>27</v>
      </c>
      <c r="CE36" s="612"/>
      <c r="CF36" s="612"/>
      <c r="CG36" s="612"/>
      <c r="CH36" s="612"/>
      <c r="CI36" s="612"/>
      <c r="CJ36" s="612"/>
      <c r="CK36" s="612"/>
      <c r="CL36" s="612"/>
      <c r="CM36" s="612"/>
      <c r="CN36" s="612"/>
      <c r="CO36" s="612"/>
      <c r="CP36" s="612"/>
      <c r="CQ36" s="613"/>
      <c r="CR36" s="614">
        <v>9365673</v>
      </c>
      <c r="CS36" s="628"/>
      <c r="CT36" s="628"/>
      <c r="CU36" s="628"/>
      <c r="CV36" s="628"/>
      <c r="CW36" s="628"/>
      <c r="CX36" s="628"/>
      <c r="CY36" s="629"/>
      <c r="CZ36" s="617">
        <v>20.9</v>
      </c>
      <c r="DA36" s="618"/>
      <c r="DB36" s="618"/>
      <c r="DC36" s="619"/>
      <c r="DD36" s="620">
        <v>877822</v>
      </c>
      <c r="DE36" s="628"/>
      <c r="DF36" s="628"/>
      <c r="DG36" s="628"/>
      <c r="DH36" s="628"/>
      <c r="DI36" s="628"/>
      <c r="DJ36" s="628"/>
      <c r="DK36" s="629"/>
      <c r="DL36" s="620">
        <v>470226</v>
      </c>
      <c r="DM36" s="628"/>
      <c r="DN36" s="628"/>
      <c r="DO36" s="628"/>
      <c r="DP36" s="628"/>
      <c r="DQ36" s="628"/>
      <c r="DR36" s="628"/>
      <c r="DS36" s="628"/>
      <c r="DT36" s="628"/>
      <c r="DU36" s="628"/>
      <c r="DV36" s="629"/>
      <c r="DW36" s="617">
        <v>4.8</v>
      </c>
      <c r="DX36" s="618"/>
      <c r="DY36" s="618"/>
      <c r="DZ36" s="618"/>
      <c r="EA36" s="618"/>
      <c r="EB36" s="618"/>
      <c r="EC36" s="651"/>
    </row>
    <row r="37" spans="2:133" ht="11.25" customHeight="1" x14ac:dyDescent="0.15">
      <c r="B37" s="611" t="s">
        <v>409</v>
      </c>
      <c r="C37" s="612"/>
      <c r="D37" s="612"/>
      <c r="E37" s="612"/>
      <c r="F37" s="612"/>
      <c r="G37" s="612"/>
      <c r="H37" s="612"/>
      <c r="I37" s="612"/>
      <c r="J37" s="612"/>
      <c r="K37" s="612"/>
      <c r="L37" s="612"/>
      <c r="M37" s="612"/>
      <c r="N37" s="612"/>
      <c r="O37" s="612"/>
      <c r="P37" s="612"/>
      <c r="Q37" s="613"/>
      <c r="R37" s="614">
        <v>11326933</v>
      </c>
      <c r="S37" s="628"/>
      <c r="T37" s="628"/>
      <c r="U37" s="628"/>
      <c r="V37" s="628"/>
      <c r="W37" s="628"/>
      <c r="X37" s="628"/>
      <c r="Y37" s="629"/>
      <c r="Z37" s="638">
        <v>24.6</v>
      </c>
      <c r="AA37" s="638"/>
      <c r="AB37" s="638"/>
      <c r="AC37" s="638"/>
      <c r="AD37" s="639" t="s">
        <v>199</v>
      </c>
      <c r="AE37" s="639"/>
      <c r="AF37" s="639"/>
      <c r="AG37" s="639"/>
      <c r="AH37" s="639"/>
      <c r="AI37" s="639"/>
      <c r="AJ37" s="639"/>
      <c r="AK37" s="639"/>
      <c r="AL37" s="617" t="s">
        <v>199</v>
      </c>
      <c r="AM37" s="630"/>
      <c r="AN37" s="630"/>
      <c r="AO37" s="640"/>
      <c r="AQ37" s="646" t="s">
        <v>413</v>
      </c>
      <c r="AR37" s="647"/>
      <c r="AS37" s="647"/>
      <c r="AT37" s="647"/>
      <c r="AU37" s="647"/>
      <c r="AV37" s="647"/>
      <c r="AW37" s="647"/>
      <c r="AX37" s="647"/>
      <c r="AY37" s="648"/>
      <c r="AZ37" s="614">
        <v>1509730</v>
      </c>
      <c r="BA37" s="628"/>
      <c r="BB37" s="628"/>
      <c r="BC37" s="628"/>
      <c r="BD37" s="615"/>
      <c r="BE37" s="615"/>
      <c r="BF37" s="649"/>
      <c r="BG37" s="611" t="s">
        <v>415</v>
      </c>
      <c r="BH37" s="612"/>
      <c r="BI37" s="612"/>
      <c r="BJ37" s="612"/>
      <c r="BK37" s="612"/>
      <c r="BL37" s="612"/>
      <c r="BM37" s="612"/>
      <c r="BN37" s="612"/>
      <c r="BO37" s="612"/>
      <c r="BP37" s="612"/>
      <c r="BQ37" s="612"/>
      <c r="BR37" s="612"/>
      <c r="BS37" s="612"/>
      <c r="BT37" s="612"/>
      <c r="BU37" s="613"/>
      <c r="BV37" s="614">
        <v>31306</v>
      </c>
      <c r="BW37" s="628"/>
      <c r="BX37" s="628"/>
      <c r="BY37" s="628"/>
      <c r="BZ37" s="628"/>
      <c r="CA37" s="628"/>
      <c r="CB37" s="650"/>
      <c r="CD37" s="611" t="s">
        <v>162</v>
      </c>
      <c r="CE37" s="612"/>
      <c r="CF37" s="612"/>
      <c r="CG37" s="612"/>
      <c r="CH37" s="612"/>
      <c r="CI37" s="612"/>
      <c r="CJ37" s="612"/>
      <c r="CK37" s="612"/>
      <c r="CL37" s="612"/>
      <c r="CM37" s="612"/>
      <c r="CN37" s="612"/>
      <c r="CO37" s="612"/>
      <c r="CP37" s="612"/>
      <c r="CQ37" s="613"/>
      <c r="CR37" s="614">
        <v>11758</v>
      </c>
      <c r="CS37" s="615"/>
      <c r="CT37" s="615"/>
      <c r="CU37" s="615"/>
      <c r="CV37" s="615"/>
      <c r="CW37" s="615"/>
      <c r="CX37" s="615"/>
      <c r="CY37" s="616"/>
      <c r="CZ37" s="617">
        <v>0</v>
      </c>
      <c r="DA37" s="618"/>
      <c r="DB37" s="618"/>
      <c r="DC37" s="619"/>
      <c r="DD37" s="620">
        <v>9693</v>
      </c>
      <c r="DE37" s="615"/>
      <c r="DF37" s="615"/>
      <c r="DG37" s="615"/>
      <c r="DH37" s="615"/>
      <c r="DI37" s="615"/>
      <c r="DJ37" s="615"/>
      <c r="DK37" s="616"/>
      <c r="DL37" s="620">
        <v>9693</v>
      </c>
      <c r="DM37" s="615"/>
      <c r="DN37" s="615"/>
      <c r="DO37" s="615"/>
      <c r="DP37" s="615"/>
      <c r="DQ37" s="615"/>
      <c r="DR37" s="615"/>
      <c r="DS37" s="615"/>
      <c r="DT37" s="615"/>
      <c r="DU37" s="615"/>
      <c r="DV37" s="616"/>
      <c r="DW37" s="617">
        <v>0.1</v>
      </c>
      <c r="DX37" s="618"/>
      <c r="DY37" s="618"/>
      <c r="DZ37" s="618"/>
      <c r="EA37" s="618"/>
      <c r="EB37" s="618"/>
      <c r="EC37" s="651"/>
    </row>
    <row r="38" spans="2:133" ht="11.25" customHeight="1" x14ac:dyDescent="0.15">
      <c r="B38" s="611" t="s">
        <v>289</v>
      </c>
      <c r="C38" s="612"/>
      <c r="D38" s="612"/>
      <c r="E38" s="612"/>
      <c r="F38" s="612"/>
      <c r="G38" s="612"/>
      <c r="H38" s="612"/>
      <c r="I38" s="612"/>
      <c r="J38" s="612"/>
      <c r="K38" s="612"/>
      <c r="L38" s="612"/>
      <c r="M38" s="612"/>
      <c r="N38" s="612"/>
      <c r="O38" s="612"/>
      <c r="P38" s="612"/>
      <c r="Q38" s="613"/>
      <c r="R38" s="614">
        <v>868256</v>
      </c>
      <c r="S38" s="628"/>
      <c r="T38" s="628"/>
      <c r="U38" s="628"/>
      <c r="V38" s="628"/>
      <c r="W38" s="628"/>
      <c r="X38" s="628"/>
      <c r="Y38" s="629"/>
      <c r="Z38" s="638">
        <v>1.9</v>
      </c>
      <c r="AA38" s="638"/>
      <c r="AB38" s="638"/>
      <c r="AC38" s="638"/>
      <c r="AD38" s="639" t="s">
        <v>199</v>
      </c>
      <c r="AE38" s="639"/>
      <c r="AF38" s="639"/>
      <c r="AG38" s="639"/>
      <c r="AH38" s="639"/>
      <c r="AI38" s="639"/>
      <c r="AJ38" s="639"/>
      <c r="AK38" s="639"/>
      <c r="AL38" s="617" t="s">
        <v>199</v>
      </c>
      <c r="AM38" s="630"/>
      <c r="AN38" s="630"/>
      <c r="AO38" s="640"/>
      <c r="AQ38" s="646" t="s">
        <v>417</v>
      </c>
      <c r="AR38" s="647"/>
      <c r="AS38" s="647"/>
      <c r="AT38" s="647"/>
      <c r="AU38" s="647"/>
      <c r="AV38" s="647"/>
      <c r="AW38" s="647"/>
      <c r="AX38" s="647"/>
      <c r="AY38" s="648"/>
      <c r="AZ38" s="614">
        <v>128711</v>
      </c>
      <c r="BA38" s="628"/>
      <c r="BB38" s="628"/>
      <c r="BC38" s="628"/>
      <c r="BD38" s="615"/>
      <c r="BE38" s="615"/>
      <c r="BF38" s="649"/>
      <c r="BG38" s="611" t="s">
        <v>418</v>
      </c>
      <c r="BH38" s="612"/>
      <c r="BI38" s="612"/>
      <c r="BJ38" s="612"/>
      <c r="BK38" s="612"/>
      <c r="BL38" s="612"/>
      <c r="BM38" s="612"/>
      <c r="BN38" s="612"/>
      <c r="BO38" s="612"/>
      <c r="BP38" s="612"/>
      <c r="BQ38" s="612"/>
      <c r="BR38" s="612"/>
      <c r="BS38" s="612"/>
      <c r="BT38" s="612"/>
      <c r="BU38" s="613"/>
      <c r="BV38" s="614">
        <v>3675</v>
      </c>
      <c r="BW38" s="628"/>
      <c r="BX38" s="628"/>
      <c r="BY38" s="628"/>
      <c r="BZ38" s="628"/>
      <c r="CA38" s="628"/>
      <c r="CB38" s="650"/>
      <c r="CD38" s="611" t="s">
        <v>419</v>
      </c>
      <c r="CE38" s="612"/>
      <c r="CF38" s="612"/>
      <c r="CG38" s="612"/>
      <c r="CH38" s="612"/>
      <c r="CI38" s="612"/>
      <c r="CJ38" s="612"/>
      <c r="CK38" s="612"/>
      <c r="CL38" s="612"/>
      <c r="CM38" s="612"/>
      <c r="CN38" s="612"/>
      <c r="CO38" s="612"/>
      <c r="CP38" s="612"/>
      <c r="CQ38" s="613"/>
      <c r="CR38" s="614">
        <v>1089876</v>
      </c>
      <c r="CS38" s="628"/>
      <c r="CT38" s="628"/>
      <c r="CU38" s="628"/>
      <c r="CV38" s="628"/>
      <c r="CW38" s="628"/>
      <c r="CX38" s="628"/>
      <c r="CY38" s="629"/>
      <c r="CZ38" s="617">
        <v>2.4</v>
      </c>
      <c r="DA38" s="618"/>
      <c r="DB38" s="618"/>
      <c r="DC38" s="619"/>
      <c r="DD38" s="620">
        <v>845534</v>
      </c>
      <c r="DE38" s="628"/>
      <c r="DF38" s="628"/>
      <c r="DG38" s="628"/>
      <c r="DH38" s="628"/>
      <c r="DI38" s="628"/>
      <c r="DJ38" s="628"/>
      <c r="DK38" s="629"/>
      <c r="DL38" s="620">
        <v>823005</v>
      </c>
      <c r="DM38" s="628"/>
      <c r="DN38" s="628"/>
      <c r="DO38" s="628"/>
      <c r="DP38" s="628"/>
      <c r="DQ38" s="628"/>
      <c r="DR38" s="628"/>
      <c r="DS38" s="628"/>
      <c r="DT38" s="628"/>
      <c r="DU38" s="628"/>
      <c r="DV38" s="629"/>
      <c r="DW38" s="617">
        <v>8.4</v>
      </c>
      <c r="DX38" s="618"/>
      <c r="DY38" s="618"/>
      <c r="DZ38" s="618"/>
      <c r="EA38" s="618"/>
      <c r="EB38" s="618"/>
      <c r="EC38" s="651"/>
    </row>
    <row r="39" spans="2:133" ht="11.25" customHeight="1" x14ac:dyDescent="0.15">
      <c r="B39" s="611" t="s">
        <v>398</v>
      </c>
      <c r="C39" s="612"/>
      <c r="D39" s="612"/>
      <c r="E39" s="612"/>
      <c r="F39" s="612"/>
      <c r="G39" s="612"/>
      <c r="H39" s="612"/>
      <c r="I39" s="612"/>
      <c r="J39" s="612"/>
      <c r="K39" s="612"/>
      <c r="L39" s="612"/>
      <c r="M39" s="612"/>
      <c r="N39" s="612"/>
      <c r="O39" s="612"/>
      <c r="P39" s="612"/>
      <c r="Q39" s="613"/>
      <c r="R39" s="614">
        <v>472258</v>
      </c>
      <c r="S39" s="628"/>
      <c r="T39" s="628"/>
      <c r="U39" s="628"/>
      <c r="V39" s="628"/>
      <c r="W39" s="628"/>
      <c r="X39" s="628"/>
      <c r="Y39" s="629"/>
      <c r="Z39" s="638">
        <v>1</v>
      </c>
      <c r="AA39" s="638"/>
      <c r="AB39" s="638"/>
      <c r="AC39" s="638"/>
      <c r="AD39" s="639">
        <v>631</v>
      </c>
      <c r="AE39" s="639"/>
      <c r="AF39" s="639"/>
      <c r="AG39" s="639"/>
      <c r="AH39" s="639"/>
      <c r="AI39" s="639"/>
      <c r="AJ39" s="639"/>
      <c r="AK39" s="639"/>
      <c r="AL39" s="617">
        <v>0</v>
      </c>
      <c r="AM39" s="630"/>
      <c r="AN39" s="630"/>
      <c r="AO39" s="640"/>
      <c r="AQ39" s="646" t="s">
        <v>304</v>
      </c>
      <c r="AR39" s="647"/>
      <c r="AS39" s="647"/>
      <c r="AT39" s="647"/>
      <c r="AU39" s="647"/>
      <c r="AV39" s="647"/>
      <c r="AW39" s="647"/>
      <c r="AX39" s="647"/>
      <c r="AY39" s="648"/>
      <c r="AZ39" s="614">
        <v>83813</v>
      </c>
      <c r="BA39" s="628"/>
      <c r="BB39" s="628"/>
      <c r="BC39" s="628"/>
      <c r="BD39" s="615"/>
      <c r="BE39" s="615"/>
      <c r="BF39" s="649"/>
      <c r="BG39" s="611" t="s">
        <v>332</v>
      </c>
      <c r="BH39" s="612"/>
      <c r="BI39" s="612"/>
      <c r="BJ39" s="612"/>
      <c r="BK39" s="612"/>
      <c r="BL39" s="612"/>
      <c r="BM39" s="612"/>
      <c r="BN39" s="612"/>
      <c r="BO39" s="612"/>
      <c r="BP39" s="612"/>
      <c r="BQ39" s="612"/>
      <c r="BR39" s="612"/>
      <c r="BS39" s="612"/>
      <c r="BT39" s="612"/>
      <c r="BU39" s="613"/>
      <c r="BV39" s="614">
        <v>6555</v>
      </c>
      <c r="BW39" s="628"/>
      <c r="BX39" s="628"/>
      <c r="BY39" s="628"/>
      <c r="BZ39" s="628"/>
      <c r="CA39" s="628"/>
      <c r="CB39" s="650"/>
      <c r="CD39" s="611" t="s">
        <v>420</v>
      </c>
      <c r="CE39" s="612"/>
      <c r="CF39" s="612"/>
      <c r="CG39" s="612"/>
      <c r="CH39" s="612"/>
      <c r="CI39" s="612"/>
      <c r="CJ39" s="612"/>
      <c r="CK39" s="612"/>
      <c r="CL39" s="612"/>
      <c r="CM39" s="612"/>
      <c r="CN39" s="612"/>
      <c r="CO39" s="612"/>
      <c r="CP39" s="612"/>
      <c r="CQ39" s="613"/>
      <c r="CR39" s="614">
        <v>15624786</v>
      </c>
      <c r="CS39" s="615"/>
      <c r="CT39" s="615"/>
      <c r="CU39" s="615"/>
      <c r="CV39" s="615"/>
      <c r="CW39" s="615"/>
      <c r="CX39" s="615"/>
      <c r="CY39" s="616"/>
      <c r="CZ39" s="617">
        <v>34.799999999999997</v>
      </c>
      <c r="DA39" s="618"/>
      <c r="DB39" s="618"/>
      <c r="DC39" s="619"/>
      <c r="DD39" s="620">
        <v>1008321</v>
      </c>
      <c r="DE39" s="615"/>
      <c r="DF39" s="615"/>
      <c r="DG39" s="615"/>
      <c r="DH39" s="615"/>
      <c r="DI39" s="615"/>
      <c r="DJ39" s="615"/>
      <c r="DK39" s="616"/>
      <c r="DL39" s="620" t="s">
        <v>199</v>
      </c>
      <c r="DM39" s="615"/>
      <c r="DN39" s="615"/>
      <c r="DO39" s="615"/>
      <c r="DP39" s="615"/>
      <c r="DQ39" s="615"/>
      <c r="DR39" s="615"/>
      <c r="DS39" s="615"/>
      <c r="DT39" s="615"/>
      <c r="DU39" s="615"/>
      <c r="DV39" s="616"/>
      <c r="DW39" s="617" t="s">
        <v>199</v>
      </c>
      <c r="DX39" s="618"/>
      <c r="DY39" s="618"/>
      <c r="DZ39" s="618"/>
      <c r="EA39" s="618"/>
      <c r="EB39" s="618"/>
      <c r="EC39" s="651"/>
    </row>
    <row r="40" spans="2:133" ht="11.25" customHeight="1" x14ac:dyDescent="0.15">
      <c r="B40" s="611" t="s">
        <v>424</v>
      </c>
      <c r="C40" s="612"/>
      <c r="D40" s="612"/>
      <c r="E40" s="612"/>
      <c r="F40" s="612"/>
      <c r="G40" s="612"/>
      <c r="H40" s="612"/>
      <c r="I40" s="612"/>
      <c r="J40" s="612"/>
      <c r="K40" s="612"/>
      <c r="L40" s="612"/>
      <c r="M40" s="612"/>
      <c r="N40" s="612"/>
      <c r="O40" s="612"/>
      <c r="P40" s="612"/>
      <c r="Q40" s="613"/>
      <c r="R40" s="614">
        <v>2095537</v>
      </c>
      <c r="S40" s="628"/>
      <c r="T40" s="628"/>
      <c r="U40" s="628"/>
      <c r="V40" s="628"/>
      <c r="W40" s="628"/>
      <c r="X40" s="628"/>
      <c r="Y40" s="629"/>
      <c r="Z40" s="638">
        <v>4.5999999999999996</v>
      </c>
      <c r="AA40" s="638"/>
      <c r="AB40" s="638"/>
      <c r="AC40" s="638"/>
      <c r="AD40" s="639" t="s">
        <v>199</v>
      </c>
      <c r="AE40" s="639"/>
      <c r="AF40" s="639"/>
      <c r="AG40" s="639"/>
      <c r="AH40" s="639"/>
      <c r="AI40" s="639"/>
      <c r="AJ40" s="639"/>
      <c r="AK40" s="639"/>
      <c r="AL40" s="617" t="s">
        <v>199</v>
      </c>
      <c r="AM40" s="630"/>
      <c r="AN40" s="630"/>
      <c r="AO40" s="640"/>
      <c r="AQ40" s="646" t="s">
        <v>425</v>
      </c>
      <c r="AR40" s="647"/>
      <c r="AS40" s="647"/>
      <c r="AT40" s="647"/>
      <c r="AU40" s="647"/>
      <c r="AV40" s="647"/>
      <c r="AW40" s="647"/>
      <c r="AX40" s="647"/>
      <c r="AY40" s="648"/>
      <c r="AZ40" s="614" t="s">
        <v>199</v>
      </c>
      <c r="BA40" s="628"/>
      <c r="BB40" s="628"/>
      <c r="BC40" s="628"/>
      <c r="BD40" s="615"/>
      <c r="BE40" s="615"/>
      <c r="BF40" s="649"/>
      <c r="BG40" s="605" t="s">
        <v>426</v>
      </c>
      <c r="BH40" s="606"/>
      <c r="BI40" s="606"/>
      <c r="BJ40" s="606"/>
      <c r="BK40" s="606"/>
      <c r="BL40" s="49"/>
      <c r="BM40" s="612" t="s">
        <v>427</v>
      </c>
      <c r="BN40" s="612"/>
      <c r="BO40" s="612"/>
      <c r="BP40" s="612"/>
      <c r="BQ40" s="612"/>
      <c r="BR40" s="612"/>
      <c r="BS40" s="612"/>
      <c r="BT40" s="612"/>
      <c r="BU40" s="613"/>
      <c r="BV40" s="614">
        <v>120</v>
      </c>
      <c r="BW40" s="628"/>
      <c r="BX40" s="628"/>
      <c r="BY40" s="628"/>
      <c r="BZ40" s="628"/>
      <c r="CA40" s="628"/>
      <c r="CB40" s="650"/>
      <c r="CD40" s="611" t="s">
        <v>371</v>
      </c>
      <c r="CE40" s="612"/>
      <c r="CF40" s="612"/>
      <c r="CG40" s="612"/>
      <c r="CH40" s="612"/>
      <c r="CI40" s="612"/>
      <c r="CJ40" s="612"/>
      <c r="CK40" s="612"/>
      <c r="CL40" s="612"/>
      <c r="CM40" s="612"/>
      <c r="CN40" s="612"/>
      <c r="CO40" s="612"/>
      <c r="CP40" s="612"/>
      <c r="CQ40" s="613"/>
      <c r="CR40" s="614">
        <v>275148</v>
      </c>
      <c r="CS40" s="628"/>
      <c r="CT40" s="628"/>
      <c r="CU40" s="628"/>
      <c r="CV40" s="628"/>
      <c r="CW40" s="628"/>
      <c r="CX40" s="628"/>
      <c r="CY40" s="629"/>
      <c r="CZ40" s="617">
        <v>0.6</v>
      </c>
      <c r="DA40" s="618"/>
      <c r="DB40" s="618"/>
      <c r="DC40" s="619"/>
      <c r="DD40" s="620">
        <v>116550</v>
      </c>
      <c r="DE40" s="628"/>
      <c r="DF40" s="628"/>
      <c r="DG40" s="628"/>
      <c r="DH40" s="628"/>
      <c r="DI40" s="628"/>
      <c r="DJ40" s="628"/>
      <c r="DK40" s="629"/>
      <c r="DL40" s="620">
        <v>550</v>
      </c>
      <c r="DM40" s="628"/>
      <c r="DN40" s="628"/>
      <c r="DO40" s="628"/>
      <c r="DP40" s="628"/>
      <c r="DQ40" s="628"/>
      <c r="DR40" s="628"/>
      <c r="DS40" s="628"/>
      <c r="DT40" s="628"/>
      <c r="DU40" s="628"/>
      <c r="DV40" s="629"/>
      <c r="DW40" s="617">
        <v>0</v>
      </c>
      <c r="DX40" s="618"/>
      <c r="DY40" s="618"/>
      <c r="DZ40" s="618"/>
      <c r="EA40" s="618"/>
      <c r="EB40" s="618"/>
      <c r="EC40" s="651"/>
    </row>
    <row r="41" spans="2:133" ht="11.25" customHeight="1" x14ac:dyDescent="0.15">
      <c r="B41" s="611" t="s">
        <v>428</v>
      </c>
      <c r="C41" s="612"/>
      <c r="D41" s="612"/>
      <c r="E41" s="612"/>
      <c r="F41" s="612"/>
      <c r="G41" s="612"/>
      <c r="H41" s="612"/>
      <c r="I41" s="612"/>
      <c r="J41" s="612"/>
      <c r="K41" s="612"/>
      <c r="L41" s="612"/>
      <c r="M41" s="612"/>
      <c r="N41" s="612"/>
      <c r="O41" s="612"/>
      <c r="P41" s="612"/>
      <c r="Q41" s="613"/>
      <c r="R41" s="614" t="s">
        <v>199</v>
      </c>
      <c r="S41" s="628"/>
      <c r="T41" s="628"/>
      <c r="U41" s="628"/>
      <c r="V41" s="628"/>
      <c r="W41" s="628"/>
      <c r="X41" s="628"/>
      <c r="Y41" s="629"/>
      <c r="Z41" s="638" t="s">
        <v>199</v>
      </c>
      <c r="AA41" s="638"/>
      <c r="AB41" s="638"/>
      <c r="AC41" s="638"/>
      <c r="AD41" s="639" t="s">
        <v>199</v>
      </c>
      <c r="AE41" s="639"/>
      <c r="AF41" s="639"/>
      <c r="AG41" s="639"/>
      <c r="AH41" s="639"/>
      <c r="AI41" s="639"/>
      <c r="AJ41" s="639"/>
      <c r="AK41" s="639"/>
      <c r="AL41" s="617" t="s">
        <v>199</v>
      </c>
      <c r="AM41" s="630"/>
      <c r="AN41" s="630"/>
      <c r="AO41" s="640"/>
      <c r="AQ41" s="646" t="s">
        <v>429</v>
      </c>
      <c r="AR41" s="647"/>
      <c r="AS41" s="647"/>
      <c r="AT41" s="647"/>
      <c r="AU41" s="647"/>
      <c r="AV41" s="647"/>
      <c r="AW41" s="647"/>
      <c r="AX41" s="647"/>
      <c r="AY41" s="648"/>
      <c r="AZ41" s="614">
        <v>315004</v>
      </c>
      <c r="BA41" s="628"/>
      <c r="BB41" s="628"/>
      <c r="BC41" s="628"/>
      <c r="BD41" s="615"/>
      <c r="BE41" s="615"/>
      <c r="BF41" s="649"/>
      <c r="BG41" s="605"/>
      <c r="BH41" s="606"/>
      <c r="BI41" s="606"/>
      <c r="BJ41" s="606"/>
      <c r="BK41" s="606"/>
      <c r="BL41" s="49"/>
      <c r="BM41" s="612" t="s">
        <v>339</v>
      </c>
      <c r="BN41" s="612"/>
      <c r="BO41" s="612"/>
      <c r="BP41" s="612"/>
      <c r="BQ41" s="612"/>
      <c r="BR41" s="612"/>
      <c r="BS41" s="612"/>
      <c r="BT41" s="612"/>
      <c r="BU41" s="613"/>
      <c r="BV41" s="614">
        <v>1</v>
      </c>
      <c r="BW41" s="628"/>
      <c r="BX41" s="628"/>
      <c r="BY41" s="628"/>
      <c r="BZ41" s="628"/>
      <c r="CA41" s="628"/>
      <c r="CB41" s="650"/>
      <c r="CD41" s="611" t="s">
        <v>284</v>
      </c>
      <c r="CE41" s="612"/>
      <c r="CF41" s="612"/>
      <c r="CG41" s="612"/>
      <c r="CH41" s="612"/>
      <c r="CI41" s="612"/>
      <c r="CJ41" s="612"/>
      <c r="CK41" s="612"/>
      <c r="CL41" s="612"/>
      <c r="CM41" s="612"/>
      <c r="CN41" s="612"/>
      <c r="CO41" s="612"/>
      <c r="CP41" s="612"/>
      <c r="CQ41" s="613"/>
      <c r="CR41" s="614" t="s">
        <v>199</v>
      </c>
      <c r="CS41" s="615"/>
      <c r="CT41" s="615"/>
      <c r="CU41" s="615"/>
      <c r="CV41" s="615"/>
      <c r="CW41" s="615"/>
      <c r="CX41" s="615"/>
      <c r="CY41" s="616"/>
      <c r="CZ41" s="617" t="s">
        <v>199</v>
      </c>
      <c r="DA41" s="618"/>
      <c r="DB41" s="618"/>
      <c r="DC41" s="619"/>
      <c r="DD41" s="620" t="s">
        <v>199</v>
      </c>
      <c r="DE41" s="615"/>
      <c r="DF41" s="615"/>
      <c r="DG41" s="615"/>
      <c r="DH41" s="615"/>
      <c r="DI41" s="615"/>
      <c r="DJ41" s="615"/>
      <c r="DK41" s="616"/>
      <c r="DL41" s="621"/>
      <c r="DM41" s="622"/>
      <c r="DN41" s="622"/>
      <c r="DO41" s="622"/>
      <c r="DP41" s="622"/>
      <c r="DQ41" s="622"/>
      <c r="DR41" s="622"/>
      <c r="DS41" s="622"/>
      <c r="DT41" s="622"/>
      <c r="DU41" s="622"/>
      <c r="DV41" s="623"/>
      <c r="DW41" s="624"/>
      <c r="DX41" s="625"/>
      <c r="DY41" s="625"/>
      <c r="DZ41" s="625"/>
      <c r="EA41" s="625"/>
      <c r="EB41" s="625"/>
      <c r="EC41" s="626"/>
    </row>
    <row r="42" spans="2:133" ht="11.25" customHeight="1" x14ac:dyDescent="0.15">
      <c r="B42" s="611" t="s">
        <v>430</v>
      </c>
      <c r="C42" s="612"/>
      <c r="D42" s="612"/>
      <c r="E42" s="612"/>
      <c r="F42" s="612"/>
      <c r="G42" s="612"/>
      <c r="H42" s="612"/>
      <c r="I42" s="612"/>
      <c r="J42" s="612"/>
      <c r="K42" s="612"/>
      <c r="L42" s="612"/>
      <c r="M42" s="612"/>
      <c r="N42" s="612"/>
      <c r="O42" s="612"/>
      <c r="P42" s="612"/>
      <c r="Q42" s="613"/>
      <c r="R42" s="614" t="s">
        <v>199</v>
      </c>
      <c r="S42" s="628"/>
      <c r="T42" s="628"/>
      <c r="U42" s="628"/>
      <c r="V42" s="628"/>
      <c r="W42" s="628"/>
      <c r="X42" s="628"/>
      <c r="Y42" s="629"/>
      <c r="Z42" s="638" t="s">
        <v>199</v>
      </c>
      <c r="AA42" s="638"/>
      <c r="AB42" s="638"/>
      <c r="AC42" s="638"/>
      <c r="AD42" s="639" t="s">
        <v>199</v>
      </c>
      <c r="AE42" s="639"/>
      <c r="AF42" s="639"/>
      <c r="AG42" s="639"/>
      <c r="AH42" s="639"/>
      <c r="AI42" s="639"/>
      <c r="AJ42" s="639"/>
      <c r="AK42" s="639"/>
      <c r="AL42" s="617" t="s">
        <v>199</v>
      </c>
      <c r="AM42" s="630"/>
      <c r="AN42" s="630"/>
      <c r="AO42" s="640"/>
      <c r="AQ42" s="641" t="s">
        <v>431</v>
      </c>
      <c r="AR42" s="642"/>
      <c r="AS42" s="642"/>
      <c r="AT42" s="642"/>
      <c r="AU42" s="642"/>
      <c r="AV42" s="642"/>
      <c r="AW42" s="642"/>
      <c r="AX42" s="642"/>
      <c r="AY42" s="643"/>
      <c r="AZ42" s="592">
        <v>774872</v>
      </c>
      <c r="BA42" s="632"/>
      <c r="BB42" s="632"/>
      <c r="BC42" s="632"/>
      <c r="BD42" s="593"/>
      <c r="BE42" s="593"/>
      <c r="BF42" s="644"/>
      <c r="BG42" s="393"/>
      <c r="BH42" s="394"/>
      <c r="BI42" s="394"/>
      <c r="BJ42" s="394"/>
      <c r="BK42" s="394"/>
      <c r="BL42" s="19"/>
      <c r="BM42" s="590" t="s">
        <v>201</v>
      </c>
      <c r="BN42" s="590"/>
      <c r="BO42" s="590"/>
      <c r="BP42" s="590"/>
      <c r="BQ42" s="590"/>
      <c r="BR42" s="590"/>
      <c r="BS42" s="590"/>
      <c r="BT42" s="590"/>
      <c r="BU42" s="591"/>
      <c r="BV42" s="592">
        <v>345</v>
      </c>
      <c r="BW42" s="632"/>
      <c r="BX42" s="632"/>
      <c r="BY42" s="632"/>
      <c r="BZ42" s="632"/>
      <c r="CA42" s="632"/>
      <c r="CB42" s="645"/>
      <c r="CD42" s="611" t="s">
        <v>275</v>
      </c>
      <c r="CE42" s="612"/>
      <c r="CF42" s="612"/>
      <c r="CG42" s="612"/>
      <c r="CH42" s="612"/>
      <c r="CI42" s="612"/>
      <c r="CJ42" s="612"/>
      <c r="CK42" s="612"/>
      <c r="CL42" s="612"/>
      <c r="CM42" s="612"/>
      <c r="CN42" s="612"/>
      <c r="CO42" s="612"/>
      <c r="CP42" s="612"/>
      <c r="CQ42" s="613"/>
      <c r="CR42" s="614">
        <v>4863981</v>
      </c>
      <c r="CS42" s="615"/>
      <c r="CT42" s="615"/>
      <c r="CU42" s="615"/>
      <c r="CV42" s="615"/>
      <c r="CW42" s="615"/>
      <c r="CX42" s="615"/>
      <c r="CY42" s="616"/>
      <c r="CZ42" s="617">
        <v>10.8</v>
      </c>
      <c r="DA42" s="618"/>
      <c r="DB42" s="618"/>
      <c r="DC42" s="619"/>
      <c r="DD42" s="620">
        <v>658449</v>
      </c>
      <c r="DE42" s="615"/>
      <c r="DF42" s="615"/>
      <c r="DG42" s="615"/>
      <c r="DH42" s="615"/>
      <c r="DI42" s="615"/>
      <c r="DJ42" s="615"/>
      <c r="DK42" s="616"/>
      <c r="DL42" s="621"/>
      <c r="DM42" s="622"/>
      <c r="DN42" s="622"/>
      <c r="DO42" s="622"/>
      <c r="DP42" s="622"/>
      <c r="DQ42" s="622"/>
      <c r="DR42" s="622"/>
      <c r="DS42" s="622"/>
      <c r="DT42" s="622"/>
      <c r="DU42" s="622"/>
      <c r="DV42" s="623"/>
      <c r="DW42" s="624"/>
      <c r="DX42" s="625"/>
      <c r="DY42" s="625"/>
      <c r="DZ42" s="625"/>
      <c r="EA42" s="625"/>
      <c r="EB42" s="625"/>
      <c r="EC42" s="626"/>
    </row>
    <row r="43" spans="2:133" ht="11.25" customHeight="1" x14ac:dyDescent="0.15">
      <c r="B43" s="611" t="s">
        <v>432</v>
      </c>
      <c r="C43" s="612"/>
      <c r="D43" s="612"/>
      <c r="E43" s="612"/>
      <c r="F43" s="612"/>
      <c r="G43" s="612"/>
      <c r="H43" s="612"/>
      <c r="I43" s="612"/>
      <c r="J43" s="612"/>
      <c r="K43" s="612"/>
      <c r="L43" s="612"/>
      <c r="M43" s="612"/>
      <c r="N43" s="612"/>
      <c r="O43" s="612"/>
      <c r="P43" s="612"/>
      <c r="Q43" s="613"/>
      <c r="R43" s="614">
        <v>390737</v>
      </c>
      <c r="S43" s="628"/>
      <c r="T43" s="628"/>
      <c r="U43" s="628"/>
      <c r="V43" s="628"/>
      <c r="W43" s="628"/>
      <c r="X43" s="628"/>
      <c r="Y43" s="629"/>
      <c r="Z43" s="638">
        <v>0.8</v>
      </c>
      <c r="AA43" s="638"/>
      <c r="AB43" s="638"/>
      <c r="AC43" s="638"/>
      <c r="AD43" s="639" t="s">
        <v>199</v>
      </c>
      <c r="AE43" s="639"/>
      <c r="AF43" s="639"/>
      <c r="AG43" s="639"/>
      <c r="AH43" s="639"/>
      <c r="AI43" s="639"/>
      <c r="AJ43" s="639"/>
      <c r="AK43" s="639"/>
      <c r="AL43" s="617" t="s">
        <v>199</v>
      </c>
      <c r="AM43" s="630"/>
      <c r="AN43" s="630"/>
      <c r="AO43" s="640"/>
      <c r="CD43" s="611" t="s">
        <v>87</v>
      </c>
      <c r="CE43" s="612"/>
      <c r="CF43" s="612"/>
      <c r="CG43" s="612"/>
      <c r="CH43" s="612"/>
      <c r="CI43" s="612"/>
      <c r="CJ43" s="612"/>
      <c r="CK43" s="612"/>
      <c r="CL43" s="612"/>
      <c r="CM43" s="612"/>
      <c r="CN43" s="612"/>
      <c r="CO43" s="612"/>
      <c r="CP43" s="612"/>
      <c r="CQ43" s="613"/>
      <c r="CR43" s="614">
        <v>91913</v>
      </c>
      <c r="CS43" s="615"/>
      <c r="CT43" s="615"/>
      <c r="CU43" s="615"/>
      <c r="CV43" s="615"/>
      <c r="CW43" s="615"/>
      <c r="CX43" s="615"/>
      <c r="CY43" s="616"/>
      <c r="CZ43" s="617">
        <v>0.2</v>
      </c>
      <c r="DA43" s="618"/>
      <c r="DB43" s="618"/>
      <c r="DC43" s="619"/>
      <c r="DD43" s="620">
        <v>91913</v>
      </c>
      <c r="DE43" s="615"/>
      <c r="DF43" s="615"/>
      <c r="DG43" s="615"/>
      <c r="DH43" s="615"/>
      <c r="DI43" s="615"/>
      <c r="DJ43" s="615"/>
      <c r="DK43" s="616"/>
      <c r="DL43" s="621"/>
      <c r="DM43" s="622"/>
      <c r="DN43" s="622"/>
      <c r="DO43" s="622"/>
      <c r="DP43" s="622"/>
      <c r="DQ43" s="622"/>
      <c r="DR43" s="622"/>
      <c r="DS43" s="622"/>
      <c r="DT43" s="622"/>
      <c r="DU43" s="622"/>
      <c r="DV43" s="623"/>
      <c r="DW43" s="624"/>
      <c r="DX43" s="625"/>
      <c r="DY43" s="625"/>
      <c r="DZ43" s="625"/>
      <c r="EA43" s="625"/>
      <c r="EB43" s="625"/>
      <c r="EC43" s="626"/>
    </row>
    <row r="44" spans="2:133" ht="11.25" customHeight="1" x14ac:dyDescent="0.15">
      <c r="B44" s="589" t="s">
        <v>433</v>
      </c>
      <c r="C44" s="590"/>
      <c r="D44" s="590"/>
      <c r="E44" s="590"/>
      <c r="F44" s="590"/>
      <c r="G44" s="590"/>
      <c r="H44" s="590"/>
      <c r="I44" s="590"/>
      <c r="J44" s="590"/>
      <c r="K44" s="590"/>
      <c r="L44" s="590"/>
      <c r="M44" s="590"/>
      <c r="N44" s="590"/>
      <c r="O44" s="590"/>
      <c r="P44" s="590"/>
      <c r="Q44" s="591"/>
      <c r="R44" s="592">
        <v>46024885</v>
      </c>
      <c r="S44" s="632"/>
      <c r="T44" s="632"/>
      <c r="U44" s="632"/>
      <c r="V44" s="632"/>
      <c r="W44" s="632"/>
      <c r="X44" s="632"/>
      <c r="Y44" s="633"/>
      <c r="Z44" s="634">
        <v>100</v>
      </c>
      <c r="AA44" s="634"/>
      <c r="AB44" s="634"/>
      <c r="AC44" s="634"/>
      <c r="AD44" s="635">
        <v>9410202</v>
      </c>
      <c r="AE44" s="635"/>
      <c r="AF44" s="635"/>
      <c r="AG44" s="635"/>
      <c r="AH44" s="635"/>
      <c r="AI44" s="635"/>
      <c r="AJ44" s="635"/>
      <c r="AK44" s="635"/>
      <c r="AL44" s="595">
        <v>100</v>
      </c>
      <c r="AM44" s="636"/>
      <c r="AN44" s="636"/>
      <c r="AO44" s="637"/>
      <c r="CD44" s="398" t="s">
        <v>173</v>
      </c>
      <c r="CE44" s="400"/>
      <c r="CF44" s="611" t="s">
        <v>434</v>
      </c>
      <c r="CG44" s="612"/>
      <c r="CH44" s="612"/>
      <c r="CI44" s="612"/>
      <c r="CJ44" s="612"/>
      <c r="CK44" s="612"/>
      <c r="CL44" s="612"/>
      <c r="CM44" s="612"/>
      <c r="CN44" s="612"/>
      <c r="CO44" s="612"/>
      <c r="CP44" s="612"/>
      <c r="CQ44" s="613"/>
      <c r="CR44" s="614">
        <v>4863048</v>
      </c>
      <c r="CS44" s="628"/>
      <c r="CT44" s="628"/>
      <c r="CU44" s="628"/>
      <c r="CV44" s="628"/>
      <c r="CW44" s="628"/>
      <c r="CX44" s="628"/>
      <c r="CY44" s="629"/>
      <c r="CZ44" s="617">
        <v>10.8</v>
      </c>
      <c r="DA44" s="630"/>
      <c r="DB44" s="630"/>
      <c r="DC44" s="631"/>
      <c r="DD44" s="620">
        <v>657516</v>
      </c>
      <c r="DE44" s="628"/>
      <c r="DF44" s="628"/>
      <c r="DG44" s="628"/>
      <c r="DH44" s="628"/>
      <c r="DI44" s="628"/>
      <c r="DJ44" s="628"/>
      <c r="DK44" s="629"/>
      <c r="DL44" s="621"/>
      <c r="DM44" s="622"/>
      <c r="DN44" s="622"/>
      <c r="DO44" s="622"/>
      <c r="DP44" s="622"/>
      <c r="DQ44" s="622"/>
      <c r="DR44" s="622"/>
      <c r="DS44" s="622"/>
      <c r="DT44" s="622"/>
      <c r="DU44" s="622"/>
      <c r="DV44" s="623"/>
      <c r="DW44" s="624"/>
      <c r="DX44" s="625"/>
      <c r="DY44" s="625"/>
      <c r="DZ44" s="625"/>
      <c r="EA44" s="625"/>
      <c r="EB44" s="625"/>
      <c r="EC44" s="626"/>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401"/>
      <c r="CE45" s="403"/>
      <c r="CF45" s="611" t="s">
        <v>435</v>
      </c>
      <c r="CG45" s="612"/>
      <c r="CH45" s="612"/>
      <c r="CI45" s="612"/>
      <c r="CJ45" s="612"/>
      <c r="CK45" s="612"/>
      <c r="CL45" s="612"/>
      <c r="CM45" s="612"/>
      <c r="CN45" s="612"/>
      <c r="CO45" s="612"/>
      <c r="CP45" s="612"/>
      <c r="CQ45" s="613"/>
      <c r="CR45" s="614">
        <v>2236491</v>
      </c>
      <c r="CS45" s="615"/>
      <c r="CT45" s="615"/>
      <c r="CU45" s="615"/>
      <c r="CV45" s="615"/>
      <c r="CW45" s="615"/>
      <c r="CX45" s="615"/>
      <c r="CY45" s="616"/>
      <c r="CZ45" s="617">
        <v>5</v>
      </c>
      <c r="DA45" s="618"/>
      <c r="DB45" s="618"/>
      <c r="DC45" s="619"/>
      <c r="DD45" s="620">
        <v>9231</v>
      </c>
      <c r="DE45" s="615"/>
      <c r="DF45" s="615"/>
      <c r="DG45" s="615"/>
      <c r="DH45" s="615"/>
      <c r="DI45" s="615"/>
      <c r="DJ45" s="615"/>
      <c r="DK45" s="616"/>
      <c r="DL45" s="621"/>
      <c r="DM45" s="622"/>
      <c r="DN45" s="622"/>
      <c r="DO45" s="622"/>
      <c r="DP45" s="622"/>
      <c r="DQ45" s="622"/>
      <c r="DR45" s="622"/>
      <c r="DS45" s="622"/>
      <c r="DT45" s="622"/>
      <c r="DU45" s="622"/>
      <c r="DV45" s="623"/>
      <c r="DW45" s="624"/>
      <c r="DX45" s="625"/>
      <c r="DY45" s="625"/>
      <c r="DZ45" s="625"/>
      <c r="EA45" s="625"/>
      <c r="EB45" s="625"/>
      <c r="EC45" s="626"/>
    </row>
    <row r="46" spans="2:133" ht="11.25" customHeight="1" x14ac:dyDescent="0.15">
      <c r="B46" s="41" t="s">
        <v>51</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401"/>
      <c r="CE46" s="403"/>
      <c r="CF46" s="611" t="s">
        <v>436</v>
      </c>
      <c r="CG46" s="612"/>
      <c r="CH46" s="612"/>
      <c r="CI46" s="612"/>
      <c r="CJ46" s="612"/>
      <c r="CK46" s="612"/>
      <c r="CL46" s="612"/>
      <c r="CM46" s="612"/>
      <c r="CN46" s="612"/>
      <c r="CO46" s="612"/>
      <c r="CP46" s="612"/>
      <c r="CQ46" s="613"/>
      <c r="CR46" s="614">
        <v>2402230</v>
      </c>
      <c r="CS46" s="628"/>
      <c r="CT46" s="628"/>
      <c r="CU46" s="628"/>
      <c r="CV46" s="628"/>
      <c r="CW46" s="628"/>
      <c r="CX46" s="628"/>
      <c r="CY46" s="629"/>
      <c r="CZ46" s="617">
        <v>5.4</v>
      </c>
      <c r="DA46" s="630"/>
      <c r="DB46" s="630"/>
      <c r="DC46" s="631"/>
      <c r="DD46" s="620">
        <v>648234</v>
      </c>
      <c r="DE46" s="628"/>
      <c r="DF46" s="628"/>
      <c r="DG46" s="628"/>
      <c r="DH46" s="628"/>
      <c r="DI46" s="628"/>
      <c r="DJ46" s="628"/>
      <c r="DK46" s="629"/>
      <c r="DL46" s="621"/>
      <c r="DM46" s="622"/>
      <c r="DN46" s="622"/>
      <c r="DO46" s="622"/>
      <c r="DP46" s="622"/>
      <c r="DQ46" s="622"/>
      <c r="DR46" s="622"/>
      <c r="DS46" s="622"/>
      <c r="DT46" s="622"/>
      <c r="DU46" s="622"/>
      <c r="DV46" s="623"/>
      <c r="DW46" s="624"/>
      <c r="DX46" s="625"/>
      <c r="DY46" s="625"/>
      <c r="DZ46" s="625"/>
      <c r="EA46" s="625"/>
      <c r="EB46" s="625"/>
      <c r="EC46" s="626"/>
    </row>
    <row r="47" spans="2:133" ht="11.25" customHeight="1" x14ac:dyDescent="0.15">
      <c r="B47" s="610" t="s">
        <v>405</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D47" s="401"/>
      <c r="CE47" s="403"/>
      <c r="CF47" s="611" t="s">
        <v>140</v>
      </c>
      <c r="CG47" s="612"/>
      <c r="CH47" s="612"/>
      <c r="CI47" s="612"/>
      <c r="CJ47" s="612"/>
      <c r="CK47" s="612"/>
      <c r="CL47" s="612"/>
      <c r="CM47" s="612"/>
      <c r="CN47" s="612"/>
      <c r="CO47" s="612"/>
      <c r="CP47" s="612"/>
      <c r="CQ47" s="613"/>
      <c r="CR47" s="614">
        <v>933</v>
      </c>
      <c r="CS47" s="615"/>
      <c r="CT47" s="615"/>
      <c r="CU47" s="615"/>
      <c r="CV47" s="615"/>
      <c r="CW47" s="615"/>
      <c r="CX47" s="615"/>
      <c r="CY47" s="616"/>
      <c r="CZ47" s="617">
        <v>0</v>
      </c>
      <c r="DA47" s="618"/>
      <c r="DB47" s="618"/>
      <c r="DC47" s="619"/>
      <c r="DD47" s="620">
        <v>933</v>
      </c>
      <c r="DE47" s="615"/>
      <c r="DF47" s="615"/>
      <c r="DG47" s="615"/>
      <c r="DH47" s="615"/>
      <c r="DI47" s="615"/>
      <c r="DJ47" s="615"/>
      <c r="DK47" s="616"/>
      <c r="DL47" s="621"/>
      <c r="DM47" s="622"/>
      <c r="DN47" s="622"/>
      <c r="DO47" s="622"/>
      <c r="DP47" s="622"/>
      <c r="DQ47" s="622"/>
      <c r="DR47" s="622"/>
      <c r="DS47" s="622"/>
      <c r="DT47" s="622"/>
      <c r="DU47" s="622"/>
      <c r="DV47" s="623"/>
      <c r="DW47" s="624"/>
      <c r="DX47" s="625"/>
      <c r="DY47" s="625"/>
      <c r="DZ47" s="625"/>
      <c r="EA47" s="625"/>
      <c r="EB47" s="625"/>
      <c r="EC47" s="626"/>
    </row>
    <row r="48" spans="2:133" x14ac:dyDescent="0.15">
      <c r="B48" s="627" t="s">
        <v>259</v>
      </c>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627"/>
      <c r="BH48" s="627"/>
      <c r="BI48" s="627"/>
      <c r="BJ48" s="627"/>
      <c r="BK48" s="627"/>
      <c r="BL48" s="627"/>
      <c r="BM48" s="627"/>
      <c r="BN48" s="627"/>
      <c r="BO48" s="627"/>
      <c r="BP48" s="627"/>
      <c r="BQ48" s="627"/>
      <c r="BR48" s="627"/>
      <c r="BS48" s="627"/>
      <c r="BT48" s="627"/>
      <c r="BU48" s="627"/>
      <c r="BV48" s="627"/>
      <c r="BW48" s="627"/>
      <c r="BX48" s="627"/>
      <c r="BY48" s="627"/>
      <c r="BZ48" s="627"/>
      <c r="CA48" s="627"/>
      <c r="CB48" s="627"/>
      <c r="CD48" s="404"/>
      <c r="CE48" s="406"/>
      <c r="CF48" s="611" t="s">
        <v>438</v>
      </c>
      <c r="CG48" s="612"/>
      <c r="CH48" s="612"/>
      <c r="CI48" s="612"/>
      <c r="CJ48" s="612"/>
      <c r="CK48" s="612"/>
      <c r="CL48" s="612"/>
      <c r="CM48" s="612"/>
      <c r="CN48" s="612"/>
      <c r="CO48" s="612"/>
      <c r="CP48" s="612"/>
      <c r="CQ48" s="613"/>
      <c r="CR48" s="614" t="s">
        <v>199</v>
      </c>
      <c r="CS48" s="628"/>
      <c r="CT48" s="628"/>
      <c r="CU48" s="628"/>
      <c r="CV48" s="628"/>
      <c r="CW48" s="628"/>
      <c r="CX48" s="628"/>
      <c r="CY48" s="629"/>
      <c r="CZ48" s="617" t="s">
        <v>199</v>
      </c>
      <c r="DA48" s="630"/>
      <c r="DB48" s="630"/>
      <c r="DC48" s="631"/>
      <c r="DD48" s="620" t="s">
        <v>199</v>
      </c>
      <c r="DE48" s="628"/>
      <c r="DF48" s="628"/>
      <c r="DG48" s="628"/>
      <c r="DH48" s="628"/>
      <c r="DI48" s="628"/>
      <c r="DJ48" s="628"/>
      <c r="DK48" s="629"/>
      <c r="DL48" s="621"/>
      <c r="DM48" s="622"/>
      <c r="DN48" s="622"/>
      <c r="DO48" s="622"/>
      <c r="DP48" s="622"/>
      <c r="DQ48" s="622"/>
      <c r="DR48" s="622"/>
      <c r="DS48" s="622"/>
      <c r="DT48" s="622"/>
      <c r="DU48" s="622"/>
      <c r="DV48" s="623"/>
      <c r="DW48" s="624"/>
      <c r="DX48" s="625"/>
      <c r="DY48" s="625"/>
      <c r="DZ48" s="625"/>
      <c r="EA48" s="625"/>
      <c r="EB48" s="625"/>
      <c r="EC48" s="626"/>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9" t="s">
        <v>192</v>
      </c>
      <c r="CE49" s="590"/>
      <c r="CF49" s="590"/>
      <c r="CG49" s="590"/>
      <c r="CH49" s="590"/>
      <c r="CI49" s="590"/>
      <c r="CJ49" s="590"/>
      <c r="CK49" s="590"/>
      <c r="CL49" s="590"/>
      <c r="CM49" s="590"/>
      <c r="CN49" s="590"/>
      <c r="CO49" s="590"/>
      <c r="CP49" s="590"/>
      <c r="CQ49" s="591"/>
      <c r="CR49" s="592">
        <v>44894752</v>
      </c>
      <c r="CS49" s="593"/>
      <c r="CT49" s="593"/>
      <c r="CU49" s="593"/>
      <c r="CV49" s="593"/>
      <c r="CW49" s="593"/>
      <c r="CX49" s="593"/>
      <c r="CY49" s="594"/>
      <c r="CZ49" s="595">
        <v>100</v>
      </c>
      <c r="DA49" s="596"/>
      <c r="DB49" s="596"/>
      <c r="DC49" s="597"/>
      <c r="DD49" s="598">
        <v>10921247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6IOgldaETbXCksxP0WMe1NppI6sMBnZGbjbufju3eE5ZL1z3Bv+sT7daQbQqyZsLYb6WOzz+Guc95zJ+6Z+x3g==" saltValue="ro1ptbhJrcZW/N3l6/X7l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1017" t="s">
        <v>297</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c r="AI2" s="1017"/>
      <c r="AJ2" s="1017"/>
      <c r="AK2" s="1017"/>
      <c r="AL2" s="1017"/>
      <c r="AM2" s="1017"/>
      <c r="AN2" s="1017"/>
      <c r="AO2" s="1017"/>
      <c r="AP2" s="1017"/>
      <c r="AQ2" s="1017"/>
      <c r="AR2" s="1017"/>
      <c r="AS2" s="1017"/>
      <c r="AT2" s="1017"/>
      <c r="AU2" s="1017"/>
      <c r="AV2" s="1017"/>
      <c r="AW2" s="1017"/>
      <c r="AX2" s="1017"/>
      <c r="AY2" s="1017"/>
      <c r="AZ2" s="1017"/>
      <c r="BA2" s="1017"/>
      <c r="BB2" s="1017"/>
      <c r="BC2" s="1017"/>
      <c r="BD2" s="1017"/>
      <c r="BE2" s="1017"/>
      <c r="BF2" s="1017"/>
      <c r="BG2" s="1017"/>
      <c r="BH2" s="1017"/>
      <c r="BI2" s="1017"/>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18" t="s">
        <v>300</v>
      </c>
      <c r="DK2" s="1019"/>
      <c r="DL2" s="1019"/>
      <c r="DM2" s="1019"/>
      <c r="DN2" s="1019"/>
      <c r="DO2" s="1020"/>
      <c r="DP2" s="54"/>
      <c r="DQ2" s="1018" t="s">
        <v>301</v>
      </c>
      <c r="DR2" s="1019"/>
      <c r="DS2" s="1019"/>
      <c r="DT2" s="1019"/>
      <c r="DU2" s="1019"/>
      <c r="DV2" s="1019"/>
      <c r="DW2" s="1019"/>
      <c r="DX2" s="1019"/>
      <c r="DY2" s="1019"/>
      <c r="DZ2" s="1020"/>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1008" t="s">
        <v>439</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60"/>
      <c r="BA4" s="60"/>
      <c r="BB4" s="60"/>
      <c r="BC4" s="60"/>
      <c r="BD4" s="60"/>
      <c r="BE4" s="71"/>
      <c r="BF4" s="71"/>
      <c r="BG4" s="71"/>
      <c r="BH4" s="71"/>
      <c r="BI4" s="71"/>
      <c r="BJ4" s="71"/>
      <c r="BK4" s="71"/>
      <c r="BL4" s="71"/>
      <c r="BM4" s="71"/>
      <c r="BN4" s="71"/>
      <c r="BO4" s="71"/>
      <c r="BP4" s="71"/>
      <c r="BQ4" s="802" t="s">
        <v>440</v>
      </c>
      <c r="BR4" s="802"/>
      <c r="BS4" s="802"/>
      <c r="BT4" s="802"/>
      <c r="BU4" s="802"/>
      <c r="BV4" s="802"/>
      <c r="BW4" s="802"/>
      <c r="BX4" s="802"/>
      <c r="BY4" s="802"/>
      <c r="BZ4" s="802"/>
      <c r="CA4" s="802"/>
      <c r="CB4" s="802"/>
      <c r="CC4" s="802"/>
      <c r="CD4" s="802"/>
      <c r="CE4" s="802"/>
      <c r="CF4" s="802"/>
      <c r="CG4" s="802"/>
      <c r="CH4" s="802"/>
      <c r="CI4" s="802"/>
      <c r="CJ4" s="802"/>
      <c r="CK4" s="802"/>
      <c r="CL4" s="802"/>
      <c r="CM4" s="802"/>
      <c r="CN4" s="802"/>
      <c r="CO4" s="802"/>
      <c r="CP4" s="802"/>
      <c r="CQ4" s="802"/>
      <c r="CR4" s="802"/>
      <c r="CS4" s="802"/>
      <c r="CT4" s="802"/>
      <c r="CU4" s="802"/>
      <c r="CV4" s="802"/>
      <c r="CW4" s="802"/>
      <c r="CX4" s="802"/>
      <c r="CY4" s="802"/>
      <c r="CZ4" s="802"/>
      <c r="DA4" s="802"/>
      <c r="DB4" s="802"/>
      <c r="DC4" s="802"/>
      <c r="DD4" s="802"/>
      <c r="DE4" s="802"/>
      <c r="DF4" s="802"/>
      <c r="DG4" s="802"/>
      <c r="DH4" s="802"/>
      <c r="DI4" s="802"/>
      <c r="DJ4" s="802"/>
      <c r="DK4" s="802"/>
      <c r="DL4" s="802"/>
      <c r="DM4" s="802"/>
      <c r="DN4" s="802"/>
      <c r="DO4" s="802"/>
      <c r="DP4" s="802"/>
      <c r="DQ4" s="802"/>
      <c r="DR4" s="802"/>
      <c r="DS4" s="802"/>
      <c r="DT4" s="802"/>
      <c r="DU4" s="802"/>
      <c r="DV4" s="802"/>
      <c r="DW4" s="802"/>
      <c r="DX4" s="802"/>
      <c r="DY4" s="802"/>
      <c r="DZ4" s="802"/>
      <c r="EA4" s="71"/>
    </row>
    <row r="5" spans="1:131" s="51" customFormat="1" ht="26.25" customHeight="1" x14ac:dyDescent="0.15">
      <c r="A5" s="706" t="s">
        <v>441</v>
      </c>
      <c r="B5" s="707"/>
      <c r="C5" s="707"/>
      <c r="D5" s="707"/>
      <c r="E5" s="707"/>
      <c r="F5" s="707"/>
      <c r="G5" s="707"/>
      <c r="H5" s="707"/>
      <c r="I5" s="707"/>
      <c r="J5" s="707"/>
      <c r="K5" s="707"/>
      <c r="L5" s="707"/>
      <c r="M5" s="707"/>
      <c r="N5" s="707"/>
      <c r="O5" s="707"/>
      <c r="P5" s="708"/>
      <c r="Q5" s="698" t="s">
        <v>179</v>
      </c>
      <c r="R5" s="699"/>
      <c r="S5" s="699"/>
      <c r="T5" s="699"/>
      <c r="U5" s="700"/>
      <c r="V5" s="698" t="s">
        <v>442</v>
      </c>
      <c r="W5" s="699"/>
      <c r="X5" s="699"/>
      <c r="Y5" s="699"/>
      <c r="Z5" s="700"/>
      <c r="AA5" s="698" t="s">
        <v>443</v>
      </c>
      <c r="AB5" s="699"/>
      <c r="AC5" s="699"/>
      <c r="AD5" s="699"/>
      <c r="AE5" s="699"/>
      <c r="AF5" s="747" t="s">
        <v>176</v>
      </c>
      <c r="AG5" s="699"/>
      <c r="AH5" s="699"/>
      <c r="AI5" s="699"/>
      <c r="AJ5" s="704"/>
      <c r="AK5" s="699" t="s">
        <v>153</v>
      </c>
      <c r="AL5" s="699"/>
      <c r="AM5" s="699"/>
      <c r="AN5" s="699"/>
      <c r="AO5" s="700"/>
      <c r="AP5" s="698" t="s">
        <v>444</v>
      </c>
      <c r="AQ5" s="699"/>
      <c r="AR5" s="699"/>
      <c r="AS5" s="699"/>
      <c r="AT5" s="700"/>
      <c r="AU5" s="698" t="s">
        <v>446</v>
      </c>
      <c r="AV5" s="699"/>
      <c r="AW5" s="699"/>
      <c r="AX5" s="699"/>
      <c r="AY5" s="704"/>
      <c r="AZ5" s="60"/>
      <c r="BA5" s="60"/>
      <c r="BB5" s="60"/>
      <c r="BC5" s="60"/>
      <c r="BD5" s="60"/>
      <c r="BE5" s="71"/>
      <c r="BF5" s="71"/>
      <c r="BG5" s="71"/>
      <c r="BH5" s="71"/>
      <c r="BI5" s="71"/>
      <c r="BJ5" s="71"/>
      <c r="BK5" s="71"/>
      <c r="BL5" s="71"/>
      <c r="BM5" s="71"/>
      <c r="BN5" s="71"/>
      <c r="BO5" s="71"/>
      <c r="BP5" s="71"/>
      <c r="BQ5" s="706" t="s">
        <v>447</v>
      </c>
      <c r="BR5" s="707"/>
      <c r="BS5" s="707"/>
      <c r="BT5" s="707"/>
      <c r="BU5" s="707"/>
      <c r="BV5" s="707"/>
      <c r="BW5" s="707"/>
      <c r="BX5" s="707"/>
      <c r="BY5" s="707"/>
      <c r="BZ5" s="707"/>
      <c r="CA5" s="707"/>
      <c r="CB5" s="707"/>
      <c r="CC5" s="707"/>
      <c r="CD5" s="707"/>
      <c r="CE5" s="707"/>
      <c r="CF5" s="707"/>
      <c r="CG5" s="708"/>
      <c r="CH5" s="698" t="s">
        <v>367</v>
      </c>
      <c r="CI5" s="699"/>
      <c r="CJ5" s="699"/>
      <c r="CK5" s="699"/>
      <c r="CL5" s="700"/>
      <c r="CM5" s="698" t="s">
        <v>319</v>
      </c>
      <c r="CN5" s="699"/>
      <c r="CO5" s="699"/>
      <c r="CP5" s="699"/>
      <c r="CQ5" s="700"/>
      <c r="CR5" s="698" t="s">
        <v>239</v>
      </c>
      <c r="CS5" s="699"/>
      <c r="CT5" s="699"/>
      <c r="CU5" s="699"/>
      <c r="CV5" s="700"/>
      <c r="CW5" s="698" t="s">
        <v>53</v>
      </c>
      <c r="CX5" s="699"/>
      <c r="CY5" s="699"/>
      <c r="CZ5" s="699"/>
      <c r="DA5" s="700"/>
      <c r="DB5" s="698" t="s">
        <v>410</v>
      </c>
      <c r="DC5" s="699"/>
      <c r="DD5" s="699"/>
      <c r="DE5" s="699"/>
      <c r="DF5" s="700"/>
      <c r="DG5" s="1030" t="s">
        <v>236</v>
      </c>
      <c r="DH5" s="1031"/>
      <c r="DI5" s="1031"/>
      <c r="DJ5" s="1031"/>
      <c r="DK5" s="1032"/>
      <c r="DL5" s="1030" t="s">
        <v>448</v>
      </c>
      <c r="DM5" s="1031"/>
      <c r="DN5" s="1031"/>
      <c r="DO5" s="1031"/>
      <c r="DP5" s="1032"/>
      <c r="DQ5" s="698" t="s">
        <v>449</v>
      </c>
      <c r="DR5" s="699"/>
      <c r="DS5" s="699"/>
      <c r="DT5" s="699"/>
      <c r="DU5" s="700"/>
      <c r="DV5" s="698" t="s">
        <v>446</v>
      </c>
      <c r="DW5" s="699"/>
      <c r="DX5" s="699"/>
      <c r="DY5" s="699"/>
      <c r="DZ5" s="704"/>
      <c r="EA5" s="71"/>
    </row>
    <row r="6" spans="1:131" s="51" customFormat="1" ht="26.25" customHeight="1" x14ac:dyDescent="0.15">
      <c r="A6" s="709"/>
      <c r="B6" s="710"/>
      <c r="C6" s="710"/>
      <c r="D6" s="710"/>
      <c r="E6" s="710"/>
      <c r="F6" s="710"/>
      <c r="G6" s="710"/>
      <c r="H6" s="710"/>
      <c r="I6" s="710"/>
      <c r="J6" s="710"/>
      <c r="K6" s="710"/>
      <c r="L6" s="710"/>
      <c r="M6" s="710"/>
      <c r="N6" s="710"/>
      <c r="O6" s="710"/>
      <c r="P6" s="711"/>
      <c r="Q6" s="701"/>
      <c r="R6" s="702"/>
      <c r="S6" s="702"/>
      <c r="T6" s="702"/>
      <c r="U6" s="703"/>
      <c r="V6" s="701"/>
      <c r="W6" s="702"/>
      <c r="X6" s="702"/>
      <c r="Y6" s="702"/>
      <c r="Z6" s="703"/>
      <c r="AA6" s="701"/>
      <c r="AB6" s="702"/>
      <c r="AC6" s="702"/>
      <c r="AD6" s="702"/>
      <c r="AE6" s="702"/>
      <c r="AF6" s="748"/>
      <c r="AG6" s="702"/>
      <c r="AH6" s="702"/>
      <c r="AI6" s="702"/>
      <c r="AJ6" s="705"/>
      <c r="AK6" s="702"/>
      <c r="AL6" s="702"/>
      <c r="AM6" s="702"/>
      <c r="AN6" s="702"/>
      <c r="AO6" s="703"/>
      <c r="AP6" s="701"/>
      <c r="AQ6" s="702"/>
      <c r="AR6" s="702"/>
      <c r="AS6" s="702"/>
      <c r="AT6" s="703"/>
      <c r="AU6" s="701"/>
      <c r="AV6" s="702"/>
      <c r="AW6" s="702"/>
      <c r="AX6" s="702"/>
      <c r="AY6" s="705"/>
      <c r="AZ6" s="60"/>
      <c r="BA6" s="60"/>
      <c r="BB6" s="60"/>
      <c r="BC6" s="60"/>
      <c r="BD6" s="60"/>
      <c r="BE6" s="71"/>
      <c r="BF6" s="71"/>
      <c r="BG6" s="71"/>
      <c r="BH6" s="71"/>
      <c r="BI6" s="71"/>
      <c r="BJ6" s="71"/>
      <c r="BK6" s="71"/>
      <c r="BL6" s="71"/>
      <c r="BM6" s="71"/>
      <c r="BN6" s="71"/>
      <c r="BO6" s="71"/>
      <c r="BP6" s="71"/>
      <c r="BQ6" s="709"/>
      <c r="BR6" s="710"/>
      <c r="BS6" s="710"/>
      <c r="BT6" s="710"/>
      <c r="BU6" s="710"/>
      <c r="BV6" s="710"/>
      <c r="BW6" s="710"/>
      <c r="BX6" s="710"/>
      <c r="BY6" s="710"/>
      <c r="BZ6" s="710"/>
      <c r="CA6" s="710"/>
      <c r="CB6" s="710"/>
      <c r="CC6" s="710"/>
      <c r="CD6" s="710"/>
      <c r="CE6" s="710"/>
      <c r="CF6" s="710"/>
      <c r="CG6" s="711"/>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1033"/>
      <c r="DH6" s="1034"/>
      <c r="DI6" s="1034"/>
      <c r="DJ6" s="1034"/>
      <c r="DK6" s="1035"/>
      <c r="DL6" s="1033"/>
      <c r="DM6" s="1034"/>
      <c r="DN6" s="1034"/>
      <c r="DO6" s="1034"/>
      <c r="DP6" s="1035"/>
      <c r="DQ6" s="701"/>
      <c r="DR6" s="702"/>
      <c r="DS6" s="702"/>
      <c r="DT6" s="702"/>
      <c r="DU6" s="703"/>
      <c r="DV6" s="701"/>
      <c r="DW6" s="702"/>
      <c r="DX6" s="702"/>
      <c r="DY6" s="702"/>
      <c r="DZ6" s="705"/>
      <c r="EA6" s="71"/>
    </row>
    <row r="7" spans="1:131" s="51" customFormat="1" ht="26.25" customHeight="1" x14ac:dyDescent="0.15">
      <c r="A7" s="55">
        <v>1</v>
      </c>
      <c r="B7" s="973" t="s">
        <v>262</v>
      </c>
      <c r="C7" s="974"/>
      <c r="D7" s="974"/>
      <c r="E7" s="974"/>
      <c r="F7" s="974"/>
      <c r="G7" s="974"/>
      <c r="H7" s="974"/>
      <c r="I7" s="974"/>
      <c r="J7" s="974"/>
      <c r="K7" s="974"/>
      <c r="L7" s="974"/>
      <c r="M7" s="974"/>
      <c r="N7" s="974"/>
      <c r="O7" s="974"/>
      <c r="P7" s="975"/>
      <c r="Q7" s="976">
        <v>45910</v>
      </c>
      <c r="R7" s="977"/>
      <c r="S7" s="977"/>
      <c r="T7" s="977"/>
      <c r="U7" s="977"/>
      <c r="V7" s="977">
        <v>44795</v>
      </c>
      <c r="W7" s="977"/>
      <c r="X7" s="977"/>
      <c r="Y7" s="977"/>
      <c r="Z7" s="977"/>
      <c r="AA7" s="977">
        <v>1115</v>
      </c>
      <c r="AB7" s="977"/>
      <c r="AC7" s="977"/>
      <c r="AD7" s="977"/>
      <c r="AE7" s="1021"/>
      <c r="AF7" s="1022">
        <v>1114</v>
      </c>
      <c r="AG7" s="1023"/>
      <c r="AH7" s="1023"/>
      <c r="AI7" s="1023"/>
      <c r="AJ7" s="1024"/>
      <c r="AK7" s="1025" t="s">
        <v>199</v>
      </c>
      <c r="AL7" s="977"/>
      <c r="AM7" s="977"/>
      <c r="AN7" s="977"/>
      <c r="AO7" s="977"/>
      <c r="AP7" s="977">
        <v>16393</v>
      </c>
      <c r="AQ7" s="977"/>
      <c r="AR7" s="977"/>
      <c r="AS7" s="977"/>
      <c r="AT7" s="977"/>
      <c r="AU7" s="978"/>
      <c r="AV7" s="978"/>
      <c r="AW7" s="978"/>
      <c r="AX7" s="978"/>
      <c r="AY7" s="979"/>
      <c r="AZ7" s="60"/>
      <c r="BA7" s="60"/>
      <c r="BB7" s="60"/>
      <c r="BC7" s="60"/>
      <c r="BD7" s="60"/>
      <c r="BE7" s="71"/>
      <c r="BF7" s="71"/>
      <c r="BG7" s="71"/>
      <c r="BH7" s="71"/>
      <c r="BI7" s="71"/>
      <c r="BJ7" s="71"/>
      <c r="BK7" s="71"/>
      <c r="BL7" s="71"/>
      <c r="BM7" s="71"/>
      <c r="BN7" s="71"/>
      <c r="BO7" s="71"/>
      <c r="BP7" s="71"/>
      <c r="BQ7" s="55">
        <v>1</v>
      </c>
      <c r="BR7" s="75"/>
      <c r="BS7" s="973" t="s">
        <v>469</v>
      </c>
      <c r="BT7" s="974"/>
      <c r="BU7" s="974"/>
      <c r="BV7" s="974"/>
      <c r="BW7" s="974"/>
      <c r="BX7" s="974"/>
      <c r="BY7" s="974"/>
      <c r="BZ7" s="974"/>
      <c r="CA7" s="974"/>
      <c r="CB7" s="974"/>
      <c r="CC7" s="974"/>
      <c r="CD7" s="974"/>
      <c r="CE7" s="974"/>
      <c r="CF7" s="974"/>
      <c r="CG7" s="975"/>
      <c r="CH7" s="1026">
        <v>0</v>
      </c>
      <c r="CI7" s="1027"/>
      <c r="CJ7" s="1027"/>
      <c r="CK7" s="1027"/>
      <c r="CL7" s="1028"/>
      <c r="CM7" s="1026">
        <v>7</v>
      </c>
      <c r="CN7" s="1027"/>
      <c r="CO7" s="1027"/>
      <c r="CP7" s="1027"/>
      <c r="CQ7" s="1028"/>
      <c r="CR7" s="1026">
        <v>15</v>
      </c>
      <c r="CS7" s="1027"/>
      <c r="CT7" s="1027"/>
      <c r="CU7" s="1027"/>
      <c r="CV7" s="1028"/>
      <c r="CW7" s="1026" t="s">
        <v>199</v>
      </c>
      <c r="CX7" s="1027"/>
      <c r="CY7" s="1027"/>
      <c r="CZ7" s="1027"/>
      <c r="DA7" s="1028"/>
      <c r="DB7" s="1026" t="s">
        <v>199</v>
      </c>
      <c r="DC7" s="1027"/>
      <c r="DD7" s="1027"/>
      <c r="DE7" s="1027"/>
      <c r="DF7" s="1028"/>
      <c r="DG7" s="1026" t="s">
        <v>199</v>
      </c>
      <c r="DH7" s="1027"/>
      <c r="DI7" s="1027"/>
      <c r="DJ7" s="1027"/>
      <c r="DK7" s="1028"/>
      <c r="DL7" s="1026" t="s">
        <v>199</v>
      </c>
      <c r="DM7" s="1027"/>
      <c r="DN7" s="1027"/>
      <c r="DO7" s="1027"/>
      <c r="DP7" s="1028"/>
      <c r="DQ7" s="1026" t="s">
        <v>199</v>
      </c>
      <c r="DR7" s="1027"/>
      <c r="DS7" s="1027"/>
      <c r="DT7" s="1027"/>
      <c r="DU7" s="1028"/>
      <c r="DV7" s="973"/>
      <c r="DW7" s="974"/>
      <c r="DX7" s="974"/>
      <c r="DY7" s="974"/>
      <c r="DZ7" s="1029"/>
      <c r="EA7" s="71"/>
    </row>
    <row r="8" spans="1:131" s="51" customFormat="1" ht="26.25" customHeight="1" x14ac:dyDescent="0.15">
      <c r="A8" s="56">
        <v>2</v>
      </c>
      <c r="B8" s="723" t="s">
        <v>394</v>
      </c>
      <c r="C8" s="724"/>
      <c r="D8" s="724"/>
      <c r="E8" s="724"/>
      <c r="F8" s="724"/>
      <c r="G8" s="724"/>
      <c r="H8" s="724"/>
      <c r="I8" s="724"/>
      <c r="J8" s="724"/>
      <c r="K8" s="724"/>
      <c r="L8" s="724"/>
      <c r="M8" s="724"/>
      <c r="N8" s="724"/>
      <c r="O8" s="724"/>
      <c r="P8" s="725"/>
      <c r="Q8" s="967">
        <v>24</v>
      </c>
      <c r="R8" s="968"/>
      <c r="S8" s="968"/>
      <c r="T8" s="968"/>
      <c r="U8" s="968"/>
      <c r="V8" s="968">
        <v>24</v>
      </c>
      <c r="W8" s="968"/>
      <c r="X8" s="968"/>
      <c r="Y8" s="968"/>
      <c r="Z8" s="968"/>
      <c r="AA8" s="968">
        <v>0</v>
      </c>
      <c r="AB8" s="968"/>
      <c r="AC8" s="968"/>
      <c r="AD8" s="968"/>
      <c r="AE8" s="972"/>
      <c r="AF8" s="990" t="s">
        <v>199</v>
      </c>
      <c r="AG8" s="727"/>
      <c r="AH8" s="727"/>
      <c r="AI8" s="727"/>
      <c r="AJ8" s="991"/>
      <c r="AK8" s="971" t="s">
        <v>199</v>
      </c>
      <c r="AL8" s="968"/>
      <c r="AM8" s="968"/>
      <c r="AN8" s="968"/>
      <c r="AO8" s="968"/>
      <c r="AP8" s="968" t="s">
        <v>199</v>
      </c>
      <c r="AQ8" s="968"/>
      <c r="AR8" s="968"/>
      <c r="AS8" s="968"/>
      <c r="AT8" s="968"/>
      <c r="AU8" s="969"/>
      <c r="AV8" s="969"/>
      <c r="AW8" s="969"/>
      <c r="AX8" s="969"/>
      <c r="AY8" s="970"/>
      <c r="AZ8" s="60"/>
      <c r="BA8" s="60"/>
      <c r="BB8" s="60"/>
      <c r="BC8" s="60"/>
      <c r="BD8" s="60"/>
      <c r="BE8" s="71"/>
      <c r="BF8" s="71"/>
      <c r="BG8" s="71"/>
      <c r="BH8" s="71"/>
      <c r="BI8" s="71"/>
      <c r="BJ8" s="71"/>
      <c r="BK8" s="71"/>
      <c r="BL8" s="71"/>
      <c r="BM8" s="71"/>
      <c r="BN8" s="71"/>
      <c r="BO8" s="71"/>
      <c r="BP8" s="71"/>
      <c r="BQ8" s="56">
        <v>2</v>
      </c>
      <c r="BR8" s="76"/>
      <c r="BS8" s="723" t="s">
        <v>315</v>
      </c>
      <c r="BT8" s="724"/>
      <c r="BU8" s="724"/>
      <c r="BV8" s="724"/>
      <c r="BW8" s="724"/>
      <c r="BX8" s="724"/>
      <c r="BY8" s="724"/>
      <c r="BZ8" s="724"/>
      <c r="CA8" s="724"/>
      <c r="CB8" s="724"/>
      <c r="CC8" s="724"/>
      <c r="CD8" s="724"/>
      <c r="CE8" s="724"/>
      <c r="CF8" s="724"/>
      <c r="CG8" s="725"/>
      <c r="CH8" s="726">
        <v>2</v>
      </c>
      <c r="CI8" s="727"/>
      <c r="CJ8" s="727"/>
      <c r="CK8" s="727"/>
      <c r="CL8" s="728"/>
      <c r="CM8" s="726">
        <v>224</v>
      </c>
      <c r="CN8" s="727"/>
      <c r="CO8" s="727"/>
      <c r="CP8" s="727"/>
      <c r="CQ8" s="728"/>
      <c r="CR8" s="726">
        <v>150</v>
      </c>
      <c r="CS8" s="727"/>
      <c r="CT8" s="727"/>
      <c r="CU8" s="727"/>
      <c r="CV8" s="728"/>
      <c r="CW8" s="726" t="s">
        <v>199</v>
      </c>
      <c r="CX8" s="727"/>
      <c r="CY8" s="727"/>
      <c r="CZ8" s="727"/>
      <c r="DA8" s="728"/>
      <c r="DB8" s="726" t="s">
        <v>199</v>
      </c>
      <c r="DC8" s="727"/>
      <c r="DD8" s="727"/>
      <c r="DE8" s="727"/>
      <c r="DF8" s="728"/>
      <c r="DG8" s="726" t="s">
        <v>199</v>
      </c>
      <c r="DH8" s="727"/>
      <c r="DI8" s="727"/>
      <c r="DJ8" s="727"/>
      <c r="DK8" s="728"/>
      <c r="DL8" s="726" t="s">
        <v>199</v>
      </c>
      <c r="DM8" s="727"/>
      <c r="DN8" s="727"/>
      <c r="DO8" s="727"/>
      <c r="DP8" s="728"/>
      <c r="DQ8" s="726" t="s">
        <v>199</v>
      </c>
      <c r="DR8" s="727"/>
      <c r="DS8" s="727"/>
      <c r="DT8" s="727"/>
      <c r="DU8" s="728"/>
      <c r="DV8" s="723"/>
      <c r="DW8" s="724"/>
      <c r="DX8" s="724"/>
      <c r="DY8" s="724"/>
      <c r="DZ8" s="729"/>
      <c r="EA8" s="71"/>
    </row>
    <row r="9" spans="1:131" s="51" customFormat="1" ht="26.25" customHeight="1" x14ac:dyDescent="0.15">
      <c r="A9" s="56">
        <v>3</v>
      </c>
      <c r="B9" s="723" t="s">
        <v>357</v>
      </c>
      <c r="C9" s="724"/>
      <c r="D9" s="724"/>
      <c r="E9" s="724"/>
      <c r="F9" s="724"/>
      <c r="G9" s="724"/>
      <c r="H9" s="724"/>
      <c r="I9" s="724"/>
      <c r="J9" s="724"/>
      <c r="K9" s="724"/>
      <c r="L9" s="724"/>
      <c r="M9" s="724"/>
      <c r="N9" s="724"/>
      <c r="O9" s="724"/>
      <c r="P9" s="725"/>
      <c r="Q9" s="967">
        <v>115</v>
      </c>
      <c r="R9" s="968"/>
      <c r="S9" s="968"/>
      <c r="T9" s="968"/>
      <c r="U9" s="968"/>
      <c r="V9" s="968">
        <v>100</v>
      </c>
      <c r="W9" s="968"/>
      <c r="X9" s="968"/>
      <c r="Y9" s="968"/>
      <c r="Z9" s="968"/>
      <c r="AA9" s="968">
        <v>15</v>
      </c>
      <c r="AB9" s="968"/>
      <c r="AC9" s="968"/>
      <c r="AD9" s="968"/>
      <c r="AE9" s="972"/>
      <c r="AF9" s="990">
        <v>15</v>
      </c>
      <c r="AG9" s="727"/>
      <c r="AH9" s="727"/>
      <c r="AI9" s="727"/>
      <c r="AJ9" s="991"/>
      <c r="AK9" s="971">
        <v>11</v>
      </c>
      <c r="AL9" s="968"/>
      <c r="AM9" s="968"/>
      <c r="AN9" s="968"/>
      <c r="AO9" s="968"/>
      <c r="AP9" s="968">
        <v>218</v>
      </c>
      <c r="AQ9" s="968"/>
      <c r="AR9" s="968"/>
      <c r="AS9" s="968"/>
      <c r="AT9" s="968"/>
      <c r="AU9" s="969"/>
      <c r="AV9" s="969"/>
      <c r="AW9" s="969"/>
      <c r="AX9" s="969"/>
      <c r="AY9" s="970"/>
      <c r="AZ9" s="60"/>
      <c r="BA9" s="60"/>
      <c r="BB9" s="60"/>
      <c r="BC9" s="60"/>
      <c r="BD9" s="60"/>
      <c r="BE9" s="71"/>
      <c r="BF9" s="71"/>
      <c r="BG9" s="71"/>
      <c r="BH9" s="71"/>
      <c r="BI9" s="71"/>
      <c r="BJ9" s="71"/>
      <c r="BK9" s="71"/>
      <c r="BL9" s="71"/>
      <c r="BM9" s="71"/>
      <c r="BN9" s="71"/>
      <c r="BO9" s="71"/>
      <c r="BP9" s="71"/>
      <c r="BQ9" s="56">
        <v>3</v>
      </c>
      <c r="BR9" s="76"/>
      <c r="BS9" s="723" t="s">
        <v>544</v>
      </c>
      <c r="BT9" s="724"/>
      <c r="BU9" s="724"/>
      <c r="BV9" s="724"/>
      <c r="BW9" s="724"/>
      <c r="BX9" s="724"/>
      <c r="BY9" s="724"/>
      <c r="BZ9" s="724"/>
      <c r="CA9" s="724"/>
      <c r="CB9" s="724"/>
      <c r="CC9" s="724"/>
      <c r="CD9" s="724"/>
      <c r="CE9" s="724"/>
      <c r="CF9" s="724"/>
      <c r="CG9" s="725"/>
      <c r="CH9" s="726">
        <v>1</v>
      </c>
      <c r="CI9" s="727"/>
      <c r="CJ9" s="727"/>
      <c r="CK9" s="727"/>
      <c r="CL9" s="728"/>
      <c r="CM9" s="726">
        <v>28</v>
      </c>
      <c r="CN9" s="727"/>
      <c r="CO9" s="727"/>
      <c r="CP9" s="727"/>
      <c r="CQ9" s="728"/>
      <c r="CR9" s="726">
        <v>5</v>
      </c>
      <c r="CS9" s="727"/>
      <c r="CT9" s="727"/>
      <c r="CU9" s="727"/>
      <c r="CV9" s="728"/>
      <c r="CW9" s="726" t="s">
        <v>199</v>
      </c>
      <c r="CX9" s="727"/>
      <c r="CY9" s="727"/>
      <c r="CZ9" s="727"/>
      <c r="DA9" s="728"/>
      <c r="DB9" s="726" t="s">
        <v>199</v>
      </c>
      <c r="DC9" s="727"/>
      <c r="DD9" s="727"/>
      <c r="DE9" s="727"/>
      <c r="DF9" s="728"/>
      <c r="DG9" s="726" t="s">
        <v>199</v>
      </c>
      <c r="DH9" s="727"/>
      <c r="DI9" s="727"/>
      <c r="DJ9" s="727"/>
      <c r="DK9" s="728"/>
      <c r="DL9" s="726" t="s">
        <v>199</v>
      </c>
      <c r="DM9" s="727"/>
      <c r="DN9" s="727"/>
      <c r="DO9" s="727"/>
      <c r="DP9" s="728"/>
      <c r="DQ9" s="726" t="s">
        <v>199</v>
      </c>
      <c r="DR9" s="727"/>
      <c r="DS9" s="727"/>
      <c r="DT9" s="727"/>
      <c r="DU9" s="728"/>
      <c r="DV9" s="723"/>
      <c r="DW9" s="724"/>
      <c r="DX9" s="724"/>
      <c r="DY9" s="724"/>
      <c r="DZ9" s="729"/>
      <c r="EA9" s="71"/>
    </row>
    <row r="10" spans="1:131" s="51" customFormat="1" ht="26.25" customHeight="1" x14ac:dyDescent="0.15">
      <c r="A10" s="56">
        <v>4</v>
      </c>
      <c r="B10" s="723"/>
      <c r="C10" s="724"/>
      <c r="D10" s="724"/>
      <c r="E10" s="724"/>
      <c r="F10" s="724"/>
      <c r="G10" s="724"/>
      <c r="H10" s="724"/>
      <c r="I10" s="724"/>
      <c r="J10" s="724"/>
      <c r="K10" s="724"/>
      <c r="L10" s="724"/>
      <c r="M10" s="724"/>
      <c r="N10" s="724"/>
      <c r="O10" s="724"/>
      <c r="P10" s="725"/>
      <c r="Q10" s="967"/>
      <c r="R10" s="968"/>
      <c r="S10" s="968"/>
      <c r="T10" s="968"/>
      <c r="U10" s="968"/>
      <c r="V10" s="968"/>
      <c r="W10" s="968"/>
      <c r="X10" s="968"/>
      <c r="Y10" s="968"/>
      <c r="Z10" s="968"/>
      <c r="AA10" s="968"/>
      <c r="AB10" s="968"/>
      <c r="AC10" s="968"/>
      <c r="AD10" s="968"/>
      <c r="AE10" s="972"/>
      <c r="AF10" s="990"/>
      <c r="AG10" s="727"/>
      <c r="AH10" s="727"/>
      <c r="AI10" s="727"/>
      <c r="AJ10" s="991"/>
      <c r="AK10" s="971"/>
      <c r="AL10" s="968"/>
      <c r="AM10" s="968"/>
      <c r="AN10" s="968"/>
      <c r="AO10" s="968"/>
      <c r="AP10" s="968"/>
      <c r="AQ10" s="968"/>
      <c r="AR10" s="968"/>
      <c r="AS10" s="968"/>
      <c r="AT10" s="968"/>
      <c r="AU10" s="969"/>
      <c r="AV10" s="969"/>
      <c r="AW10" s="969"/>
      <c r="AX10" s="969"/>
      <c r="AY10" s="970"/>
      <c r="AZ10" s="60"/>
      <c r="BA10" s="60"/>
      <c r="BB10" s="60"/>
      <c r="BC10" s="60"/>
      <c r="BD10" s="60"/>
      <c r="BE10" s="71"/>
      <c r="BF10" s="71"/>
      <c r="BG10" s="71"/>
      <c r="BH10" s="71"/>
      <c r="BI10" s="71"/>
      <c r="BJ10" s="71"/>
      <c r="BK10" s="71"/>
      <c r="BL10" s="71"/>
      <c r="BM10" s="71"/>
      <c r="BN10" s="71"/>
      <c r="BO10" s="71"/>
      <c r="BP10" s="71"/>
      <c r="BQ10" s="56">
        <v>4</v>
      </c>
      <c r="BR10" s="76"/>
      <c r="BS10" s="723"/>
      <c r="BT10" s="724"/>
      <c r="BU10" s="724"/>
      <c r="BV10" s="724"/>
      <c r="BW10" s="724"/>
      <c r="BX10" s="724"/>
      <c r="BY10" s="724"/>
      <c r="BZ10" s="724"/>
      <c r="CA10" s="724"/>
      <c r="CB10" s="724"/>
      <c r="CC10" s="724"/>
      <c r="CD10" s="724"/>
      <c r="CE10" s="724"/>
      <c r="CF10" s="724"/>
      <c r="CG10" s="725"/>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23"/>
      <c r="DW10" s="724"/>
      <c r="DX10" s="724"/>
      <c r="DY10" s="724"/>
      <c r="DZ10" s="729"/>
      <c r="EA10" s="71"/>
    </row>
    <row r="11" spans="1:131" s="51" customFormat="1" ht="26.25" customHeight="1" x14ac:dyDescent="0.15">
      <c r="A11" s="56">
        <v>5</v>
      </c>
      <c r="B11" s="723"/>
      <c r="C11" s="724"/>
      <c r="D11" s="724"/>
      <c r="E11" s="724"/>
      <c r="F11" s="724"/>
      <c r="G11" s="724"/>
      <c r="H11" s="724"/>
      <c r="I11" s="724"/>
      <c r="J11" s="724"/>
      <c r="K11" s="724"/>
      <c r="L11" s="724"/>
      <c r="M11" s="724"/>
      <c r="N11" s="724"/>
      <c r="O11" s="724"/>
      <c r="P11" s="725"/>
      <c r="Q11" s="967"/>
      <c r="R11" s="968"/>
      <c r="S11" s="968"/>
      <c r="T11" s="968"/>
      <c r="U11" s="968"/>
      <c r="V11" s="968"/>
      <c r="W11" s="968"/>
      <c r="X11" s="968"/>
      <c r="Y11" s="968"/>
      <c r="Z11" s="968"/>
      <c r="AA11" s="968"/>
      <c r="AB11" s="968"/>
      <c r="AC11" s="968"/>
      <c r="AD11" s="968"/>
      <c r="AE11" s="972"/>
      <c r="AF11" s="990"/>
      <c r="AG11" s="727"/>
      <c r="AH11" s="727"/>
      <c r="AI11" s="727"/>
      <c r="AJ11" s="991"/>
      <c r="AK11" s="971"/>
      <c r="AL11" s="968"/>
      <c r="AM11" s="968"/>
      <c r="AN11" s="968"/>
      <c r="AO11" s="968"/>
      <c r="AP11" s="968"/>
      <c r="AQ11" s="968"/>
      <c r="AR11" s="968"/>
      <c r="AS11" s="968"/>
      <c r="AT11" s="968"/>
      <c r="AU11" s="969"/>
      <c r="AV11" s="969"/>
      <c r="AW11" s="969"/>
      <c r="AX11" s="969"/>
      <c r="AY11" s="970"/>
      <c r="AZ11" s="60"/>
      <c r="BA11" s="60"/>
      <c r="BB11" s="60"/>
      <c r="BC11" s="60"/>
      <c r="BD11" s="60"/>
      <c r="BE11" s="71"/>
      <c r="BF11" s="71"/>
      <c r="BG11" s="71"/>
      <c r="BH11" s="71"/>
      <c r="BI11" s="71"/>
      <c r="BJ11" s="71"/>
      <c r="BK11" s="71"/>
      <c r="BL11" s="71"/>
      <c r="BM11" s="71"/>
      <c r="BN11" s="71"/>
      <c r="BO11" s="71"/>
      <c r="BP11" s="71"/>
      <c r="BQ11" s="56">
        <v>5</v>
      </c>
      <c r="BR11" s="76"/>
      <c r="BS11" s="723"/>
      <c r="BT11" s="724"/>
      <c r="BU11" s="724"/>
      <c r="BV11" s="724"/>
      <c r="BW11" s="724"/>
      <c r="BX11" s="724"/>
      <c r="BY11" s="724"/>
      <c r="BZ11" s="724"/>
      <c r="CA11" s="724"/>
      <c r="CB11" s="724"/>
      <c r="CC11" s="724"/>
      <c r="CD11" s="724"/>
      <c r="CE11" s="724"/>
      <c r="CF11" s="724"/>
      <c r="CG11" s="725"/>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23"/>
      <c r="DW11" s="724"/>
      <c r="DX11" s="724"/>
      <c r="DY11" s="724"/>
      <c r="DZ11" s="729"/>
      <c r="EA11" s="71"/>
    </row>
    <row r="12" spans="1:131" s="51" customFormat="1" ht="26.25" customHeight="1" x14ac:dyDescent="0.15">
      <c r="A12" s="56">
        <v>6</v>
      </c>
      <c r="B12" s="723"/>
      <c r="C12" s="724"/>
      <c r="D12" s="724"/>
      <c r="E12" s="724"/>
      <c r="F12" s="724"/>
      <c r="G12" s="724"/>
      <c r="H12" s="724"/>
      <c r="I12" s="724"/>
      <c r="J12" s="724"/>
      <c r="K12" s="724"/>
      <c r="L12" s="724"/>
      <c r="M12" s="724"/>
      <c r="N12" s="724"/>
      <c r="O12" s="724"/>
      <c r="P12" s="725"/>
      <c r="Q12" s="967"/>
      <c r="R12" s="968"/>
      <c r="S12" s="968"/>
      <c r="T12" s="968"/>
      <c r="U12" s="968"/>
      <c r="V12" s="968"/>
      <c r="W12" s="968"/>
      <c r="X12" s="968"/>
      <c r="Y12" s="968"/>
      <c r="Z12" s="968"/>
      <c r="AA12" s="968"/>
      <c r="AB12" s="968"/>
      <c r="AC12" s="968"/>
      <c r="AD12" s="968"/>
      <c r="AE12" s="972"/>
      <c r="AF12" s="990"/>
      <c r="AG12" s="727"/>
      <c r="AH12" s="727"/>
      <c r="AI12" s="727"/>
      <c r="AJ12" s="991"/>
      <c r="AK12" s="971"/>
      <c r="AL12" s="968"/>
      <c r="AM12" s="968"/>
      <c r="AN12" s="968"/>
      <c r="AO12" s="968"/>
      <c r="AP12" s="968"/>
      <c r="AQ12" s="968"/>
      <c r="AR12" s="968"/>
      <c r="AS12" s="968"/>
      <c r="AT12" s="968"/>
      <c r="AU12" s="969"/>
      <c r="AV12" s="969"/>
      <c r="AW12" s="969"/>
      <c r="AX12" s="969"/>
      <c r="AY12" s="970"/>
      <c r="AZ12" s="60"/>
      <c r="BA12" s="60"/>
      <c r="BB12" s="60"/>
      <c r="BC12" s="60"/>
      <c r="BD12" s="60"/>
      <c r="BE12" s="71"/>
      <c r="BF12" s="71"/>
      <c r="BG12" s="71"/>
      <c r="BH12" s="71"/>
      <c r="BI12" s="71"/>
      <c r="BJ12" s="71"/>
      <c r="BK12" s="71"/>
      <c r="BL12" s="71"/>
      <c r="BM12" s="71"/>
      <c r="BN12" s="71"/>
      <c r="BO12" s="71"/>
      <c r="BP12" s="71"/>
      <c r="BQ12" s="56">
        <v>6</v>
      </c>
      <c r="BR12" s="76"/>
      <c r="BS12" s="723"/>
      <c r="BT12" s="724"/>
      <c r="BU12" s="724"/>
      <c r="BV12" s="724"/>
      <c r="BW12" s="724"/>
      <c r="BX12" s="724"/>
      <c r="BY12" s="724"/>
      <c r="BZ12" s="724"/>
      <c r="CA12" s="724"/>
      <c r="CB12" s="724"/>
      <c r="CC12" s="724"/>
      <c r="CD12" s="724"/>
      <c r="CE12" s="724"/>
      <c r="CF12" s="724"/>
      <c r="CG12" s="725"/>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23"/>
      <c r="DW12" s="724"/>
      <c r="DX12" s="724"/>
      <c r="DY12" s="724"/>
      <c r="DZ12" s="729"/>
      <c r="EA12" s="71"/>
    </row>
    <row r="13" spans="1:131" s="51" customFormat="1" ht="26.25" customHeight="1" x14ac:dyDescent="0.15">
      <c r="A13" s="56">
        <v>7</v>
      </c>
      <c r="B13" s="723"/>
      <c r="C13" s="724"/>
      <c r="D13" s="724"/>
      <c r="E13" s="724"/>
      <c r="F13" s="724"/>
      <c r="G13" s="724"/>
      <c r="H13" s="724"/>
      <c r="I13" s="724"/>
      <c r="J13" s="724"/>
      <c r="K13" s="724"/>
      <c r="L13" s="724"/>
      <c r="M13" s="724"/>
      <c r="N13" s="724"/>
      <c r="O13" s="724"/>
      <c r="P13" s="725"/>
      <c r="Q13" s="967"/>
      <c r="R13" s="968"/>
      <c r="S13" s="968"/>
      <c r="T13" s="968"/>
      <c r="U13" s="968"/>
      <c r="V13" s="968"/>
      <c r="W13" s="968"/>
      <c r="X13" s="968"/>
      <c r="Y13" s="968"/>
      <c r="Z13" s="968"/>
      <c r="AA13" s="968"/>
      <c r="AB13" s="968"/>
      <c r="AC13" s="968"/>
      <c r="AD13" s="968"/>
      <c r="AE13" s="972"/>
      <c r="AF13" s="990"/>
      <c r="AG13" s="727"/>
      <c r="AH13" s="727"/>
      <c r="AI13" s="727"/>
      <c r="AJ13" s="991"/>
      <c r="AK13" s="971"/>
      <c r="AL13" s="968"/>
      <c r="AM13" s="968"/>
      <c r="AN13" s="968"/>
      <c r="AO13" s="968"/>
      <c r="AP13" s="968"/>
      <c r="AQ13" s="968"/>
      <c r="AR13" s="968"/>
      <c r="AS13" s="968"/>
      <c r="AT13" s="968"/>
      <c r="AU13" s="969"/>
      <c r="AV13" s="969"/>
      <c r="AW13" s="969"/>
      <c r="AX13" s="969"/>
      <c r="AY13" s="970"/>
      <c r="AZ13" s="60"/>
      <c r="BA13" s="60"/>
      <c r="BB13" s="60"/>
      <c r="BC13" s="60"/>
      <c r="BD13" s="60"/>
      <c r="BE13" s="71"/>
      <c r="BF13" s="71"/>
      <c r="BG13" s="71"/>
      <c r="BH13" s="71"/>
      <c r="BI13" s="71"/>
      <c r="BJ13" s="71"/>
      <c r="BK13" s="71"/>
      <c r="BL13" s="71"/>
      <c r="BM13" s="71"/>
      <c r="BN13" s="71"/>
      <c r="BO13" s="71"/>
      <c r="BP13" s="71"/>
      <c r="BQ13" s="56">
        <v>7</v>
      </c>
      <c r="BR13" s="76"/>
      <c r="BS13" s="723"/>
      <c r="BT13" s="724"/>
      <c r="BU13" s="724"/>
      <c r="BV13" s="724"/>
      <c r="BW13" s="724"/>
      <c r="BX13" s="724"/>
      <c r="BY13" s="724"/>
      <c r="BZ13" s="724"/>
      <c r="CA13" s="724"/>
      <c r="CB13" s="724"/>
      <c r="CC13" s="724"/>
      <c r="CD13" s="724"/>
      <c r="CE13" s="724"/>
      <c r="CF13" s="724"/>
      <c r="CG13" s="725"/>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23"/>
      <c r="DW13" s="724"/>
      <c r="DX13" s="724"/>
      <c r="DY13" s="724"/>
      <c r="DZ13" s="729"/>
      <c r="EA13" s="71"/>
    </row>
    <row r="14" spans="1:131" s="51" customFormat="1" ht="26.25" customHeight="1" x14ac:dyDescent="0.15">
      <c r="A14" s="56">
        <v>8</v>
      </c>
      <c r="B14" s="723"/>
      <c r="C14" s="724"/>
      <c r="D14" s="724"/>
      <c r="E14" s="724"/>
      <c r="F14" s="724"/>
      <c r="G14" s="724"/>
      <c r="H14" s="724"/>
      <c r="I14" s="724"/>
      <c r="J14" s="724"/>
      <c r="K14" s="724"/>
      <c r="L14" s="724"/>
      <c r="M14" s="724"/>
      <c r="N14" s="724"/>
      <c r="O14" s="724"/>
      <c r="P14" s="725"/>
      <c r="Q14" s="967"/>
      <c r="R14" s="968"/>
      <c r="S14" s="968"/>
      <c r="T14" s="968"/>
      <c r="U14" s="968"/>
      <c r="V14" s="968"/>
      <c r="W14" s="968"/>
      <c r="X14" s="968"/>
      <c r="Y14" s="968"/>
      <c r="Z14" s="968"/>
      <c r="AA14" s="968"/>
      <c r="AB14" s="968"/>
      <c r="AC14" s="968"/>
      <c r="AD14" s="968"/>
      <c r="AE14" s="972"/>
      <c r="AF14" s="990"/>
      <c r="AG14" s="727"/>
      <c r="AH14" s="727"/>
      <c r="AI14" s="727"/>
      <c r="AJ14" s="991"/>
      <c r="AK14" s="971"/>
      <c r="AL14" s="968"/>
      <c r="AM14" s="968"/>
      <c r="AN14" s="968"/>
      <c r="AO14" s="968"/>
      <c r="AP14" s="968"/>
      <c r="AQ14" s="968"/>
      <c r="AR14" s="968"/>
      <c r="AS14" s="968"/>
      <c r="AT14" s="968"/>
      <c r="AU14" s="969"/>
      <c r="AV14" s="969"/>
      <c r="AW14" s="969"/>
      <c r="AX14" s="969"/>
      <c r="AY14" s="970"/>
      <c r="AZ14" s="60"/>
      <c r="BA14" s="60"/>
      <c r="BB14" s="60"/>
      <c r="BC14" s="60"/>
      <c r="BD14" s="60"/>
      <c r="BE14" s="71"/>
      <c r="BF14" s="71"/>
      <c r="BG14" s="71"/>
      <c r="BH14" s="71"/>
      <c r="BI14" s="71"/>
      <c r="BJ14" s="71"/>
      <c r="BK14" s="71"/>
      <c r="BL14" s="71"/>
      <c r="BM14" s="71"/>
      <c r="BN14" s="71"/>
      <c r="BO14" s="71"/>
      <c r="BP14" s="71"/>
      <c r="BQ14" s="56">
        <v>8</v>
      </c>
      <c r="BR14" s="76"/>
      <c r="BS14" s="723"/>
      <c r="BT14" s="724"/>
      <c r="BU14" s="724"/>
      <c r="BV14" s="724"/>
      <c r="BW14" s="724"/>
      <c r="BX14" s="724"/>
      <c r="BY14" s="724"/>
      <c r="BZ14" s="724"/>
      <c r="CA14" s="724"/>
      <c r="CB14" s="724"/>
      <c r="CC14" s="724"/>
      <c r="CD14" s="724"/>
      <c r="CE14" s="724"/>
      <c r="CF14" s="724"/>
      <c r="CG14" s="725"/>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23"/>
      <c r="DW14" s="724"/>
      <c r="DX14" s="724"/>
      <c r="DY14" s="724"/>
      <c r="DZ14" s="729"/>
      <c r="EA14" s="71"/>
    </row>
    <row r="15" spans="1:131" s="51" customFormat="1" ht="26.25" customHeight="1" x14ac:dyDescent="0.15">
      <c r="A15" s="56">
        <v>9</v>
      </c>
      <c r="B15" s="723"/>
      <c r="C15" s="724"/>
      <c r="D15" s="724"/>
      <c r="E15" s="724"/>
      <c r="F15" s="724"/>
      <c r="G15" s="724"/>
      <c r="H15" s="724"/>
      <c r="I15" s="724"/>
      <c r="J15" s="724"/>
      <c r="K15" s="724"/>
      <c r="L15" s="724"/>
      <c r="M15" s="724"/>
      <c r="N15" s="724"/>
      <c r="O15" s="724"/>
      <c r="P15" s="725"/>
      <c r="Q15" s="967"/>
      <c r="R15" s="968"/>
      <c r="S15" s="968"/>
      <c r="T15" s="968"/>
      <c r="U15" s="968"/>
      <c r="V15" s="968"/>
      <c r="W15" s="968"/>
      <c r="X15" s="968"/>
      <c r="Y15" s="968"/>
      <c r="Z15" s="968"/>
      <c r="AA15" s="968"/>
      <c r="AB15" s="968"/>
      <c r="AC15" s="968"/>
      <c r="AD15" s="968"/>
      <c r="AE15" s="972"/>
      <c r="AF15" s="990"/>
      <c r="AG15" s="727"/>
      <c r="AH15" s="727"/>
      <c r="AI15" s="727"/>
      <c r="AJ15" s="991"/>
      <c r="AK15" s="971"/>
      <c r="AL15" s="968"/>
      <c r="AM15" s="968"/>
      <c r="AN15" s="968"/>
      <c r="AO15" s="968"/>
      <c r="AP15" s="968"/>
      <c r="AQ15" s="968"/>
      <c r="AR15" s="968"/>
      <c r="AS15" s="968"/>
      <c r="AT15" s="968"/>
      <c r="AU15" s="969"/>
      <c r="AV15" s="969"/>
      <c r="AW15" s="969"/>
      <c r="AX15" s="969"/>
      <c r="AY15" s="970"/>
      <c r="AZ15" s="60"/>
      <c r="BA15" s="60"/>
      <c r="BB15" s="60"/>
      <c r="BC15" s="60"/>
      <c r="BD15" s="60"/>
      <c r="BE15" s="71"/>
      <c r="BF15" s="71"/>
      <c r="BG15" s="71"/>
      <c r="BH15" s="71"/>
      <c r="BI15" s="71"/>
      <c r="BJ15" s="71"/>
      <c r="BK15" s="71"/>
      <c r="BL15" s="71"/>
      <c r="BM15" s="71"/>
      <c r="BN15" s="71"/>
      <c r="BO15" s="71"/>
      <c r="BP15" s="71"/>
      <c r="BQ15" s="56">
        <v>9</v>
      </c>
      <c r="BR15" s="76"/>
      <c r="BS15" s="723"/>
      <c r="BT15" s="724"/>
      <c r="BU15" s="724"/>
      <c r="BV15" s="724"/>
      <c r="BW15" s="724"/>
      <c r="BX15" s="724"/>
      <c r="BY15" s="724"/>
      <c r="BZ15" s="724"/>
      <c r="CA15" s="724"/>
      <c r="CB15" s="724"/>
      <c r="CC15" s="724"/>
      <c r="CD15" s="724"/>
      <c r="CE15" s="724"/>
      <c r="CF15" s="724"/>
      <c r="CG15" s="725"/>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23"/>
      <c r="DW15" s="724"/>
      <c r="DX15" s="724"/>
      <c r="DY15" s="724"/>
      <c r="DZ15" s="729"/>
      <c r="EA15" s="71"/>
    </row>
    <row r="16" spans="1:131" s="51" customFormat="1" ht="26.25" customHeight="1" x14ac:dyDescent="0.15">
      <c r="A16" s="56">
        <v>10</v>
      </c>
      <c r="B16" s="723"/>
      <c r="C16" s="724"/>
      <c r="D16" s="724"/>
      <c r="E16" s="724"/>
      <c r="F16" s="724"/>
      <c r="G16" s="724"/>
      <c r="H16" s="724"/>
      <c r="I16" s="724"/>
      <c r="J16" s="724"/>
      <c r="K16" s="724"/>
      <c r="L16" s="724"/>
      <c r="M16" s="724"/>
      <c r="N16" s="724"/>
      <c r="O16" s="724"/>
      <c r="P16" s="725"/>
      <c r="Q16" s="967"/>
      <c r="R16" s="968"/>
      <c r="S16" s="968"/>
      <c r="T16" s="968"/>
      <c r="U16" s="968"/>
      <c r="V16" s="968"/>
      <c r="W16" s="968"/>
      <c r="X16" s="968"/>
      <c r="Y16" s="968"/>
      <c r="Z16" s="968"/>
      <c r="AA16" s="968"/>
      <c r="AB16" s="968"/>
      <c r="AC16" s="968"/>
      <c r="AD16" s="968"/>
      <c r="AE16" s="972"/>
      <c r="AF16" s="990"/>
      <c r="AG16" s="727"/>
      <c r="AH16" s="727"/>
      <c r="AI16" s="727"/>
      <c r="AJ16" s="991"/>
      <c r="AK16" s="971"/>
      <c r="AL16" s="968"/>
      <c r="AM16" s="968"/>
      <c r="AN16" s="968"/>
      <c r="AO16" s="968"/>
      <c r="AP16" s="968"/>
      <c r="AQ16" s="968"/>
      <c r="AR16" s="968"/>
      <c r="AS16" s="968"/>
      <c r="AT16" s="968"/>
      <c r="AU16" s="969"/>
      <c r="AV16" s="969"/>
      <c r="AW16" s="969"/>
      <c r="AX16" s="969"/>
      <c r="AY16" s="970"/>
      <c r="AZ16" s="60"/>
      <c r="BA16" s="60"/>
      <c r="BB16" s="60"/>
      <c r="BC16" s="60"/>
      <c r="BD16" s="60"/>
      <c r="BE16" s="71"/>
      <c r="BF16" s="71"/>
      <c r="BG16" s="71"/>
      <c r="BH16" s="71"/>
      <c r="BI16" s="71"/>
      <c r="BJ16" s="71"/>
      <c r="BK16" s="71"/>
      <c r="BL16" s="71"/>
      <c r="BM16" s="71"/>
      <c r="BN16" s="71"/>
      <c r="BO16" s="71"/>
      <c r="BP16" s="71"/>
      <c r="BQ16" s="56">
        <v>10</v>
      </c>
      <c r="BR16" s="76"/>
      <c r="BS16" s="723"/>
      <c r="BT16" s="724"/>
      <c r="BU16" s="724"/>
      <c r="BV16" s="724"/>
      <c r="BW16" s="724"/>
      <c r="BX16" s="724"/>
      <c r="BY16" s="724"/>
      <c r="BZ16" s="724"/>
      <c r="CA16" s="724"/>
      <c r="CB16" s="724"/>
      <c r="CC16" s="724"/>
      <c r="CD16" s="724"/>
      <c r="CE16" s="724"/>
      <c r="CF16" s="724"/>
      <c r="CG16" s="725"/>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23"/>
      <c r="DW16" s="724"/>
      <c r="DX16" s="724"/>
      <c r="DY16" s="724"/>
      <c r="DZ16" s="729"/>
      <c r="EA16" s="71"/>
    </row>
    <row r="17" spans="1:131" s="51" customFormat="1" ht="26.25" customHeight="1" x14ac:dyDescent="0.15">
      <c r="A17" s="56">
        <v>11</v>
      </c>
      <c r="B17" s="723"/>
      <c r="C17" s="724"/>
      <c r="D17" s="724"/>
      <c r="E17" s="724"/>
      <c r="F17" s="724"/>
      <c r="G17" s="724"/>
      <c r="H17" s="724"/>
      <c r="I17" s="724"/>
      <c r="J17" s="724"/>
      <c r="K17" s="724"/>
      <c r="L17" s="724"/>
      <c r="M17" s="724"/>
      <c r="N17" s="724"/>
      <c r="O17" s="724"/>
      <c r="P17" s="725"/>
      <c r="Q17" s="967"/>
      <c r="R17" s="968"/>
      <c r="S17" s="968"/>
      <c r="T17" s="968"/>
      <c r="U17" s="968"/>
      <c r="V17" s="968"/>
      <c r="W17" s="968"/>
      <c r="X17" s="968"/>
      <c r="Y17" s="968"/>
      <c r="Z17" s="968"/>
      <c r="AA17" s="968"/>
      <c r="AB17" s="968"/>
      <c r="AC17" s="968"/>
      <c r="AD17" s="968"/>
      <c r="AE17" s="972"/>
      <c r="AF17" s="990"/>
      <c r="AG17" s="727"/>
      <c r="AH17" s="727"/>
      <c r="AI17" s="727"/>
      <c r="AJ17" s="991"/>
      <c r="AK17" s="971"/>
      <c r="AL17" s="968"/>
      <c r="AM17" s="968"/>
      <c r="AN17" s="968"/>
      <c r="AO17" s="968"/>
      <c r="AP17" s="968"/>
      <c r="AQ17" s="968"/>
      <c r="AR17" s="968"/>
      <c r="AS17" s="968"/>
      <c r="AT17" s="968"/>
      <c r="AU17" s="969"/>
      <c r="AV17" s="969"/>
      <c r="AW17" s="969"/>
      <c r="AX17" s="969"/>
      <c r="AY17" s="970"/>
      <c r="AZ17" s="60"/>
      <c r="BA17" s="60"/>
      <c r="BB17" s="60"/>
      <c r="BC17" s="60"/>
      <c r="BD17" s="60"/>
      <c r="BE17" s="71"/>
      <c r="BF17" s="71"/>
      <c r="BG17" s="71"/>
      <c r="BH17" s="71"/>
      <c r="BI17" s="71"/>
      <c r="BJ17" s="71"/>
      <c r="BK17" s="71"/>
      <c r="BL17" s="71"/>
      <c r="BM17" s="71"/>
      <c r="BN17" s="71"/>
      <c r="BO17" s="71"/>
      <c r="BP17" s="71"/>
      <c r="BQ17" s="56">
        <v>11</v>
      </c>
      <c r="BR17" s="76"/>
      <c r="BS17" s="723"/>
      <c r="BT17" s="724"/>
      <c r="BU17" s="724"/>
      <c r="BV17" s="724"/>
      <c r="BW17" s="724"/>
      <c r="BX17" s="724"/>
      <c r="BY17" s="724"/>
      <c r="BZ17" s="724"/>
      <c r="CA17" s="724"/>
      <c r="CB17" s="724"/>
      <c r="CC17" s="724"/>
      <c r="CD17" s="724"/>
      <c r="CE17" s="724"/>
      <c r="CF17" s="724"/>
      <c r="CG17" s="725"/>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23"/>
      <c r="DW17" s="724"/>
      <c r="DX17" s="724"/>
      <c r="DY17" s="724"/>
      <c r="DZ17" s="729"/>
      <c r="EA17" s="71"/>
    </row>
    <row r="18" spans="1:131" s="51" customFormat="1" ht="26.25" customHeight="1" x14ac:dyDescent="0.15">
      <c r="A18" s="56">
        <v>12</v>
      </c>
      <c r="B18" s="723"/>
      <c r="C18" s="724"/>
      <c r="D18" s="724"/>
      <c r="E18" s="724"/>
      <c r="F18" s="724"/>
      <c r="G18" s="724"/>
      <c r="H18" s="724"/>
      <c r="I18" s="724"/>
      <c r="J18" s="724"/>
      <c r="K18" s="724"/>
      <c r="L18" s="724"/>
      <c r="M18" s="724"/>
      <c r="N18" s="724"/>
      <c r="O18" s="724"/>
      <c r="P18" s="725"/>
      <c r="Q18" s="967"/>
      <c r="R18" s="968"/>
      <c r="S18" s="968"/>
      <c r="T18" s="968"/>
      <c r="U18" s="968"/>
      <c r="V18" s="968"/>
      <c r="W18" s="968"/>
      <c r="X18" s="968"/>
      <c r="Y18" s="968"/>
      <c r="Z18" s="968"/>
      <c r="AA18" s="968"/>
      <c r="AB18" s="968"/>
      <c r="AC18" s="968"/>
      <c r="AD18" s="968"/>
      <c r="AE18" s="972"/>
      <c r="AF18" s="990"/>
      <c r="AG18" s="727"/>
      <c r="AH18" s="727"/>
      <c r="AI18" s="727"/>
      <c r="AJ18" s="991"/>
      <c r="AK18" s="971"/>
      <c r="AL18" s="968"/>
      <c r="AM18" s="968"/>
      <c r="AN18" s="968"/>
      <c r="AO18" s="968"/>
      <c r="AP18" s="968"/>
      <c r="AQ18" s="968"/>
      <c r="AR18" s="968"/>
      <c r="AS18" s="968"/>
      <c r="AT18" s="968"/>
      <c r="AU18" s="969"/>
      <c r="AV18" s="969"/>
      <c r="AW18" s="969"/>
      <c r="AX18" s="969"/>
      <c r="AY18" s="970"/>
      <c r="AZ18" s="60"/>
      <c r="BA18" s="60"/>
      <c r="BB18" s="60"/>
      <c r="BC18" s="60"/>
      <c r="BD18" s="60"/>
      <c r="BE18" s="71"/>
      <c r="BF18" s="71"/>
      <c r="BG18" s="71"/>
      <c r="BH18" s="71"/>
      <c r="BI18" s="71"/>
      <c r="BJ18" s="71"/>
      <c r="BK18" s="71"/>
      <c r="BL18" s="71"/>
      <c r="BM18" s="71"/>
      <c r="BN18" s="71"/>
      <c r="BO18" s="71"/>
      <c r="BP18" s="71"/>
      <c r="BQ18" s="56">
        <v>12</v>
      </c>
      <c r="BR18" s="76"/>
      <c r="BS18" s="723"/>
      <c r="BT18" s="724"/>
      <c r="BU18" s="724"/>
      <c r="BV18" s="724"/>
      <c r="BW18" s="724"/>
      <c r="BX18" s="724"/>
      <c r="BY18" s="724"/>
      <c r="BZ18" s="724"/>
      <c r="CA18" s="724"/>
      <c r="CB18" s="724"/>
      <c r="CC18" s="724"/>
      <c r="CD18" s="724"/>
      <c r="CE18" s="724"/>
      <c r="CF18" s="724"/>
      <c r="CG18" s="725"/>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23"/>
      <c r="DW18" s="724"/>
      <c r="DX18" s="724"/>
      <c r="DY18" s="724"/>
      <c r="DZ18" s="729"/>
      <c r="EA18" s="71"/>
    </row>
    <row r="19" spans="1:131" s="51" customFormat="1" ht="26.25" customHeight="1" x14ac:dyDescent="0.15">
      <c r="A19" s="56">
        <v>13</v>
      </c>
      <c r="B19" s="723"/>
      <c r="C19" s="724"/>
      <c r="D19" s="724"/>
      <c r="E19" s="724"/>
      <c r="F19" s="724"/>
      <c r="G19" s="724"/>
      <c r="H19" s="724"/>
      <c r="I19" s="724"/>
      <c r="J19" s="724"/>
      <c r="K19" s="724"/>
      <c r="L19" s="724"/>
      <c r="M19" s="724"/>
      <c r="N19" s="724"/>
      <c r="O19" s="724"/>
      <c r="P19" s="725"/>
      <c r="Q19" s="967"/>
      <c r="R19" s="968"/>
      <c r="S19" s="968"/>
      <c r="T19" s="968"/>
      <c r="U19" s="968"/>
      <c r="V19" s="968"/>
      <c r="W19" s="968"/>
      <c r="X19" s="968"/>
      <c r="Y19" s="968"/>
      <c r="Z19" s="968"/>
      <c r="AA19" s="968"/>
      <c r="AB19" s="968"/>
      <c r="AC19" s="968"/>
      <c r="AD19" s="968"/>
      <c r="AE19" s="972"/>
      <c r="AF19" s="990"/>
      <c r="AG19" s="727"/>
      <c r="AH19" s="727"/>
      <c r="AI19" s="727"/>
      <c r="AJ19" s="991"/>
      <c r="AK19" s="971"/>
      <c r="AL19" s="968"/>
      <c r="AM19" s="968"/>
      <c r="AN19" s="968"/>
      <c r="AO19" s="968"/>
      <c r="AP19" s="968"/>
      <c r="AQ19" s="968"/>
      <c r="AR19" s="968"/>
      <c r="AS19" s="968"/>
      <c r="AT19" s="968"/>
      <c r="AU19" s="969"/>
      <c r="AV19" s="969"/>
      <c r="AW19" s="969"/>
      <c r="AX19" s="969"/>
      <c r="AY19" s="970"/>
      <c r="AZ19" s="60"/>
      <c r="BA19" s="60"/>
      <c r="BB19" s="60"/>
      <c r="BC19" s="60"/>
      <c r="BD19" s="60"/>
      <c r="BE19" s="71"/>
      <c r="BF19" s="71"/>
      <c r="BG19" s="71"/>
      <c r="BH19" s="71"/>
      <c r="BI19" s="71"/>
      <c r="BJ19" s="71"/>
      <c r="BK19" s="71"/>
      <c r="BL19" s="71"/>
      <c r="BM19" s="71"/>
      <c r="BN19" s="71"/>
      <c r="BO19" s="71"/>
      <c r="BP19" s="71"/>
      <c r="BQ19" s="56">
        <v>13</v>
      </c>
      <c r="BR19" s="76"/>
      <c r="BS19" s="723"/>
      <c r="BT19" s="724"/>
      <c r="BU19" s="724"/>
      <c r="BV19" s="724"/>
      <c r="BW19" s="724"/>
      <c r="BX19" s="724"/>
      <c r="BY19" s="724"/>
      <c r="BZ19" s="724"/>
      <c r="CA19" s="724"/>
      <c r="CB19" s="724"/>
      <c r="CC19" s="724"/>
      <c r="CD19" s="724"/>
      <c r="CE19" s="724"/>
      <c r="CF19" s="724"/>
      <c r="CG19" s="725"/>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23"/>
      <c r="DW19" s="724"/>
      <c r="DX19" s="724"/>
      <c r="DY19" s="724"/>
      <c r="DZ19" s="729"/>
      <c r="EA19" s="71"/>
    </row>
    <row r="20" spans="1:131" s="51" customFormat="1" ht="26.25" customHeight="1" x14ac:dyDescent="0.15">
      <c r="A20" s="56">
        <v>14</v>
      </c>
      <c r="B20" s="723"/>
      <c r="C20" s="724"/>
      <c r="D20" s="724"/>
      <c r="E20" s="724"/>
      <c r="F20" s="724"/>
      <c r="G20" s="724"/>
      <c r="H20" s="724"/>
      <c r="I20" s="724"/>
      <c r="J20" s="724"/>
      <c r="K20" s="724"/>
      <c r="L20" s="724"/>
      <c r="M20" s="724"/>
      <c r="N20" s="724"/>
      <c r="O20" s="724"/>
      <c r="P20" s="725"/>
      <c r="Q20" s="967"/>
      <c r="R20" s="968"/>
      <c r="S20" s="968"/>
      <c r="T20" s="968"/>
      <c r="U20" s="968"/>
      <c r="V20" s="968"/>
      <c r="W20" s="968"/>
      <c r="X20" s="968"/>
      <c r="Y20" s="968"/>
      <c r="Z20" s="968"/>
      <c r="AA20" s="968"/>
      <c r="AB20" s="968"/>
      <c r="AC20" s="968"/>
      <c r="AD20" s="968"/>
      <c r="AE20" s="972"/>
      <c r="AF20" s="990"/>
      <c r="AG20" s="727"/>
      <c r="AH20" s="727"/>
      <c r="AI20" s="727"/>
      <c r="AJ20" s="991"/>
      <c r="AK20" s="971"/>
      <c r="AL20" s="968"/>
      <c r="AM20" s="968"/>
      <c r="AN20" s="968"/>
      <c r="AO20" s="968"/>
      <c r="AP20" s="968"/>
      <c r="AQ20" s="968"/>
      <c r="AR20" s="968"/>
      <c r="AS20" s="968"/>
      <c r="AT20" s="968"/>
      <c r="AU20" s="969"/>
      <c r="AV20" s="969"/>
      <c r="AW20" s="969"/>
      <c r="AX20" s="969"/>
      <c r="AY20" s="970"/>
      <c r="AZ20" s="60"/>
      <c r="BA20" s="60"/>
      <c r="BB20" s="60"/>
      <c r="BC20" s="60"/>
      <c r="BD20" s="60"/>
      <c r="BE20" s="71"/>
      <c r="BF20" s="71"/>
      <c r="BG20" s="71"/>
      <c r="BH20" s="71"/>
      <c r="BI20" s="71"/>
      <c r="BJ20" s="71"/>
      <c r="BK20" s="71"/>
      <c r="BL20" s="71"/>
      <c r="BM20" s="71"/>
      <c r="BN20" s="71"/>
      <c r="BO20" s="71"/>
      <c r="BP20" s="71"/>
      <c r="BQ20" s="56">
        <v>14</v>
      </c>
      <c r="BR20" s="76"/>
      <c r="BS20" s="723"/>
      <c r="BT20" s="724"/>
      <c r="BU20" s="724"/>
      <c r="BV20" s="724"/>
      <c r="BW20" s="724"/>
      <c r="BX20" s="724"/>
      <c r="BY20" s="724"/>
      <c r="BZ20" s="724"/>
      <c r="CA20" s="724"/>
      <c r="CB20" s="724"/>
      <c r="CC20" s="724"/>
      <c r="CD20" s="724"/>
      <c r="CE20" s="724"/>
      <c r="CF20" s="724"/>
      <c r="CG20" s="725"/>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23"/>
      <c r="DW20" s="724"/>
      <c r="DX20" s="724"/>
      <c r="DY20" s="724"/>
      <c r="DZ20" s="729"/>
      <c r="EA20" s="71"/>
    </row>
    <row r="21" spans="1:131" s="51" customFormat="1" ht="26.25" customHeight="1" x14ac:dyDescent="0.15">
      <c r="A21" s="56">
        <v>15</v>
      </c>
      <c r="B21" s="723"/>
      <c r="C21" s="724"/>
      <c r="D21" s="724"/>
      <c r="E21" s="724"/>
      <c r="F21" s="724"/>
      <c r="G21" s="724"/>
      <c r="H21" s="724"/>
      <c r="I21" s="724"/>
      <c r="J21" s="724"/>
      <c r="K21" s="724"/>
      <c r="L21" s="724"/>
      <c r="M21" s="724"/>
      <c r="N21" s="724"/>
      <c r="O21" s="724"/>
      <c r="P21" s="725"/>
      <c r="Q21" s="967"/>
      <c r="R21" s="968"/>
      <c r="S21" s="968"/>
      <c r="T21" s="968"/>
      <c r="U21" s="968"/>
      <c r="V21" s="968"/>
      <c r="W21" s="968"/>
      <c r="X21" s="968"/>
      <c r="Y21" s="968"/>
      <c r="Z21" s="968"/>
      <c r="AA21" s="968"/>
      <c r="AB21" s="968"/>
      <c r="AC21" s="968"/>
      <c r="AD21" s="968"/>
      <c r="AE21" s="972"/>
      <c r="AF21" s="990"/>
      <c r="AG21" s="727"/>
      <c r="AH21" s="727"/>
      <c r="AI21" s="727"/>
      <c r="AJ21" s="991"/>
      <c r="AK21" s="971"/>
      <c r="AL21" s="968"/>
      <c r="AM21" s="968"/>
      <c r="AN21" s="968"/>
      <c r="AO21" s="968"/>
      <c r="AP21" s="968"/>
      <c r="AQ21" s="968"/>
      <c r="AR21" s="968"/>
      <c r="AS21" s="968"/>
      <c r="AT21" s="968"/>
      <c r="AU21" s="969"/>
      <c r="AV21" s="969"/>
      <c r="AW21" s="969"/>
      <c r="AX21" s="969"/>
      <c r="AY21" s="970"/>
      <c r="AZ21" s="60"/>
      <c r="BA21" s="60"/>
      <c r="BB21" s="60"/>
      <c r="BC21" s="60"/>
      <c r="BD21" s="60"/>
      <c r="BE21" s="71"/>
      <c r="BF21" s="71"/>
      <c r="BG21" s="71"/>
      <c r="BH21" s="71"/>
      <c r="BI21" s="71"/>
      <c r="BJ21" s="71"/>
      <c r="BK21" s="71"/>
      <c r="BL21" s="71"/>
      <c r="BM21" s="71"/>
      <c r="BN21" s="71"/>
      <c r="BO21" s="71"/>
      <c r="BP21" s="71"/>
      <c r="BQ21" s="56">
        <v>15</v>
      </c>
      <c r="BR21" s="76"/>
      <c r="BS21" s="723"/>
      <c r="BT21" s="724"/>
      <c r="BU21" s="724"/>
      <c r="BV21" s="724"/>
      <c r="BW21" s="724"/>
      <c r="BX21" s="724"/>
      <c r="BY21" s="724"/>
      <c r="BZ21" s="724"/>
      <c r="CA21" s="724"/>
      <c r="CB21" s="724"/>
      <c r="CC21" s="724"/>
      <c r="CD21" s="724"/>
      <c r="CE21" s="724"/>
      <c r="CF21" s="724"/>
      <c r="CG21" s="725"/>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23"/>
      <c r="DW21" s="724"/>
      <c r="DX21" s="724"/>
      <c r="DY21" s="724"/>
      <c r="DZ21" s="729"/>
      <c r="EA21" s="71"/>
    </row>
    <row r="22" spans="1:131" s="51" customFormat="1" ht="26.25" customHeight="1" x14ac:dyDescent="0.15">
      <c r="A22" s="56">
        <v>16</v>
      </c>
      <c r="B22" s="723"/>
      <c r="C22" s="724"/>
      <c r="D22" s="724"/>
      <c r="E22" s="724"/>
      <c r="F22" s="724"/>
      <c r="G22" s="724"/>
      <c r="H22" s="724"/>
      <c r="I22" s="724"/>
      <c r="J22" s="724"/>
      <c r="K22" s="724"/>
      <c r="L22" s="724"/>
      <c r="M22" s="724"/>
      <c r="N22" s="724"/>
      <c r="O22" s="724"/>
      <c r="P22" s="725"/>
      <c r="Q22" s="1011"/>
      <c r="R22" s="1012"/>
      <c r="S22" s="1012"/>
      <c r="T22" s="1012"/>
      <c r="U22" s="1012"/>
      <c r="V22" s="1012"/>
      <c r="W22" s="1012"/>
      <c r="X22" s="1012"/>
      <c r="Y22" s="1012"/>
      <c r="Z22" s="1012"/>
      <c r="AA22" s="1012"/>
      <c r="AB22" s="1012"/>
      <c r="AC22" s="1012"/>
      <c r="AD22" s="1012"/>
      <c r="AE22" s="1013"/>
      <c r="AF22" s="990"/>
      <c r="AG22" s="727"/>
      <c r="AH22" s="727"/>
      <c r="AI22" s="727"/>
      <c r="AJ22" s="991"/>
      <c r="AK22" s="1014"/>
      <c r="AL22" s="1012"/>
      <c r="AM22" s="1012"/>
      <c r="AN22" s="1012"/>
      <c r="AO22" s="1012"/>
      <c r="AP22" s="1012"/>
      <c r="AQ22" s="1012"/>
      <c r="AR22" s="1012"/>
      <c r="AS22" s="1012"/>
      <c r="AT22" s="1012"/>
      <c r="AU22" s="1015"/>
      <c r="AV22" s="1015"/>
      <c r="AW22" s="1015"/>
      <c r="AX22" s="1015"/>
      <c r="AY22" s="1016"/>
      <c r="AZ22" s="995" t="s">
        <v>451</v>
      </c>
      <c r="BA22" s="995"/>
      <c r="BB22" s="995"/>
      <c r="BC22" s="995"/>
      <c r="BD22" s="996"/>
      <c r="BE22" s="71"/>
      <c r="BF22" s="71"/>
      <c r="BG22" s="71"/>
      <c r="BH22" s="71"/>
      <c r="BI22" s="71"/>
      <c r="BJ22" s="71"/>
      <c r="BK22" s="71"/>
      <c r="BL22" s="71"/>
      <c r="BM22" s="71"/>
      <c r="BN22" s="71"/>
      <c r="BO22" s="71"/>
      <c r="BP22" s="71"/>
      <c r="BQ22" s="56">
        <v>16</v>
      </c>
      <c r="BR22" s="76"/>
      <c r="BS22" s="723"/>
      <c r="BT22" s="724"/>
      <c r="BU22" s="724"/>
      <c r="BV22" s="724"/>
      <c r="BW22" s="724"/>
      <c r="BX22" s="724"/>
      <c r="BY22" s="724"/>
      <c r="BZ22" s="724"/>
      <c r="CA22" s="724"/>
      <c r="CB22" s="724"/>
      <c r="CC22" s="724"/>
      <c r="CD22" s="724"/>
      <c r="CE22" s="724"/>
      <c r="CF22" s="724"/>
      <c r="CG22" s="725"/>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23"/>
      <c r="DW22" s="724"/>
      <c r="DX22" s="724"/>
      <c r="DY22" s="724"/>
      <c r="DZ22" s="729"/>
      <c r="EA22" s="71"/>
    </row>
    <row r="23" spans="1:131" s="51" customFormat="1" ht="26.25" customHeight="1" x14ac:dyDescent="0.15">
      <c r="A23" s="57" t="s">
        <v>248</v>
      </c>
      <c r="B23" s="945" t="s">
        <v>112</v>
      </c>
      <c r="C23" s="946"/>
      <c r="D23" s="946"/>
      <c r="E23" s="946"/>
      <c r="F23" s="946"/>
      <c r="G23" s="946"/>
      <c r="H23" s="946"/>
      <c r="I23" s="946"/>
      <c r="J23" s="946"/>
      <c r="K23" s="946"/>
      <c r="L23" s="946"/>
      <c r="M23" s="946"/>
      <c r="N23" s="946"/>
      <c r="O23" s="946"/>
      <c r="P23" s="947"/>
      <c r="Q23" s="1009">
        <v>46025</v>
      </c>
      <c r="R23" s="957"/>
      <c r="S23" s="957"/>
      <c r="T23" s="957"/>
      <c r="U23" s="957"/>
      <c r="V23" s="957">
        <v>44895</v>
      </c>
      <c r="W23" s="957"/>
      <c r="X23" s="957"/>
      <c r="Y23" s="957"/>
      <c r="Z23" s="957"/>
      <c r="AA23" s="957">
        <v>1130</v>
      </c>
      <c r="AB23" s="957"/>
      <c r="AC23" s="957"/>
      <c r="AD23" s="957"/>
      <c r="AE23" s="1010"/>
      <c r="AF23" s="981">
        <v>1129</v>
      </c>
      <c r="AG23" s="957"/>
      <c r="AH23" s="957"/>
      <c r="AI23" s="957"/>
      <c r="AJ23" s="982"/>
      <c r="AK23" s="983"/>
      <c r="AL23" s="956"/>
      <c r="AM23" s="956"/>
      <c r="AN23" s="956"/>
      <c r="AO23" s="956"/>
      <c r="AP23" s="957">
        <v>16611</v>
      </c>
      <c r="AQ23" s="957"/>
      <c r="AR23" s="957"/>
      <c r="AS23" s="957"/>
      <c r="AT23" s="957"/>
      <c r="AU23" s="958"/>
      <c r="AV23" s="958"/>
      <c r="AW23" s="958"/>
      <c r="AX23" s="958"/>
      <c r="AY23" s="959"/>
      <c r="AZ23" s="985" t="s">
        <v>199</v>
      </c>
      <c r="BA23" s="952"/>
      <c r="BB23" s="952"/>
      <c r="BC23" s="952"/>
      <c r="BD23" s="986"/>
      <c r="BE23" s="71"/>
      <c r="BF23" s="71"/>
      <c r="BG23" s="71"/>
      <c r="BH23" s="71"/>
      <c r="BI23" s="71"/>
      <c r="BJ23" s="71"/>
      <c r="BK23" s="71"/>
      <c r="BL23" s="71"/>
      <c r="BM23" s="71"/>
      <c r="BN23" s="71"/>
      <c r="BO23" s="71"/>
      <c r="BP23" s="71"/>
      <c r="BQ23" s="56">
        <v>17</v>
      </c>
      <c r="BR23" s="76"/>
      <c r="BS23" s="723"/>
      <c r="BT23" s="724"/>
      <c r="BU23" s="724"/>
      <c r="BV23" s="724"/>
      <c r="BW23" s="724"/>
      <c r="BX23" s="724"/>
      <c r="BY23" s="724"/>
      <c r="BZ23" s="724"/>
      <c r="CA23" s="724"/>
      <c r="CB23" s="724"/>
      <c r="CC23" s="724"/>
      <c r="CD23" s="724"/>
      <c r="CE23" s="724"/>
      <c r="CF23" s="724"/>
      <c r="CG23" s="725"/>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23"/>
      <c r="DW23" s="724"/>
      <c r="DX23" s="724"/>
      <c r="DY23" s="724"/>
      <c r="DZ23" s="729"/>
      <c r="EA23" s="71"/>
    </row>
    <row r="24" spans="1:131" s="51" customFormat="1" ht="26.25" customHeight="1" x14ac:dyDescent="0.15">
      <c r="A24" s="1007" t="s">
        <v>388</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1007"/>
      <c r="AQ24" s="1007"/>
      <c r="AR24" s="1007"/>
      <c r="AS24" s="1007"/>
      <c r="AT24" s="1007"/>
      <c r="AU24" s="1007"/>
      <c r="AV24" s="1007"/>
      <c r="AW24" s="1007"/>
      <c r="AX24" s="1007"/>
      <c r="AY24" s="1007"/>
      <c r="AZ24" s="60"/>
      <c r="BA24" s="60"/>
      <c r="BB24" s="60"/>
      <c r="BC24" s="60"/>
      <c r="BD24" s="60"/>
      <c r="BE24" s="71"/>
      <c r="BF24" s="71"/>
      <c r="BG24" s="71"/>
      <c r="BH24" s="71"/>
      <c r="BI24" s="71"/>
      <c r="BJ24" s="71"/>
      <c r="BK24" s="71"/>
      <c r="BL24" s="71"/>
      <c r="BM24" s="71"/>
      <c r="BN24" s="71"/>
      <c r="BO24" s="71"/>
      <c r="BP24" s="71"/>
      <c r="BQ24" s="56">
        <v>18</v>
      </c>
      <c r="BR24" s="76"/>
      <c r="BS24" s="723"/>
      <c r="BT24" s="724"/>
      <c r="BU24" s="724"/>
      <c r="BV24" s="724"/>
      <c r="BW24" s="724"/>
      <c r="BX24" s="724"/>
      <c r="BY24" s="724"/>
      <c r="BZ24" s="724"/>
      <c r="CA24" s="724"/>
      <c r="CB24" s="724"/>
      <c r="CC24" s="724"/>
      <c r="CD24" s="724"/>
      <c r="CE24" s="724"/>
      <c r="CF24" s="724"/>
      <c r="CG24" s="725"/>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23"/>
      <c r="DW24" s="724"/>
      <c r="DX24" s="724"/>
      <c r="DY24" s="724"/>
      <c r="DZ24" s="729"/>
      <c r="EA24" s="71"/>
    </row>
    <row r="25" spans="1:131" ht="26.25" customHeight="1" x14ac:dyDescent="0.15">
      <c r="A25" s="1008" t="s">
        <v>421</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60"/>
      <c r="BK25" s="60"/>
      <c r="BL25" s="60"/>
      <c r="BM25" s="60"/>
      <c r="BN25" s="60"/>
      <c r="BO25" s="59"/>
      <c r="BP25" s="59"/>
      <c r="BQ25" s="56">
        <v>19</v>
      </c>
      <c r="BR25" s="76"/>
      <c r="BS25" s="723"/>
      <c r="BT25" s="724"/>
      <c r="BU25" s="724"/>
      <c r="BV25" s="724"/>
      <c r="BW25" s="724"/>
      <c r="BX25" s="724"/>
      <c r="BY25" s="724"/>
      <c r="BZ25" s="724"/>
      <c r="CA25" s="724"/>
      <c r="CB25" s="724"/>
      <c r="CC25" s="724"/>
      <c r="CD25" s="724"/>
      <c r="CE25" s="724"/>
      <c r="CF25" s="724"/>
      <c r="CG25" s="725"/>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23"/>
      <c r="DW25" s="724"/>
      <c r="DX25" s="724"/>
      <c r="DY25" s="724"/>
      <c r="DZ25" s="729"/>
      <c r="EA25" s="52"/>
    </row>
    <row r="26" spans="1:131" ht="26.25" customHeight="1" x14ac:dyDescent="0.15">
      <c r="A26" s="706" t="s">
        <v>441</v>
      </c>
      <c r="B26" s="707"/>
      <c r="C26" s="707"/>
      <c r="D26" s="707"/>
      <c r="E26" s="707"/>
      <c r="F26" s="707"/>
      <c r="G26" s="707"/>
      <c r="H26" s="707"/>
      <c r="I26" s="707"/>
      <c r="J26" s="707"/>
      <c r="K26" s="707"/>
      <c r="L26" s="707"/>
      <c r="M26" s="707"/>
      <c r="N26" s="707"/>
      <c r="O26" s="707"/>
      <c r="P26" s="708"/>
      <c r="Q26" s="698" t="s">
        <v>453</v>
      </c>
      <c r="R26" s="699"/>
      <c r="S26" s="699"/>
      <c r="T26" s="699"/>
      <c r="U26" s="700"/>
      <c r="V26" s="698" t="s">
        <v>454</v>
      </c>
      <c r="W26" s="699"/>
      <c r="X26" s="699"/>
      <c r="Y26" s="699"/>
      <c r="Z26" s="700"/>
      <c r="AA26" s="698" t="s">
        <v>455</v>
      </c>
      <c r="AB26" s="699"/>
      <c r="AC26" s="699"/>
      <c r="AD26" s="699"/>
      <c r="AE26" s="699"/>
      <c r="AF26" s="712" t="s">
        <v>244</v>
      </c>
      <c r="AG26" s="713"/>
      <c r="AH26" s="713"/>
      <c r="AI26" s="713"/>
      <c r="AJ26" s="714"/>
      <c r="AK26" s="699" t="s">
        <v>386</v>
      </c>
      <c r="AL26" s="699"/>
      <c r="AM26" s="699"/>
      <c r="AN26" s="699"/>
      <c r="AO26" s="700"/>
      <c r="AP26" s="698" t="s">
        <v>359</v>
      </c>
      <c r="AQ26" s="699"/>
      <c r="AR26" s="699"/>
      <c r="AS26" s="699"/>
      <c r="AT26" s="700"/>
      <c r="AU26" s="698" t="s">
        <v>456</v>
      </c>
      <c r="AV26" s="699"/>
      <c r="AW26" s="699"/>
      <c r="AX26" s="699"/>
      <c r="AY26" s="700"/>
      <c r="AZ26" s="698" t="s">
        <v>457</v>
      </c>
      <c r="BA26" s="699"/>
      <c r="BB26" s="699"/>
      <c r="BC26" s="699"/>
      <c r="BD26" s="700"/>
      <c r="BE26" s="698" t="s">
        <v>446</v>
      </c>
      <c r="BF26" s="699"/>
      <c r="BG26" s="699"/>
      <c r="BH26" s="699"/>
      <c r="BI26" s="704"/>
      <c r="BJ26" s="60"/>
      <c r="BK26" s="60"/>
      <c r="BL26" s="60"/>
      <c r="BM26" s="60"/>
      <c r="BN26" s="60"/>
      <c r="BO26" s="59"/>
      <c r="BP26" s="59"/>
      <c r="BQ26" s="56">
        <v>20</v>
      </c>
      <c r="BR26" s="76"/>
      <c r="BS26" s="723"/>
      <c r="BT26" s="724"/>
      <c r="BU26" s="724"/>
      <c r="BV26" s="724"/>
      <c r="BW26" s="724"/>
      <c r="BX26" s="724"/>
      <c r="BY26" s="724"/>
      <c r="BZ26" s="724"/>
      <c r="CA26" s="724"/>
      <c r="CB26" s="724"/>
      <c r="CC26" s="724"/>
      <c r="CD26" s="724"/>
      <c r="CE26" s="724"/>
      <c r="CF26" s="724"/>
      <c r="CG26" s="725"/>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23"/>
      <c r="DW26" s="724"/>
      <c r="DX26" s="724"/>
      <c r="DY26" s="724"/>
      <c r="DZ26" s="729"/>
      <c r="EA26" s="52"/>
    </row>
    <row r="27" spans="1:131" ht="26.25" customHeight="1" x14ac:dyDescent="0.15">
      <c r="A27" s="709"/>
      <c r="B27" s="710"/>
      <c r="C27" s="710"/>
      <c r="D27" s="710"/>
      <c r="E27" s="710"/>
      <c r="F27" s="710"/>
      <c r="G27" s="710"/>
      <c r="H27" s="710"/>
      <c r="I27" s="710"/>
      <c r="J27" s="710"/>
      <c r="K27" s="710"/>
      <c r="L27" s="710"/>
      <c r="M27" s="710"/>
      <c r="N27" s="710"/>
      <c r="O27" s="710"/>
      <c r="P27" s="711"/>
      <c r="Q27" s="701"/>
      <c r="R27" s="702"/>
      <c r="S27" s="702"/>
      <c r="T27" s="702"/>
      <c r="U27" s="703"/>
      <c r="V27" s="701"/>
      <c r="W27" s="702"/>
      <c r="X27" s="702"/>
      <c r="Y27" s="702"/>
      <c r="Z27" s="703"/>
      <c r="AA27" s="701"/>
      <c r="AB27" s="702"/>
      <c r="AC27" s="702"/>
      <c r="AD27" s="702"/>
      <c r="AE27" s="702"/>
      <c r="AF27" s="715"/>
      <c r="AG27" s="716"/>
      <c r="AH27" s="716"/>
      <c r="AI27" s="716"/>
      <c r="AJ27" s="717"/>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05"/>
      <c r="BJ27" s="60"/>
      <c r="BK27" s="60"/>
      <c r="BL27" s="60"/>
      <c r="BM27" s="60"/>
      <c r="BN27" s="60"/>
      <c r="BO27" s="59"/>
      <c r="BP27" s="59"/>
      <c r="BQ27" s="56">
        <v>21</v>
      </c>
      <c r="BR27" s="76"/>
      <c r="BS27" s="723"/>
      <c r="BT27" s="724"/>
      <c r="BU27" s="724"/>
      <c r="BV27" s="724"/>
      <c r="BW27" s="724"/>
      <c r="BX27" s="724"/>
      <c r="BY27" s="724"/>
      <c r="BZ27" s="724"/>
      <c r="CA27" s="724"/>
      <c r="CB27" s="724"/>
      <c r="CC27" s="724"/>
      <c r="CD27" s="724"/>
      <c r="CE27" s="724"/>
      <c r="CF27" s="724"/>
      <c r="CG27" s="725"/>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23"/>
      <c r="DW27" s="724"/>
      <c r="DX27" s="724"/>
      <c r="DY27" s="724"/>
      <c r="DZ27" s="729"/>
      <c r="EA27" s="52"/>
    </row>
    <row r="28" spans="1:131" ht="26.25" customHeight="1" x14ac:dyDescent="0.15">
      <c r="A28" s="58">
        <v>1</v>
      </c>
      <c r="B28" s="973" t="s">
        <v>458</v>
      </c>
      <c r="C28" s="974"/>
      <c r="D28" s="974"/>
      <c r="E28" s="974"/>
      <c r="F28" s="974"/>
      <c r="G28" s="974"/>
      <c r="H28" s="974"/>
      <c r="I28" s="974"/>
      <c r="J28" s="974"/>
      <c r="K28" s="974"/>
      <c r="L28" s="974"/>
      <c r="M28" s="974"/>
      <c r="N28" s="974"/>
      <c r="O28" s="974"/>
      <c r="P28" s="975"/>
      <c r="Q28" s="998">
        <v>3483</v>
      </c>
      <c r="R28" s="999"/>
      <c r="S28" s="999"/>
      <c r="T28" s="999"/>
      <c r="U28" s="999"/>
      <c r="V28" s="999">
        <v>3438</v>
      </c>
      <c r="W28" s="999"/>
      <c r="X28" s="999"/>
      <c r="Y28" s="999"/>
      <c r="Z28" s="999"/>
      <c r="AA28" s="999">
        <v>45</v>
      </c>
      <c r="AB28" s="999"/>
      <c r="AC28" s="999"/>
      <c r="AD28" s="999"/>
      <c r="AE28" s="1000"/>
      <c r="AF28" s="1001">
        <v>45</v>
      </c>
      <c r="AG28" s="999"/>
      <c r="AH28" s="999"/>
      <c r="AI28" s="999"/>
      <c r="AJ28" s="1002"/>
      <c r="AK28" s="1003">
        <v>315</v>
      </c>
      <c r="AL28" s="999"/>
      <c r="AM28" s="999"/>
      <c r="AN28" s="999"/>
      <c r="AO28" s="999"/>
      <c r="AP28" s="999" t="s">
        <v>199</v>
      </c>
      <c r="AQ28" s="999"/>
      <c r="AR28" s="999"/>
      <c r="AS28" s="999"/>
      <c r="AT28" s="999"/>
      <c r="AU28" s="999" t="s">
        <v>199</v>
      </c>
      <c r="AV28" s="999"/>
      <c r="AW28" s="999"/>
      <c r="AX28" s="999"/>
      <c r="AY28" s="999"/>
      <c r="AZ28" s="1004"/>
      <c r="BA28" s="1004"/>
      <c r="BB28" s="1004"/>
      <c r="BC28" s="1004"/>
      <c r="BD28" s="1004"/>
      <c r="BE28" s="1005"/>
      <c r="BF28" s="1005"/>
      <c r="BG28" s="1005"/>
      <c r="BH28" s="1005"/>
      <c r="BI28" s="1006"/>
      <c r="BJ28" s="60"/>
      <c r="BK28" s="60"/>
      <c r="BL28" s="60"/>
      <c r="BM28" s="60"/>
      <c r="BN28" s="60"/>
      <c r="BO28" s="59"/>
      <c r="BP28" s="59"/>
      <c r="BQ28" s="56">
        <v>22</v>
      </c>
      <c r="BR28" s="76"/>
      <c r="BS28" s="723"/>
      <c r="BT28" s="724"/>
      <c r="BU28" s="724"/>
      <c r="BV28" s="724"/>
      <c r="BW28" s="724"/>
      <c r="BX28" s="724"/>
      <c r="BY28" s="724"/>
      <c r="BZ28" s="724"/>
      <c r="CA28" s="724"/>
      <c r="CB28" s="724"/>
      <c r="CC28" s="724"/>
      <c r="CD28" s="724"/>
      <c r="CE28" s="724"/>
      <c r="CF28" s="724"/>
      <c r="CG28" s="725"/>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23"/>
      <c r="DW28" s="724"/>
      <c r="DX28" s="724"/>
      <c r="DY28" s="724"/>
      <c r="DZ28" s="729"/>
      <c r="EA28" s="52"/>
    </row>
    <row r="29" spans="1:131" ht="26.25" customHeight="1" x14ac:dyDescent="0.15">
      <c r="A29" s="58">
        <v>2</v>
      </c>
      <c r="B29" s="723" t="s">
        <v>392</v>
      </c>
      <c r="C29" s="724"/>
      <c r="D29" s="724"/>
      <c r="E29" s="724"/>
      <c r="F29" s="724"/>
      <c r="G29" s="724"/>
      <c r="H29" s="724"/>
      <c r="I29" s="724"/>
      <c r="J29" s="724"/>
      <c r="K29" s="724"/>
      <c r="L29" s="724"/>
      <c r="M29" s="724"/>
      <c r="N29" s="724"/>
      <c r="O29" s="724"/>
      <c r="P29" s="725"/>
      <c r="Q29" s="967">
        <v>2015</v>
      </c>
      <c r="R29" s="968"/>
      <c r="S29" s="968"/>
      <c r="T29" s="968"/>
      <c r="U29" s="968"/>
      <c r="V29" s="968">
        <v>1962</v>
      </c>
      <c r="W29" s="968"/>
      <c r="X29" s="968"/>
      <c r="Y29" s="968"/>
      <c r="Z29" s="968"/>
      <c r="AA29" s="968">
        <v>53</v>
      </c>
      <c r="AB29" s="968"/>
      <c r="AC29" s="968"/>
      <c r="AD29" s="968"/>
      <c r="AE29" s="972"/>
      <c r="AF29" s="990">
        <v>53</v>
      </c>
      <c r="AG29" s="727"/>
      <c r="AH29" s="727"/>
      <c r="AI29" s="727"/>
      <c r="AJ29" s="991"/>
      <c r="AK29" s="971">
        <v>335</v>
      </c>
      <c r="AL29" s="968"/>
      <c r="AM29" s="968"/>
      <c r="AN29" s="968"/>
      <c r="AO29" s="968"/>
      <c r="AP29" s="968" t="s">
        <v>199</v>
      </c>
      <c r="AQ29" s="968"/>
      <c r="AR29" s="968"/>
      <c r="AS29" s="968"/>
      <c r="AT29" s="968"/>
      <c r="AU29" s="968" t="s">
        <v>199</v>
      </c>
      <c r="AV29" s="968"/>
      <c r="AW29" s="968"/>
      <c r="AX29" s="968"/>
      <c r="AY29" s="968"/>
      <c r="AZ29" s="997"/>
      <c r="BA29" s="997"/>
      <c r="BB29" s="997"/>
      <c r="BC29" s="997"/>
      <c r="BD29" s="997"/>
      <c r="BE29" s="969"/>
      <c r="BF29" s="969"/>
      <c r="BG29" s="969"/>
      <c r="BH29" s="969"/>
      <c r="BI29" s="970"/>
      <c r="BJ29" s="60"/>
      <c r="BK29" s="60"/>
      <c r="BL29" s="60"/>
      <c r="BM29" s="60"/>
      <c r="BN29" s="60"/>
      <c r="BO29" s="59"/>
      <c r="BP29" s="59"/>
      <c r="BQ29" s="56">
        <v>23</v>
      </c>
      <c r="BR29" s="76"/>
      <c r="BS29" s="723"/>
      <c r="BT29" s="724"/>
      <c r="BU29" s="724"/>
      <c r="BV29" s="724"/>
      <c r="BW29" s="724"/>
      <c r="BX29" s="724"/>
      <c r="BY29" s="724"/>
      <c r="BZ29" s="724"/>
      <c r="CA29" s="724"/>
      <c r="CB29" s="724"/>
      <c r="CC29" s="724"/>
      <c r="CD29" s="724"/>
      <c r="CE29" s="724"/>
      <c r="CF29" s="724"/>
      <c r="CG29" s="725"/>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23"/>
      <c r="DW29" s="724"/>
      <c r="DX29" s="724"/>
      <c r="DY29" s="724"/>
      <c r="DZ29" s="729"/>
      <c r="EA29" s="52"/>
    </row>
    <row r="30" spans="1:131" ht="26.25" customHeight="1" x14ac:dyDescent="0.15">
      <c r="A30" s="58">
        <v>3</v>
      </c>
      <c r="B30" s="723" t="s">
        <v>225</v>
      </c>
      <c r="C30" s="724"/>
      <c r="D30" s="724"/>
      <c r="E30" s="724"/>
      <c r="F30" s="724"/>
      <c r="G30" s="724"/>
      <c r="H30" s="724"/>
      <c r="I30" s="724"/>
      <c r="J30" s="724"/>
      <c r="K30" s="724"/>
      <c r="L30" s="724"/>
      <c r="M30" s="724"/>
      <c r="N30" s="724"/>
      <c r="O30" s="724"/>
      <c r="P30" s="725"/>
      <c r="Q30" s="967">
        <v>445</v>
      </c>
      <c r="R30" s="968"/>
      <c r="S30" s="968"/>
      <c r="T30" s="968"/>
      <c r="U30" s="968"/>
      <c r="V30" s="968">
        <v>444</v>
      </c>
      <c r="W30" s="968"/>
      <c r="X30" s="968"/>
      <c r="Y30" s="968"/>
      <c r="Z30" s="968"/>
      <c r="AA30" s="968">
        <v>1</v>
      </c>
      <c r="AB30" s="968"/>
      <c r="AC30" s="968"/>
      <c r="AD30" s="968"/>
      <c r="AE30" s="972"/>
      <c r="AF30" s="990">
        <v>1</v>
      </c>
      <c r="AG30" s="727"/>
      <c r="AH30" s="727"/>
      <c r="AI30" s="727"/>
      <c r="AJ30" s="991"/>
      <c r="AK30" s="971">
        <v>138</v>
      </c>
      <c r="AL30" s="968"/>
      <c r="AM30" s="968"/>
      <c r="AN30" s="968"/>
      <c r="AO30" s="968"/>
      <c r="AP30" s="968" t="s">
        <v>199</v>
      </c>
      <c r="AQ30" s="968"/>
      <c r="AR30" s="968"/>
      <c r="AS30" s="968"/>
      <c r="AT30" s="968"/>
      <c r="AU30" s="968" t="s">
        <v>199</v>
      </c>
      <c r="AV30" s="968"/>
      <c r="AW30" s="968"/>
      <c r="AX30" s="968"/>
      <c r="AY30" s="968"/>
      <c r="AZ30" s="997"/>
      <c r="BA30" s="997"/>
      <c r="BB30" s="997"/>
      <c r="BC30" s="997"/>
      <c r="BD30" s="997"/>
      <c r="BE30" s="969"/>
      <c r="BF30" s="969"/>
      <c r="BG30" s="969"/>
      <c r="BH30" s="969"/>
      <c r="BI30" s="970"/>
      <c r="BJ30" s="60"/>
      <c r="BK30" s="60"/>
      <c r="BL30" s="60"/>
      <c r="BM30" s="60"/>
      <c r="BN30" s="60"/>
      <c r="BO30" s="59"/>
      <c r="BP30" s="59"/>
      <c r="BQ30" s="56">
        <v>24</v>
      </c>
      <c r="BR30" s="76"/>
      <c r="BS30" s="723"/>
      <c r="BT30" s="724"/>
      <c r="BU30" s="724"/>
      <c r="BV30" s="724"/>
      <c r="BW30" s="724"/>
      <c r="BX30" s="724"/>
      <c r="BY30" s="724"/>
      <c r="BZ30" s="724"/>
      <c r="CA30" s="724"/>
      <c r="CB30" s="724"/>
      <c r="CC30" s="724"/>
      <c r="CD30" s="724"/>
      <c r="CE30" s="724"/>
      <c r="CF30" s="724"/>
      <c r="CG30" s="725"/>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23"/>
      <c r="DW30" s="724"/>
      <c r="DX30" s="724"/>
      <c r="DY30" s="724"/>
      <c r="DZ30" s="729"/>
      <c r="EA30" s="52"/>
    </row>
    <row r="31" spans="1:131" ht="26.25" customHeight="1" x14ac:dyDescent="0.15">
      <c r="A31" s="58">
        <v>4</v>
      </c>
      <c r="B31" s="723" t="s">
        <v>459</v>
      </c>
      <c r="C31" s="724"/>
      <c r="D31" s="724"/>
      <c r="E31" s="724"/>
      <c r="F31" s="724"/>
      <c r="G31" s="724"/>
      <c r="H31" s="724"/>
      <c r="I31" s="724"/>
      <c r="J31" s="724"/>
      <c r="K31" s="724"/>
      <c r="L31" s="724"/>
      <c r="M31" s="724"/>
      <c r="N31" s="724"/>
      <c r="O31" s="724"/>
      <c r="P31" s="725"/>
      <c r="Q31" s="967">
        <v>10</v>
      </c>
      <c r="R31" s="968"/>
      <c r="S31" s="968"/>
      <c r="T31" s="968"/>
      <c r="U31" s="968"/>
      <c r="V31" s="968">
        <v>6</v>
      </c>
      <c r="W31" s="968"/>
      <c r="X31" s="968"/>
      <c r="Y31" s="968"/>
      <c r="Z31" s="968"/>
      <c r="AA31" s="968">
        <v>4</v>
      </c>
      <c r="AB31" s="968"/>
      <c r="AC31" s="968"/>
      <c r="AD31" s="968"/>
      <c r="AE31" s="972"/>
      <c r="AF31" s="990">
        <v>4</v>
      </c>
      <c r="AG31" s="727"/>
      <c r="AH31" s="727"/>
      <c r="AI31" s="727"/>
      <c r="AJ31" s="991"/>
      <c r="AK31" s="971">
        <v>0</v>
      </c>
      <c r="AL31" s="968"/>
      <c r="AM31" s="968"/>
      <c r="AN31" s="968"/>
      <c r="AO31" s="968"/>
      <c r="AP31" s="968" t="s">
        <v>199</v>
      </c>
      <c r="AQ31" s="968"/>
      <c r="AR31" s="968"/>
      <c r="AS31" s="968"/>
      <c r="AT31" s="968"/>
      <c r="AU31" s="968" t="s">
        <v>199</v>
      </c>
      <c r="AV31" s="968"/>
      <c r="AW31" s="968"/>
      <c r="AX31" s="968"/>
      <c r="AY31" s="968"/>
      <c r="AZ31" s="997"/>
      <c r="BA31" s="997"/>
      <c r="BB31" s="997"/>
      <c r="BC31" s="997"/>
      <c r="BD31" s="997"/>
      <c r="BE31" s="969"/>
      <c r="BF31" s="969"/>
      <c r="BG31" s="969"/>
      <c r="BH31" s="969"/>
      <c r="BI31" s="970"/>
      <c r="BJ31" s="60"/>
      <c r="BK31" s="60"/>
      <c r="BL31" s="60"/>
      <c r="BM31" s="60"/>
      <c r="BN31" s="60"/>
      <c r="BO31" s="59"/>
      <c r="BP31" s="59"/>
      <c r="BQ31" s="56">
        <v>25</v>
      </c>
      <c r="BR31" s="76"/>
      <c r="BS31" s="723"/>
      <c r="BT31" s="724"/>
      <c r="BU31" s="724"/>
      <c r="BV31" s="724"/>
      <c r="BW31" s="724"/>
      <c r="BX31" s="724"/>
      <c r="BY31" s="724"/>
      <c r="BZ31" s="724"/>
      <c r="CA31" s="724"/>
      <c r="CB31" s="724"/>
      <c r="CC31" s="724"/>
      <c r="CD31" s="724"/>
      <c r="CE31" s="724"/>
      <c r="CF31" s="724"/>
      <c r="CG31" s="725"/>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23"/>
      <c r="DW31" s="724"/>
      <c r="DX31" s="724"/>
      <c r="DY31" s="724"/>
      <c r="DZ31" s="729"/>
      <c r="EA31" s="52"/>
    </row>
    <row r="32" spans="1:131" ht="26.25" customHeight="1" x14ac:dyDescent="0.15">
      <c r="A32" s="58">
        <v>5</v>
      </c>
      <c r="B32" s="723" t="s">
        <v>77</v>
      </c>
      <c r="C32" s="724"/>
      <c r="D32" s="724"/>
      <c r="E32" s="724"/>
      <c r="F32" s="724"/>
      <c r="G32" s="724"/>
      <c r="H32" s="724"/>
      <c r="I32" s="724"/>
      <c r="J32" s="724"/>
      <c r="K32" s="724"/>
      <c r="L32" s="724"/>
      <c r="M32" s="724"/>
      <c r="N32" s="724"/>
      <c r="O32" s="724"/>
      <c r="P32" s="725"/>
      <c r="Q32" s="967">
        <v>913</v>
      </c>
      <c r="R32" s="968"/>
      <c r="S32" s="968"/>
      <c r="T32" s="968"/>
      <c r="U32" s="968"/>
      <c r="V32" s="968">
        <v>771</v>
      </c>
      <c r="W32" s="968"/>
      <c r="X32" s="968"/>
      <c r="Y32" s="968"/>
      <c r="Z32" s="968"/>
      <c r="AA32" s="968">
        <v>142</v>
      </c>
      <c r="AB32" s="968"/>
      <c r="AC32" s="968"/>
      <c r="AD32" s="968"/>
      <c r="AE32" s="972"/>
      <c r="AF32" s="990">
        <v>239</v>
      </c>
      <c r="AG32" s="727"/>
      <c r="AH32" s="727"/>
      <c r="AI32" s="727"/>
      <c r="AJ32" s="991"/>
      <c r="AK32" s="971">
        <v>137</v>
      </c>
      <c r="AL32" s="968"/>
      <c r="AM32" s="968"/>
      <c r="AN32" s="968"/>
      <c r="AO32" s="968"/>
      <c r="AP32" s="968">
        <v>5228</v>
      </c>
      <c r="AQ32" s="968"/>
      <c r="AR32" s="968"/>
      <c r="AS32" s="968"/>
      <c r="AT32" s="968"/>
      <c r="AU32" s="968">
        <v>188</v>
      </c>
      <c r="AV32" s="968"/>
      <c r="AW32" s="968"/>
      <c r="AX32" s="968"/>
      <c r="AY32" s="968"/>
      <c r="AZ32" s="997"/>
      <c r="BA32" s="997"/>
      <c r="BB32" s="997"/>
      <c r="BC32" s="997"/>
      <c r="BD32" s="997"/>
      <c r="BE32" s="969" t="s">
        <v>460</v>
      </c>
      <c r="BF32" s="969"/>
      <c r="BG32" s="969"/>
      <c r="BH32" s="969"/>
      <c r="BI32" s="970"/>
      <c r="BJ32" s="60"/>
      <c r="BK32" s="60"/>
      <c r="BL32" s="60"/>
      <c r="BM32" s="60"/>
      <c r="BN32" s="60"/>
      <c r="BO32" s="59"/>
      <c r="BP32" s="59"/>
      <c r="BQ32" s="56">
        <v>26</v>
      </c>
      <c r="BR32" s="76"/>
      <c r="BS32" s="723"/>
      <c r="BT32" s="724"/>
      <c r="BU32" s="724"/>
      <c r="BV32" s="724"/>
      <c r="BW32" s="724"/>
      <c r="BX32" s="724"/>
      <c r="BY32" s="724"/>
      <c r="BZ32" s="724"/>
      <c r="CA32" s="724"/>
      <c r="CB32" s="724"/>
      <c r="CC32" s="724"/>
      <c r="CD32" s="724"/>
      <c r="CE32" s="724"/>
      <c r="CF32" s="724"/>
      <c r="CG32" s="725"/>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23"/>
      <c r="DW32" s="724"/>
      <c r="DX32" s="724"/>
      <c r="DY32" s="724"/>
      <c r="DZ32" s="729"/>
      <c r="EA32" s="52"/>
    </row>
    <row r="33" spans="1:131" ht="26.25" customHeight="1" x14ac:dyDescent="0.15">
      <c r="A33" s="58">
        <v>6</v>
      </c>
      <c r="B33" s="723" t="s">
        <v>351</v>
      </c>
      <c r="C33" s="724"/>
      <c r="D33" s="724"/>
      <c r="E33" s="724"/>
      <c r="F33" s="724"/>
      <c r="G33" s="724"/>
      <c r="H33" s="724"/>
      <c r="I33" s="724"/>
      <c r="J33" s="724"/>
      <c r="K33" s="724"/>
      <c r="L33" s="724"/>
      <c r="M33" s="724"/>
      <c r="N33" s="724"/>
      <c r="O33" s="724"/>
      <c r="P33" s="725"/>
      <c r="Q33" s="967">
        <v>860</v>
      </c>
      <c r="R33" s="968"/>
      <c r="S33" s="968"/>
      <c r="T33" s="968"/>
      <c r="U33" s="968"/>
      <c r="V33" s="968">
        <v>813</v>
      </c>
      <c r="W33" s="968"/>
      <c r="X33" s="968"/>
      <c r="Y33" s="968"/>
      <c r="Z33" s="968"/>
      <c r="AA33" s="968">
        <v>47</v>
      </c>
      <c r="AB33" s="968"/>
      <c r="AC33" s="968"/>
      <c r="AD33" s="968"/>
      <c r="AE33" s="972"/>
      <c r="AF33" s="990">
        <v>382</v>
      </c>
      <c r="AG33" s="727"/>
      <c r="AH33" s="727"/>
      <c r="AI33" s="727"/>
      <c r="AJ33" s="991"/>
      <c r="AK33" s="971">
        <v>129</v>
      </c>
      <c r="AL33" s="968"/>
      <c r="AM33" s="968"/>
      <c r="AN33" s="968"/>
      <c r="AO33" s="968"/>
      <c r="AP33" s="968">
        <v>2464</v>
      </c>
      <c r="AQ33" s="968"/>
      <c r="AR33" s="968"/>
      <c r="AS33" s="968"/>
      <c r="AT33" s="968"/>
      <c r="AU33" s="968">
        <v>1018</v>
      </c>
      <c r="AV33" s="968"/>
      <c r="AW33" s="968"/>
      <c r="AX33" s="968"/>
      <c r="AY33" s="968"/>
      <c r="AZ33" s="997"/>
      <c r="BA33" s="997"/>
      <c r="BB33" s="997"/>
      <c r="BC33" s="997"/>
      <c r="BD33" s="997"/>
      <c r="BE33" s="969" t="s">
        <v>460</v>
      </c>
      <c r="BF33" s="969"/>
      <c r="BG33" s="969"/>
      <c r="BH33" s="969"/>
      <c r="BI33" s="970"/>
      <c r="BJ33" s="60"/>
      <c r="BK33" s="60"/>
      <c r="BL33" s="60"/>
      <c r="BM33" s="60"/>
      <c r="BN33" s="60"/>
      <c r="BO33" s="59"/>
      <c r="BP33" s="59"/>
      <c r="BQ33" s="56">
        <v>27</v>
      </c>
      <c r="BR33" s="76"/>
      <c r="BS33" s="723"/>
      <c r="BT33" s="724"/>
      <c r="BU33" s="724"/>
      <c r="BV33" s="724"/>
      <c r="BW33" s="724"/>
      <c r="BX33" s="724"/>
      <c r="BY33" s="724"/>
      <c r="BZ33" s="724"/>
      <c r="CA33" s="724"/>
      <c r="CB33" s="724"/>
      <c r="CC33" s="724"/>
      <c r="CD33" s="724"/>
      <c r="CE33" s="724"/>
      <c r="CF33" s="724"/>
      <c r="CG33" s="725"/>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23"/>
      <c r="DW33" s="724"/>
      <c r="DX33" s="724"/>
      <c r="DY33" s="724"/>
      <c r="DZ33" s="729"/>
      <c r="EA33" s="52"/>
    </row>
    <row r="34" spans="1:131" ht="26.25" customHeight="1" x14ac:dyDescent="0.15">
      <c r="A34" s="58">
        <v>7</v>
      </c>
      <c r="B34" s="723" t="s">
        <v>461</v>
      </c>
      <c r="C34" s="724"/>
      <c r="D34" s="724"/>
      <c r="E34" s="724"/>
      <c r="F34" s="724"/>
      <c r="G34" s="724"/>
      <c r="H34" s="724"/>
      <c r="I34" s="724"/>
      <c r="J34" s="724"/>
      <c r="K34" s="724"/>
      <c r="L34" s="724"/>
      <c r="M34" s="724"/>
      <c r="N34" s="724"/>
      <c r="O34" s="724"/>
      <c r="P34" s="725"/>
      <c r="Q34" s="967">
        <v>4876</v>
      </c>
      <c r="R34" s="968"/>
      <c r="S34" s="968"/>
      <c r="T34" s="968"/>
      <c r="U34" s="968"/>
      <c r="V34" s="968">
        <v>4937</v>
      </c>
      <c r="W34" s="968"/>
      <c r="X34" s="968"/>
      <c r="Y34" s="968"/>
      <c r="Z34" s="968"/>
      <c r="AA34" s="968">
        <v>-61</v>
      </c>
      <c r="AB34" s="968"/>
      <c r="AC34" s="968"/>
      <c r="AD34" s="968"/>
      <c r="AE34" s="972"/>
      <c r="AF34" s="990">
        <v>16</v>
      </c>
      <c r="AG34" s="727"/>
      <c r="AH34" s="727"/>
      <c r="AI34" s="727"/>
      <c r="AJ34" s="991"/>
      <c r="AK34" s="971">
        <v>1510</v>
      </c>
      <c r="AL34" s="968"/>
      <c r="AM34" s="968"/>
      <c r="AN34" s="968"/>
      <c r="AO34" s="968"/>
      <c r="AP34" s="968">
        <v>2734</v>
      </c>
      <c r="AQ34" s="968"/>
      <c r="AR34" s="968"/>
      <c r="AS34" s="968"/>
      <c r="AT34" s="968"/>
      <c r="AU34" s="968">
        <v>1665</v>
      </c>
      <c r="AV34" s="968"/>
      <c r="AW34" s="968"/>
      <c r="AX34" s="968"/>
      <c r="AY34" s="968"/>
      <c r="AZ34" s="997"/>
      <c r="BA34" s="997"/>
      <c r="BB34" s="997"/>
      <c r="BC34" s="997"/>
      <c r="BD34" s="997"/>
      <c r="BE34" s="969" t="s">
        <v>460</v>
      </c>
      <c r="BF34" s="969"/>
      <c r="BG34" s="969"/>
      <c r="BH34" s="969"/>
      <c r="BI34" s="970"/>
      <c r="BJ34" s="60"/>
      <c r="BK34" s="60"/>
      <c r="BL34" s="60"/>
      <c r="BM34" s="60"/>
      <c r="BN34" s="60"/>
      <c r="BO34" s="59"/>
      <c r="BP34" s="59"/>
      <c r="BQ34" s="56">
        <v>28</v>
      </c>
      <c r="BR34" s="76"/>
      <c r="BS34" s="723"/>
      <c r="BT34" s="724"/>
      <c r="BU34" s="724"/>
      <c r="BV34" s="724"/>
      <c r="BW34" s="724"/>
      <c r="BX34" s="724"/>
      <c r="BY34" s="724"/>
      <c r="BZ34" s="724"/>
      <c r="CA34" s="724"/>
      <c r="CB34" s="724"/>
      <c r="CC34" s="724"/>
      <c r="CD34" s="724"/>
      <c r="CE34" s="724"/>
      <c r="CF34" s="724"/>
      <c r="CG34" s="725"/>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23"/>
      <c r="DW34" s="724"/>
      <c r="DX34" s="724"/>
      <c r="DY34" s="724"/>
      <c r="DZ34" s="729"/>
      <c r="EA34" s="52"/>
    </row>
    <row r="35" spans="1:131" ht="26.25" customHeight="1" x14ac:dyDescent="0.15">
      <c r="A35" s="58">
        <v>8</v>
      </c>
      <c r="B35" s="723" t="s">
        <v>462</v>
      </c>
      <c r="C35" s="724"/>
      <c r="D35" s="724"/>
      <c r="E35" s="724"/>
      <c r="F35" s="724"/>
      <c r="G35" s="724"/>
      <c r="H35" s="724"/>
      <c r="I35" s="724"/>
      <c r="J35" s="724"/>
      <c r="K35" s="724"/>
      <c r="L35" s="724"/>
      <c r="M35" s="724"/>
      <c r="N35" s="724"/>
      <c r="O35" s="724"/>
      <c r="P35" s="725"/>
      <c r="Q35" s="967">
        <v>164</v>
      </c>
      <c r="R35" s="968"/>
      <c r="S35" s="968"/>
      <c r="T35" s="968"/>
      <c r="U35" s="968"/>
      <c r="V35" s="968">
        <v>119</v>
      </c>
      <c r="W35" s="968"/>
      <c r="X35" s="968"/>
      <c r="Y35" s="968"/>
      <c r="Z35" s="968"/>
      <c r="AA35" s="968">
        <v>45</v>
      </c>
      <c r="AB35" s="968"/>
      <c r="AC35" s="968"/>
      <c r="AD35" s="968"/>
      <c r="AE35" s="972"/>
      <c r="AF35" s="990">
        <v>811</v>
      </c>
      <c r="AG35" s="727"/>
      <c r="AH35" s="727"/>
      <c r="AI35" s="727"/>
      <c r="AJ35" s="991"/>
      <c r="AK35" s="971" t="s">
        <v>199</v>
      </c>
      <c r="AL35" s="968"/>
      <c r="AM35" s="968"/>
      <c r="AN35" s="968"/>
      <c r="AO35" s="968"/>
      <c r="AP35" s="968">
        <v>13</v>
      </c>
      <c r="AQ35" s="968"/>
      <c r="AR35" s="968"/>
      <c r="AS35" s="968"/>
      <c r="AT35" s="968"/>
      <c r="AU35" s="968" t="s">
        <v>199</v>
      </c>
      <c r="AV35" s="968"/>
      <c r="AW35" s="968"/>
      <c r="AX35" s="968"/>
      <c r="AY35" s="968"/>
      <c r="AZ35" s="997"/>
      <c r="BA35" s="997"/>
      <c r="BB35" s="997"/>
      <c r="BC35" s="997"/>
      <c r="BD35" s="997"/>
      <c r="BE35" s="969" t="s">
        <v>460</v>
      </c>
      <c r="BF35" s="969"/>
      <c r="BG35" s="969"/>
      <c r="BH35" s="969"/>
      <c r="BI35" s="970"/>
      <c r="BJ35" s="60"/>
      <c r="BK35" s="60"/>
      <c r="BL35" s="60"/>
      <c r="BM35" s="60"/>
      <c r="BN35" s="60"/>
      <c r="BO35" s="59"/>
      <c r="BP35" s="59"/>
      <c r="BQ35" s="56">
        <v>29</v>
      </c>
      <c r="BR35" s="76"/>
      <c r="BS35" s="723"/>
      <c r="BT35" s="724"/>
      <c r="BU35" s="724"/>
      <c r="BV35" s="724"/>
      <c r="BW35" s="724"/>
      <c r="BX35" s="724"/>
      <c r="BY35" s="724"/>
      <c r="BZ35" s="724"/>
      <c r="CA35" s="724"/>
      <c r="CB35" s="724"/>
      <c r="CC35" s="724"/>
      <c r="CD35" s="724"/>
      <c r="CE35" s="724"/>
      <c r="CF35" s="724"/>
      <c r="CG35" s="725"/>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23"/>
      <c r="DW35" s="724"/>
      <c r="DX35" s="724"/>
      <c r="DY35" s="724"/>
      <c r="DZ35" s="729"/>
      <c r="EA35" s="52"/>
    </row>
    <row r="36" spans="1:131" ht="26.25" customHeight="1" x14ac:dyDescent="0.15">
      <c r="A36" s="58">
        <v>9</v>
      </c>
      <c r="B36" s="723"/>
      <c r="C36" s="724"/>
      <c r="D36" s="724"/>
      <c r="E36" s="724"/>
      <c r="F36" s="724"/>
      <c r="G36" s="724"/>
      <c r="H36" s="724"/>
      <c r="I36" s="724"/>
      <c r="J36" s="724"/>
      <c r="K36" s="724"/>
      <c r="L36" s="724"/>
      <c r="M36" s="724"/>
      <c r="N36" s="724"/>
      <c r="O36" s="724"/>
      <c r="P36" s="725"/>
      <c r="Q36" s="967"/>
      <c r="R36" s="968"/>
      <c r="S36" s="968"/>
      <c r="T36" s="968"/>
      <c r="U36" s="968"/>
      <c r="V36" s="968"/>
      <c r="W36" s="968"/>
      <c r="X36" s="968"/>
      <c r="Y36" s="968"/>
      <c r="Z36" s="968"/>
      <c r="AA36" s="968"/>
      <c r="AB36" s="968"/>
      <c r="AC36" s="968"/>
      <c r="AD36" s="968"/>
      <c r="AE36" s="972"/>
      <c r="AF36" s="990"/>
      <c r="AG36" s="727"/>
      <c r="AH36" s="727"/>
      <c r="AI36" s="727"/>
      <c r="AJ36" s="991"/>
      <c r="AK36" s="971"/>
      <c r="AL36" s="968"/>
      <c r="AM36" s="968"/>
      <c r="AN36" s="968"/>
      <c r="AO36" s="968"/>
      <c r="AP36" s="968"/>
      <c r="AQ36" s="968"/>
      <c r="AR36" s="968"/>
      <c r="AS36" s="968"/>
      <c r="AT36" s="968"/>
      <c r="AU36" s="968"/>
      <c r="AV36" s="968"/>
      <c r="AW36" s="968"/>
      <c r="AX36" s="968"/>
      <c r="AY36" s="968"/>
      <c r="AZ36" s="997"/>
      <c r="BA36" s="997"/>
      <c r="BB36" s="997"/>
      <c r="BC36" s="997"/>
      <c r="BD36" s="997"/>
      <c r="BE36" s="969"/>
      <c r="BF36" s="969"/>
      <c r="BG36" s="969"/>
      <c r="BH36" s="969"/>
      <c r="BI36" s="970"/>
      <c r="BJ36" s="60"/>
      <c r="BK36" s="60"/>
      <c r="BL36" s="60"/>
      <c r="BM36" s="60"/>
      <c r="BN36" s="60"/>
      <c r="BO36" s="59"/>
      <c r="BP36" s="59"/>
      <c r="BQ36" s="56">
        <v>30</v>
      </c>
      <c r="BR36" s="76"/>
      <c r="BS36" s="723"/>
      <c r="BT36" s="724"/>
      <c r="BU36" s="724"/>
      <c r="BV36" s="724"/>
      <c r="BW36" s="724"/>
      <c r="BX36" s="724"/>
      <c r="BY36" s="724"/>
      <c r="BZ36" s="724"/>
      <c r="CA36" s="724"/>
      <c r="CB36" s="724"/>
      <c r="CC36" s="724"/>
      <c r="CD36" s="724"/>
      <c r="CE36" s="724"/>
      <c r="CF36" s="724"/>
      <c r="CG36" s="725"/>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23"/>
      <c r="DW36" s="724"/>
      <c r="DX36" s="724"/>
      <c r="DY36" s="724"/>
      <c r="DZ36" s="729"/>
      <c r="EA36" s="52"/>
    </row>
    <row r="37" spans="1:131" ht="26.25" customHeight="1" x14ac:dyDescent="0.15">
      <c r="A37" s="58">
        <v>10</v>
      </c>
      <c r="B37" s="723"/>
      <c r="C37" s="724"/>
      <c r="D37" s="724"/>
      <c r="E37" s="724"/>
      <c r="F37" s="724"/>
      <c r="G37" s="724"/>
      <c r="H37" s="724"/>
      <c r="I37" s="724"/>
      <c r="J37" s="724"/>
      <c r="K37" s="724"/>
      <c r="L37" s="724"/>
      <c r="M37" s="724"/>
      <c r="N37" s="724"/>
      <c r="O37" s="724"/>
      <c r="P37" s="725"/>
      <c r="Q37" s="967"/>
      <c r="R37" s="968"/>
      <c r="S37" s="968"/>
      <c r="T37" s="968"/>
      <c r="U37" s="968"/>
      <c r="V37" s="968"/>
      <c r="W37" s="968"/>
      <c r="X37" s="968"/>
      <c r="Y37" s="968"/>
      <c r="Z37" s="968"/>
      <c r="AA37" s="968"/>
      <c r="AB37" s="968"/>
      <c r="AC37" s="968"/>
      <c r="AD37" s="968"/>
      <c r="AE37" s="972"/>
      <c r="AF37" s="990"/>
      <c r="AG37" s="727"/>
      <c r="AH37" s="727"/>
      <c r="AI37" s="727"/>
      <c r="AJ37" s="991"/>
      <c r="AK37" s="971"/>
      <c r="AL37" s="968"/>
      <c r="AM37" s="968"/>
      <c r="AN37" s="968"/>
      <c r="AO37" s="968"/>
      <c r="AP37" s="968"/>
      <c r="AQ37" s="968"/>
      <c r="AR37" s="968"/>
      <c r="AS37" s="968"/>
      <c r="AT37" s="968"/>
      <c r="AU37" s="968"/>
      <c r="AV37" s="968"/>
      <c r="AW37" s="968"/>
      <c r="AX37" s="968"/>
      <c r="AY37" s="968"/>
      <c r="AZ37" s="997"/>
      <c r="BA37" s="997"/>
      <c r="BB37" s="997"/>
      <c r="BC37" s="997"/>
      <c r="BD37" s="997"/>
      <c r="BE37" s="969"/>
      <c r="BF37" s="969"/>
      <c r="BG37" s="969"/>
      <c r="BH37" s="969"/>
      <c r="BI37" s="970"/>
      <c r="BJ37" s="60"/>
      <c r="BK37" s="60"/>
      <c r="BL37" s="60"/>
      <c r="BM37" s="60"/>
      <c r="BN37" s="60"/>
      <c r="BO37" s="59"/>
      <c r="BP37" s="59"/>
      <c r="BQ37" s="56">
        <v>31</v>
      </c>
      <c r="BR37" s="76"/>
      <c r="BS37" s="723"/>
      <c r="BT37" s="724"/>
      <c r="BU37" s="724"/>
      <c r="BV37" s="724"/>
      <c r="BW37" s="724"/>
      <c r="BX37" s="724"/>
      <c r="BY37" s="724"/>
      <c r="BZ37" s="724"/>
      <c r="CA37" s="724"/>
      <c r="CB37" s="724"/>
      <c r="CC37" s="724"/>
      <c r="CD37" s="724"/>
      <c r="CE37" s="724"/>
      <c r="CF37" s="724"/>
      <c r="CG37" s="725"/>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23"/>
      <c r="DW37" s="724"/>
      <c r="DX37" s="724"/>
      <c r="DY37" s="724"/>
      <c r="DZ37" s="729"/>
      <c r="EA37" s="52"/>
    </row>
    <row r="38" spans="1:131" ht="26.25" customHeight="1" x14ac:dyDescent="0.15">
      <c r="A38" s="58">
        <v>11</v>
      </c>
      <c r="B38" s="723"/>
      <c r="C38" s="724"/>
      <c r="D38" s="724"/>
      <c r="E38" s="724"/>
      <c r="F38" s="724"/>
      <c r="G38" s="724"/>
      <c r="H38" s="724"/>
      <c r="I38" s="724"/>
      <c r="J38" s="724"/>
      <c r="K38" s="724"/>
      <c r="L38" s="724"/>
      <c r="M38" s="724"/>
      <c r="N38" s="724"/>
      <c r="O38" s="724"/>
      <c r="P38" s="725"/>
      <c r="Q38" s="967"/>
      <c r="R38" s="968"/>
      <c r="S38" s="968"/>
      <c r="T38" s="968"/>
      <c r="U38" s="968"/>
      <c r="V38" s="968"/>
      <c r="W38" s="968"/>
      <c r="X38" s="968"/>
      <c r="Y38" s="968"/>
      <c r="Z38" s="968"/>
      <c r="AA38" s="968"/>
      <c r="AB38" s="968"/>
      <c r="AC38" s="968"/>
      <c r="AD38" s="968"/>
      <c r="AE38" s="972"/>
      <c r="AF38" s="990"/>
      <c r="AG38" s="727"/>
      <c r="AH38" s="727"/>
      <c r="AI38" s="727"/>
      <c r="AJ38" s="991"/>
      <c r="AK38" s="971"/>
      <c r="AL38" s="968"/>
      <c r="AM38" s="968"/>
      <c r="AN38" s="968"/>
      <c r="AO38" s="968"/>
      <c r="AP38" s="968"/>
      <c r="AQ38" s="968"/>
      <c r="AR38" s="968"/>
      <c r="AS38" s="968"/>
      <c r="AT38" s="968"/>
      <c r="AU38" s="968"/>
      <c r="AV38" s="968"/>
      <c r="AW38" s="968"/>
      <c r="AX38" s="968"/>
      <c r="AY38" s="968"/>
      <c r="AZ38" s="997"/>
      <c r="BA38" s="997"/>
      <c r="BB38" s="997"/>
      <c r="BC38" s="997"/>
      <c r="BD38" s="997"/>
      <c r="BE38" s="969"/>
      <c r="BF38" s="969"/>
      <c r="BG38" s="969"/>
      <c r="BH38" s="969"/>
      <c r="BI38" s="970"/>
      <c r="BJ38" s="60"/>
      <c r="BK38" s="60"/>
      <c r="BL38" s="60"/>
      <c r="BM38" s="60"/>
      <c r="BN38" s="60"/>
      <c r="BO38" s="59"/>
      <c r="BP38" s="59"/>
      <c r="BQ38" s="56">
        <v>32</v>
      </c>
      <c r="BR38" s="76"/>
      <c r="BS38" s="723"/>
      <c r="BT38" s="724"/>
      <c r="BU38" s="724"/>
      <c r="BV38" s="724"/>
      <c r="BW38" s="724"/>
      <c r="BX38" s="724"/>
      <c r="BY38" s="724"/>
      <c r="BZ38" s="724"/>
      <c r="CA38" s="724"/>
      <c r="CB38" s="724"/>
      <c r="CC38" s="724"/>
      <c r="CD38" s="724"/>
      <c r="CE38" s="724"/>
      <c r="CF38" s="724"/>
      <c r="CG38" s="725"/>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23"/>
      <c r="DW38" s="724"/>
      <c r="DX38" s="724"/>
      <c r="DY38" s="724"/>
      <c r="DZ38" s="729"/>
      <c r="EA38" s="52"/>
    </row>
    <row r="39" spans="1:131" ht="26.25" customHeight="1" x14ac:dyDescent="0.15">
      <c r="A39" s="58">
        <v>12</v>
      </c>
      <c r="B39" s="723"/>
      <c r="C39" s="724"/>
      <c r="D39" s="724"/>
      <c r="E39" s="724"/>
      <c r="F39" s="724"/>
      <c r="G39" s="724"/>
      <c r="H39" s="724"/>
      <c r="I39" s="724"/>
      <c r="J39" s="724"/>
      <c r="K39" s="724"/>
      <c r="L39" s="724"/>
      <c r="M39" s="724"/>
      <c r="N39" s="724"/>
      <c r="O39" s="724"/>
      <c r="P39" s="725"/>
      <c r="Q39" s="967"/>
      <c r="R39" s="968"/>
      <c r="S39" s="968"/>
      <c r="T39" s="968"/>
      <c r="U39" s="968"/>
      <c r="V39" s="968"/>
      <c r="W39" s="968"/>
      <c r="X39" s="968"/>
      <c r="Y39" s="968"/>
      <c r="Z39" s="968"/>
      <c r="AA39" s="968"/>
      <c r="AB39" s="968"/>
      <c r="AC39" s="968"/>
      <c r="AD39" s="968"/>
      <c r="AE39" s="972"/>
      <c r="AF39" s="990"/>
      <c r="AG39" s="727"/>
      <c r="AH39" s="727"/>
      <c r="AI39" s="727"/>
      <c r="AJ39" s="991"/>
      <c r="AK39" s="971"/>
      <c r="AL39" s="968"/>
      <c r="AM39" s="968"/>
      <c r="AN39" s="968"/>
      <c r="AO39" s="968"/>
      <c r="AP39" s="968"/>
      <c r="AQ39" s="968"/>
      <c r="AR39" s="968"/>
      <c r="AS39" s="968"/>
      <c r="AT39" s="968"/>
      <c r="AU39" s="968"/>
      <c r="AV39" s="968"/>
      <c r="AW39" s="968"/>
      <c r="AX39" s="968"/>
      <c r="AY39" s="968"/>
      <c r="AZ39" s="997"/>
      <c r="BA39" s="997"/>
      <c r="BB39" s="997"/>
      <c r="BC39" s="997"/>
      <c r="BD39" s="997"/>
      <c r="BE39" s="969"/>
      <c r="BF39" s="969"/>
      <c r="BG39" s="969"/>
      <c r="BH39" s="969"/>
      <c r="BI39" s="970"/>
      <c r="BJ39" s="60"/>
      <c r="BK39" s="60"/>
      <c r="BL39" s="60"/>
      <c r="BM39" s="60"/>
      <c r="BN39" s="60"/>
      <c r="BO39" s="59"/>
      <c r="BP39" s="59"/>
      <c r="BQ39" s="56">
        <v>33</v>
      </c>
      <c r="BR39" s="76"/>
      <c r="BS39" s="723"/>
      <c r="BT39" s="724"/>
      <c r="BU39" s="724"/>
      <c r="BV39" s="724"/>
      <c r="BW39" s="724"/>
      <c r="BX39" s="724"/>
      <c r="BY39" s="724"/>
      <c r="BZ39" s="724"/>
      <c r="CA39" s="724"/>
      <c r="CB39" s="724"/>
      <c r="CC39" s="724"/>
      <c r="CD39" s="724"/>
      <c r="CE39" s="724"/>
      <c r="CF39" s="724"/>
      <c r="CG39" s="725"/>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23"/>
      <c r="DW39" s="724"/>
      <c r="DX39" s="724"/>
      <c r="DY39" s="724"/>
      <c r="DZ39" s="729"/>
      <c r="EA39" s="52"/>
    </row>
    <row r="40" spans="1:131" ht="26.25" customHeight="1" x14ac:dyDescent="0.15">
      <c r="A40" s="56">
        <v>13</v>
      </c>
      <c r="B40" s="723"/>
      <c r="C40" s="724"/>
      <c r="D40" s="724"/>
      <c r="E40" s="724"/>
      <c r="F40" s="724"/>
      <c r="G40" s="724"/>
      <c r="H40" s="724"/>
      <c r="I40" s="724"/>
      <c r="J40" s="724"/>
      <c r="K40" s="724"/>
      <c r="L40" s="724"/>
      <c r="M40" s="724"/>
      <c r="N40" s="724"/>
      <c r="O40" s="724"/>
      <c r="P40" s="725"/>
      <c r="Q40" s="967"/>
      <c r="R40" s="968"/>
      <c r="S40" s="968"/>
      <c r="T40" s="968"/>
      <c r="U40" s="968"/>
      <c r="V40" s="968"/>
      <c r="W40" s="968"/>
      <c r="X40" s="968"/>
      <c r="Y40" s="968"/>
      <c r="Z40" s="968"/>
      <c r="AA40" s="968"/>
      <c r="AB40" s="968"/>
      <c r="AC40" s="968"/>
      <c r="AD40" s="968"/>
      <c r="AE40" s="972"/>
      <c r="AF40" s="990"/>
      <c r="AG40" s="727"/>
      <c r="AH40" s="727"/>
      <c r="AI40" s="727"/>
      <c r="AJ40" s="991"/>
      <c r="AK40" s="971"/>
      <c r="AL40" s="968"/>
      <c r="AM40" s="968"/>
      <c r="AN40" s="968"/>
      <c r="AO40" s="968"/>
      <c r="AP40" s="968"/>
      <c r="AQ40" s="968"/>
      <c r="AR40" s="968"/>
      <c r="AS40" s="968"/>
      <c r="AT40" s="968"/>
      <c r="AU40" s="968"/>
      <c r="AV40" s="968"/>
      <c r="AW40" s="968"/>
      <c r="AX40" s="968"/>
      <c r="AY40" s="968"/>
      <c r="AZ40" s="997"/>
      <c r="BA40" s="997"/>
      <c r="BB40" s="997"/>
      <c r="BC40" s="997"/>
      <c r="BD40" s="997"/>
      <c r="BE40" s="969"/>
      <c r="BF40" s="969"/>
      <c r="BG40" s="969"/>
      <c r="BH40" s="969"/>
      <c r="BI40" s="970"/>
      <c r="BJ40" s="60"/>
      <c r="BK40" s="60"/>
      <c r="BL40" s="60"/>
      <c r="BM40" s="60"/>
      <c r="BN40" s="60"/>
      <c r="BO40" s="59"/>
      <c r="BP40" s="59"/>
      <c r="BQ40" s="56">
        <v>34</v>
      </c>
      <c r="BR40" s="76"/>
      <c r="BS40" s="723"/>
      <c r="BT40" s="724"/>
      <c r="BU40" s="724"/>
      <c r="BV40" s="724"/>
      <c r="BW40" s="724"/>
      <c r="BX40" s="724"/>
      <c r="BY40" s="724"/>
      <c r="BZ40" s="724"/>
      <c r="CA40" s="724"/>
      <c r="CB40" s="724"/>
      <c r="CC40" s="724"/>
      <c r="CD40" s="724"/>
      <c r="CE40" s="724"/>
      <c r="CF40" s="724"/>
      <c r="CG40" s="725"/>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23"/>
      <c r="DW40" s="724"/>
      <c r="DX40" s="724"/>
      <c r="DY40" s="724"/>
      <c r="DZ40" s="729"/>
      <c r="EA40" s="52"/>
    </row>
    <row r="41" spans="1:131" ht="26.25" customHeight="1" x14ac:dyDescent="0.15">
      <c r="A41" s="56">
        <v>14</v>
      </c>
      <c r="B41" s="723"/>
      <c r="C41" s="724"/>
      <c r="D41" s="724"/>
      <c r="E41" s="724"/>
      <c r="F41" s="724"/>
      <c r="G41" s="724"/>
      <c r="H41" s="724"/>
      <c r="I41" s="724"/>
      <c r="J41" s="724"/>
      <c r="K41" s="724"/>
      <c r="L41" s="724"/>
      <c r="M41" s="724"/>
      <c r="N41" s="724"/>
      <c r="O41" s="724"/>
      <c r="P41" s="725"/>
      <c r="Q41" s="967"/>
      <c r="R41" s="968"/>
      <c r="S41" s="968"/>
      <c r="T41" s="968"/>
      <c r="U41" s="968"/>
      <c r="V41" s="968"/>
      <c r="W41" s="968"/>
      <c r="X41" s="968"/>
      <c r="Y41" s="968"/>
      <c r="Z41" s="968"/>
      <c r="AA41" s="968"/>
      <c r="AB41" s="968"/>
      <c r="AC41" s="968"/>
      <c r="AD41" s="968"/>
      <c r="AE41" s="972"/>
      <c r="AF41" s="990"/>
      <c r="AG41" s="727"/>
      <c r="AH41" s="727"/>
      <c r="AI41" s="727"/>
      <c r="AJ41" s="991"/>
      <c r="AK41" s="971"/>
      <c r="AL41" s="968"/>
      <c r="AM41" s="968"/>
      <c r="AN41" s="968"/>
      <c r="AO41" s="968"/>
      <c r="AP41" s="968"/>
      <c r="AQ41" s="968"/>
      <c r="AR41" s="968"/>
      <c r="AS41" s="968"/>
      <c r="AT41" s="968"/>
      <c r="AU41" s="968"/>
      <c r="AV41" s="968"/>
      <c r="AW41" s="968"/>
      <c r="AX41" s="968"/>
      <c r="AY41" s="968"/>
      <c r="AZ41" s="997"/>
      <c r="BA41" s="997"/>
      <c r="BB41" s="997"/>
      <c r="BC41" s="997"/>
      <c r="BD41" s="997"/>
      <c r="BE41" s="969"/>
      <c r="BF41" s="969"/>
      <c r="BG41" s="969"/>
      <c r="BH41" s="969"/>
      <c r="BI41" s="970"/>
      <c r="BJ41" s="60"/>
      <c r="BK41" s="60"/>
      <c r="BL41" s="60"/>
      <c r="BM41" s="60"/>
      <c r="BN41" s="60"/>
      <c r="BO41" s="59"/>
      <c r="BP41" s="59"/>
      <c r="BQ41" s="56">
        <v>35</v>
      </c>
      <c r="BR41" s="76"/>
      <c r="BS41" s="723"/>
      <c r="BT41" s="724"/>
      <c r="BU41" s="724"/>
      <c r="BV41" s="724"/>
      <c r="BW41" s="724"/>
      <c r="BX41" s="724"/>
      <c r="BY41" s="724"/>
      <c r="BZ41" s="724"/>
      <c r="CA41" s="724"/>
      <c r="CB41" s="724"/>
      <c r="CC41" s="724"/>
      <c r="CD41" s="724"/>
      <c r="CE41" s="724"/>
      <c r="CF41" s="724"/>
      <c r="CG41" s="725"/>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23"/>
      <c r="DW41" s="724"/>
      <c r="DX41" s="724"/>
      <c r="DY41" s="724"/>
      <c r="DZ41" s="729"/>
      <c r="EA41" s="52"/>
    </row>
    <row r="42" spans="1:131" ht="26.25" customHeight="1" x14ac:dyDescent="0.15">
      <c r="A42" s="56">
        <v>15</v>
      </c>
      <c r="B42" s="723"/>
      <c r="C42" s="724"/>
      <c r="D42" s="724"/>
      <c r="E42" s="724"/>
      <c r="F42" s="724"/>
      <c r="G42" s="724"/>
      <c r="H42" s="724"/>
      <c r="I42" s="724"/>
      <c r="J42" s="724"/>
      <c r="K42" s="724"/>
      <c r="L42" s="724"/>
      <c r="M42" s="724"/>
      <c r="N42" s="724"/>
      <c r="O42" s="724"/>
      <c r="P42" s="725"/>
      <c r="Q42" s="967"/>
      <c r="R42" s="968"/>
      <c r="S42" s="968"/>
      <c r="T42" s="968"/>
      <c r="U42" s="968"/>
      <c r="V42" s="968"/>
      <c r="W42" s="968"/>
      <c r="X42" s="968"/>
      <c r="Y42" s="968"/>
      <c r="Z42" s="968"/>
      <c r="AA42" s="968"/>
      <c r="AB42" s="968"/>
      <c r="AC42" s="968"/>
      <c r="AD42" s="968"/>
      <c r="AE42" s="972"/>
      <c r="AF42" s="990"/>
      <c r="AG42" s="727"/>
      <c r="AH42" s="727"/>
      <c r="AI42" s="727"/>
      <c r="AJ42" s="991"/>
      <c r="AK42" s="971"/>
      <c r="AL42" s="968"/>
      <c r="AM42" s="968"/>
      <c r="AN42" s="968"/>
      <c r="AO42" s="968"/>
      <c r="AP42" s="968"/>
      <c r="AQ42" s="968"/>
      <c r="AR42" s="968"/>
      <c r="AS42" s="968"/>
      <c r="AT42" s="968"/>
      <c r="AU42" s="968"/>
      <c r="AV42" s="968"/>
      <c r="AW42" s="968"/>
      <c r="AX42" s="968"/>
      <c r="AY42" s="968"/>
      <c r="AZ42" s="997"/>
      <c r="BA42" s="997"/>
      <c r="BB42" s="997"/>
      <c r="BC42" s="997"/>
      <c r="BD42" s="997"/>
      <c r="BE42" s="969"/>
      <c r="BF42" s="969"/>
      <c r="BG42" s="969"/>
      <c r="BH42" s="969"/>
      <c r="BI42" s="970"/>
      <c r="BJ42" s="60"/>
      <c r="BK42" s="60"/>
      <c r="BL42" s="60"/>
      <c r="BM42" s="60"/>
      <c r="BN42" s="60"/>
      <c r="BO42" s="59"/>
      <c r="BP42" s="59"/>
      <c r="BQ42" s="56">
        <v>36</v>
      </c>
      <c r="BR42" s="76"/>
      <c r="BS42" s="723"/>
      <c r="BT42" s="724"/>
      <c r="BU42" s="724"/>
      <c r="BV42" s="724"/>
      <c r="BW42" s="724"/>
      <c r="BX42" s="724"/>
      <c r="BY42" s="724"/>
      <c r="BZ42" s="724"/>
      <c r="CA42" s="724"/>
      <c r="CB42" s="724"/>
      <c r="CC42" s="724"/>
      <c r="CD42" s="724"/>
      <c r="CE42" s="724"/>
      <c r="CF42" s="724"/>
      <c r="CG42" s="725"/>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23"/>
      <c r="DW42" s="724"/>
      <c r="DX42" s="724"/>
      <c r="DY42" s="724"/>
      <c r="DZ42" s="729"/>
      <c r="EA42" s="52"/>
    </row>
    <row r="43" spans="1:131" ht="26.25" customHeight="1" x14ac:dyDescent="0.15">
      <c r="A43" s="56">
        <v>16</v>
      </c>
      <c r="B43" s="723"/>
      <c r="C43" s="724"/>
      <c r="D43" s="724"/>
      <c r="E43" s="724"/>
      <c r="F43" s="724"/>
      <c r="G43" s="724"/>
      <c r="H43" s="724"/>
      <c r="I43" s="724"/>
      <c r="J43" s="724"/>
      <c r="K43" s="724"/>
      <c r="L43" s="724"/>
      <c r="M43" s="724"/>
      <c r="N43" s="724"/>
      <c r="O43" s="724"/>
      <c r="P43" s="725"/>
      <c r="Q43" s="967"/>
      <c r="R43" s="968"/>
      <c r="S43" s="968"/>
      <c r="T43" s="968"/>
      <c r="U43" s="968"/>
      <c r="V43" s="968"/>
      <c r="W43" s="968"/>
      <c r="X43" s="968"/>
      <c r="Y43" s="968"/>
      <c r="Z43" s="968"/>
      <c r="AA43" s="968"/>
      <c r="AB43" s="968"/>
      <c r="AC43" s="968"/>
      <c r="AD43" s="968"/>
      <c r="AE43" s="972"/>
      <c r="AF43" s="990"/>
      <c r="AG43" s="727"/>
      <c r="AH43" s="727"/>
      <c r="AI43" s="727"/>
      <c r="AJ43" s="991"/>
      <c r="AK43" s="971"/>
      <c r="AL43" s="968"/>
      <c r="AM43" s="968"/>
      <c r="AN43" s="968"/>
      <c r="AO43" s="968"/>
      <c r="AP43" s="968"/>
      <c r="AQ43" s="968"/>
      <c r="AR43" s="968"/>
      <c r="AS43" s="968"/>
      <c r="AT43" s="968"/>
      <c r="AU43" s="968"/>
      <c r="AV43" s="968"/>
      <c r="AW43" s="968"/>
      <c r="AX43" s="968"/>
      <c r="AY43" s="968"/>
      <c r="AZ43" s="997"/>
      <c r="BA43" s="997"/>
      <c r="BB43" s="997"/>
      <c r="BC43" s="997"/>
      <c r="BD43" s="997"/>
      <c r="BE43" s="969"/>
      <c r="BF43" s="969"/>
      <c r="BG43" s="969"/>
      <c r="BH43" s="969"/>
      <c r="BI43" s="970"/>
      <c r="BJ43" s="60"/>
      <c r="BK43" s="60"/>
      <c r="BL43" s="60"/>
      <c r="BM43" s="60"/>
      <c r="BN43" s="60"/>
      <c r="BO43" s="59"/>
      <c r="BP43" s="59"/>
      <c r="BQ43" s="56">
        <v>37</v>
      </c>
      <c r="BR43" s="76"/>
      <c r="BS43" s="723"/>
      <c r="BT43" s="724"/>
      <c r="BU43" s="724"/>
      <c r="BV43" s="724"/>
      <c r="BW43" s="724"/>
      <c r="BX43" s="724"/>
      <c r="BY43" s="724"/>
      <c r="BZ43" s="724"/>
      <c r="CA43" s="724"/>
      <c r="CB43" s="724"/>
      <c r="CC43" s="724"/>
      <c r="CD43" s="724"/>
      <c r="CE43" s="724"/>
      <c r="CF43" s="724"/>
      <c r="CG43" s="725"/>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23"/>
      <c r="DW43" s="724"/>
      <c r="DX43" s="724"/>
      <c r="DY43" s="724"/>
      <c r="DZ43" s="729"/>
      <c r="EA43" s="52"/>
    </row>
    <row r="44" spans="1:131" ht="26.25" customHeight="1" x14ac:dyDescent="0.15">
      <c r="A44" s="56">
        <v>17</v>
      </c>
      <c r="B44" s="723"/>
      <c r="C44" s="724"/>
      <c r="D44" s="724"/>
      <c r="E44" s="724"/>
      <c r="F44" s="724"/>
      <c r="G44" s="724"/>
      <c r="H44" s="724"/>
      <c r="I44" s="724"/>
      <c r="J44" s="724"/>
      <c r="K44" s="724"/>
      <c r="L44" s="724"/>
      <c r="M44" s="724"/>
      <c r="N44" s="724"/>
      <c r="O44" s="724"/>
      <c r="P44" s="725"/>
      <c r="Q44" s="967"/>
      <c r="R44" s="968"/>
      <c r="S44" s="968"/>
      <c r="T44" s="968"/>
      <c r="U44" s="968"/>
      <c r="V44" s="968"/>
      <c r="W44" s="968"/>
      <c r="X44" s="968"/>
      <c r="Y44" s="968"/>
      <c r="Z44" s="968"/>
      <c r="AA44" s="968"/>
      <c r="AB44" s="968"/>
      <c r="AC44" s="968"/>
      <c r="AD44" s="968"/>
      <c r="AE44" s="972"/>
      <c r="AF44" s="990"/>
      <c r="AG44" s="727"/>
      <c r="AH44" s="727"/>
      <c r="AI44" s="727"/>
      <c r="AJ44" s="991"/>
      <c r="AK44" s="971"/>
      <c r="AL44" s="968"/>
      <c r="AM44" s="968"/>
      <c r="AN44" s="968"/>
      <c r="AO44" s="968"/>
      <c r="AP44" s="968"/>
      <c r="AQ44" s="968"/>
      <c r="AR44" s="968"/>
      <c r="AS44" s="968"/>
      <c r="AT44" s="968"/>
      <c r="AU44" s="968"/>
      <c r="AV44" s="968"/>
      <c r="AW44" s="968"/>
      <c r="AX44" s="968"/>
      <c r="AY44" s="968"/>
      <c r="AZ44" s="997"/>
      <c r="BA44" s="997"/>
      <c r="BB44" s="997"/>
      <c r="BC44" s="997"/>
      <c r="BD44" s="997"/>
      <c r="BE44" s="969"/>
      <c r="BF44" s="969"/>
      <c r="BG44" s="969"/>
      <c r="BH44" s="969"/>
      <c r="BI44" s="970"/>
      <c r="BJ44" s="60"/>
      <c r="BK44" s="60"/>
      <c r="BL44" s="60"/>
      <c r="BM44" s="60"/>
      <c r="BN44" s="60"/>
      <c r="BO44" s="59"/>
      <c r="BP44" s="59"/>
      <c r="BQ44" s="56">
        <v>38</v>
      </c>
      <c r="BR44" s="76"/>
      <c r="BS44" s="723"/>
      <c r="BT44" s="724"/>
      <c r="BU44" s="724"/>
      <c r="BV44" s="724"/>
      <c r="BW44" s="724"/>
      <c r="BX44" s="724"/>
      <c r="BY44" s="724"/>
      <c r="BZ44" s="724"/>
      <c r="CA44" s="724"/>
      <c r="CB44" s="724"/>
      <c r="CC44" s="724"/>
      <c r="CD44" s="724"/>
      <c r="CE44" s="724"/>
      <c r="CF44" s="724"/>
      <c r="CG44" s="725"/>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23"/>
      <c r="DW44" s="724"/>
      <c r="DX44" s="724"/>
      <c r="DY44" s="724"/>
      <c r="DZ44" s="729"/>
      <c r="EA44" s="52"/>
    </row>
    <row r="45" spans="1:131" ht="26.25" customHeight="1" x14ac:dyDescent="0.15">
      <c r="A45" s="56">
        <v>18</v>
      </c>
      <c r="B45" s="723"/>
      <c r="C45" s="724"/>
      <c r="D45" s="724"/>
      <c r="E45" s="724"/>
      <c r="F45" s="724"/>
      <c r="G45" s="724"/>
      <c r="H45" s="724"/>
      <c r="I45" s="724"/>
      <c r="J45" s="724"/>
      <c r="K45" s="724"/>
      <c r="L45" s="724"/>
      <c r="M45" s="724"/>
      <c r="N45" s="724"/>
      <c r="O45" s="724"/>
      <c r="P45" s="725"/>
      <c r="Q45" s="967"/>
      <c r="R45" s="968"/>
      <c r="S45" s="968"/>
      <c r="T45" s="968"/>
      <c r="U45" s="968"/>
      <c r="V45" s="968"/>
      <c r="W45" s="968"/>
      <c r="X45" s="968"/>
      <c r="Y45" s="968"/>
      <c r="Z45" s="968"/>
      <c r="AA45" s="968"/>
      <c r="AB45" s="968"/>
      <c r="AC45" s="968"/>
      <c r="AD45" s="968"/>
      <c r="AE45" s="972"/>
      <c r="AF45" s="990"/>
      <c r="AG45" s="727"/>
      <c r="AH45" s="727"/>
      <c r="AI45" s="727"/>
      <c r="AJ45" s="991"/>
      <c r="AK45" s="971"/>
      <c r="AL45" s="968"/>
      <c r="AM45" s="968"/>
      <c r="AN45" s="968"/>
      <c r="AO45" s="968"/>
      <c r="AP45" s="968"/>
      <c r="AQ45" s="968"/>
      <c r="AR45" s="968"/>
      <c r="AS45" s="968"/>
      <c r="AT45" s="968"/>
      <c r="AU45" s="968"/>
      <c r="AV45" s="968"/>
      <c r="AW45" s="968"/>
      <c r="AX45" s="968"/>
      <c r="AY45" s="968"/>
      <c r="AZ45" s="997"/>
      <c r="BA45" s="997"/>
      <c r="BB45" s="997"/>
      <c r="BC45" s="997"/>
      <c r="BD45" s="997"/>
      <c r="BE45" s="969"/>
      <c r="BF45" s="969"/>
      <c r="BG45" s="969"/>
      <c r="BH45" s="969"/>
      <c r="BI45" s="970"/>
      <c r="BJ45" s="60"/>
      <c r="BK45" s="60"/>
      <c r="BL45" s="60"/>
      <c r="BM45" s="60"/>
      <c r="BN45" s="60"/>
      <c r="BO45" s="59"/>
      <c r="BP45" s="59"/>
      <c r="BQ45" s="56">
        <v>39</v>
      </c>
      <c r="BR45" s="76"/>
      <c r="BS45" s="723"/>
      <c r="BT45" s="724"/>
      <c r="BU45" s="724"/>
      <c r="BV45" s="724"/>
      <c r="BW45" s="724"/>
      <c r="BX45" s="724"/>
      <c r="BY45" s="724"/>
      <c r="BZ45" s="724"/>
      <c r="CA45" s="724"/>
      <c r="CB45" s="724"/>
      <c r="CC45" s="724"/>
      <c r="CD45" s="724"/>
      <c r="CE45" s="724"/>
      <c r="CF45" s="724"/>
      <c r="CG45" s="725"/>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23"/>
      <c r="DW45" s="724"/>
      <c r="DX45" s="724"/>
      <c r="DY45" s="724"/>
      <c r="DZ45" s="729"/>
      <c r="EA45" s="52"/>
    </row>
    <row r="46" spans="1:131" ht="26.25" customHeight="1" x14ac:dyDescent="0.15">
      <c r="A46" s="56">
        <v>19</v>
      </c>
      <c r="B46" s="723"/>
      <c r="C46" s="724"/>
      <c r="D46" s="724"/>
      <c r="E46" s="724"/>
      <c r="F46" s="724"/>
      <c r="G46" s="724"/>
      <c r="H46" s="724"/>
      <c r="I46" s="724"/>
      <c r="J46" s="724"/>
      <c r="K46" s="724"/>
      <c r="L46" s="724"/>
      <c r="M46" s="724"/>
      <c r="N46" s="724"/>
      <c r="O46" s="724"/>
      <c r="P46" s="725"/>
      <c r="Q46" s="967"/>
      <c r="R46" s="968"/>
      <c r="S46" s="968"/>
      <c r="T46" s="968"/>
      <c r="U46" s="968"/>
      <c r="V46" s="968"/>
      <c r="W46" s="968"/>
      <c r="X46" s="968"/>
      <c r="Y46" s="968"/>
      <c r="Z46" s="968"/>
      <c r="AA46" s="968"/>
      <c r="AB46" s="968"/>
      <c r="AC46" s="968"/>
      <c r="AD46" s="968"/>
      <c r="AE46" s="972"/>
      <c r="AF46" s="990"/>
      <c r="AG46" s="727"/>
      <c r="AH46" s="727"/>
      <c r="AI46" s="727"/>
      <c r="AJ46" s="991"/>
      <c r="AK46" s="971"/>
      <c r="AL46" s="968"/>
      <c r="AM46" s="968"/>
      <c r="AN46" s="968"/>
      <c r="AO46" s="968"/>
      <c r="AP46" s="968"/>
      <c r="AQ46" s="968"/>
      <c r="AR46" s="968"/>
      <c r="AS46" s="968"/>
      <c r="AT46" s="968"/>
      <c r="AU46" s="968"/>
      <c r="AV46" s="968"/>
      <c r="AW46" s="968"/>
      <c r="AX46" s="968"/>
      <c r="AY46" s="968"/>
      <c r="AZ46" s="997"/>
      <c r="BA46" s="997"/>
      <c r="BB46" s="997"/>
      <c r="BC46" s="997"/>
      <c r="BD46" s="997"/>
      <c r="BE46" s="969"/>
      <c r="BF46" s="969"/>
      <c r="BG46" s="969"/>
      <c r="BH46" s="969"/>
      <c r="BI46" s="970"/>
      <c r="BJ46" s="60"/>
      <c r="BK46" s="60"/>
      <c r="BL46" s="60"/>
      <c r="BM46" s="60"/>
      <c r="BN46" s="60"/>
      <c r="BO46" s="59"/>
      <c r="BP46" s="59"/>
      <c r="BQ46" s="56">
        <v>40</v>
      </c>
      <c r="BR46" s="76"/>
      <c r="BS46" s="723"/>
      <c r="BT46" s="724"/>
      <c r="BU46" s="724"/>
      <c r="BV46" s="724"/>
      <c r="BW46" s="724"/>
      <c r="BX46" s="724"/>
      <c r="BY46" s="724"/>
      <c r="BZ46" s="724"/>
      <c r="CA46" s="724"/>
      <c r="CB46" s="724"/>
      <c r="CC46" s="724"/>
      <c r="CD46" s="724"/>
      <c r="CE46" s="724"/>
      <c r="CF46" s="724"/>
      <c r="CG46" s="725"/>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23"/>
      <c r="DW46" s="724"/>
      <c r="DX46" s="724"/>
      <c r="DY46" s="724"/>
      <c r="DZ46" s="729"/>
      <c r="EA46" s="52"/>
    </row>
    <row r="47" spans="1:131" ht="26.25" customHeight="1" x14ac:dyDescent="0.15">
      <c r="A47" s="56">
        <v>20</v>
      </c>
      <c r="B47" s="723"/>
      <c r="C47" s="724"/>
      <c r="D47" s="724"/>
      <c r="E47" s="724"/>
      <c r="F47" s="724"/>
      <c r="G47" s="724"/>
      <c r="H47" s="724"/>
      <c r="I47" s="724"/>
      <c r="J47" s="724"/>
      <c r="K47" s="724"/>
      <c r="L47" s="724"/>
      <c r="M47" s="724"/>
      <c r="N47" s="724"/>
      <c r="O47" s="724"/>
      <c r="P47" s="725"/>
      <c r="Q47" s="967"/>
      <c r="R47" s="968"/>
      <c r="S47" s="968"/>
      <c r="T47" s="968"/>
      <c r="U47" s="968"/>
      <c r="V47" s="968"/>
      <c r="W47" s="968"/>
      <c r="X47" s="968"/>
      <c r="Y47" s="968"/>
      <c r="Z47" s="968"/>
      <c r="AA47" s="968"/>
      <c r="AB47" s="968"/>
      <c r="AC47" s="968"/>
      <c r="AD47" s="968"/>
      <c r="AE47" s="972"/>
      <c r="AF47" s="990"/>
      <c r="AG47" s="727"/>
      <c r="AH47" s="727"/>
      <c r="AI47" s="727"/>
      <c r="AJ47" s="991"/>
      <c r="AK47" s="971"/>
      <c r="AL47" s="968"/>
      <c r="AM47" s="968"/>
      <c r="AN47" s="968"/>
      <c r="AO47" s="968"/>
      <c r="AP47" s="968"/>
      <c r="AQ47" s="968"/>
      <c r="AR47" s="968"/>
      <c r="AS47" s="968"/>
      <c r="AT47" s="968"/>
      <c r="AU47" s="968"/>
      <c r="AV47" s="968"/>
      <c r="AW47" s="968"/>
      <c r="AX47" s="968"/>
      <c r="AY47" s="968"/>
      <c r="AZ47" s="997"/>
      <c r="BA47" s="997"/>
      <c r="BB47" s="997"/>
      <c r="BC47" s="997"/>
      <c r="BD47" s="997"/>
      <c r="BE47" s="969"/>
      <c r="BF47" s="969"/>
      <c r="BG47" s="969"/>
      <c r="BH47" s="969"/>
      <c r="BI47" s="970"/>
      <c r="BJ47" s="60"/>
      <c r="BK47" s="60"/>
      <c r="BL47" s="60"/>
      <c r="BM47" s="60"/>
      <c r="BN47" s="60"/>
      <c r="BO47" s="59"/>
      <c r="BP47" s="59"/>
      <c r="BQ47" s="56">
        <v>41</v>
      </c>
      <c r="BR47" s="76"/>
      <c r="BS47" s="723"/>
      <c r="BT47" s="724"/>
      <c r="BU47" s="724"/>
      <c r="BV47" s="724"/>
      <c r="BW47" s="724"/>
      <c r="BX47" s="724"/>
      <c r="BY47" s="724"/>
      <c r="BZ47" s="724"/>
      <c r="CA47" s="724"/>
      <c r="CB47" s="724"/>
      <c r="CC47" s="724"/>
      <c r="CD47" s="724"/>
      <c r="CE47" s="724"/>
      <c r="CF47" s="724"/>
      <c r="CG47" s="725"/>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23"/>
      <c r="DW47" s="724"/>
      <c r="DX47" s="724"/>
      <c r="DY47" s="724"/>
      <c r="DZ47" s="729"/>
      <c r="EA47" s="52"/>
    </row>
    <row r="48" spans="1:131" ht="26.25" customHeight="1" x14ac:dyDescent="0.15">
      <c r="A48" s="56">
        <v>21</v>
      </c>
      <c r="B48" s="723"/>
      <c r="C48" s="724"/>
      <c r="D48" s="724"/>
      <c r="E48" s="724"/>
      <c r="F48" s="724"/>
      <c r="G48" s="724"/>
      <c r="H48" s="724"/>
      <c r="I48" s="724"/>
      <c r="J48" s="724"/>
      <c r="K48" s="724"/>
      <c r="L48" s="724"/>
      <c r="M48" s="724"/>
      <c r="N48" s="724"/>
      <c r="O48" s="724"/>
      <c r="P48" s="725"/>
      <c r="Q48" s="967"/>
      <c r="R48" s="968"/>
      <c r="S48" s="968"/>
      <c r="T48" s="968"/>
      <c r="U48" s="968"/>
      <c r="V48" s="968"/>
      <c r="W48" s="968"/>
      <c r="X48" s="968"/>
      <c r="Y48" s="968"/>
      <c r="Z48" s="968"/>
      <c r="AA48" s="968"/>
      <c r="AB48" s="968"/>
      <c r="AC48" s="968"/>
      <c r="AD48" s="968"/>
      <c r="AE48" s="972"/>
      <c r="AF48" s="990"/>
      <c r="AG48" s="727"/>
      <c r="AH48" s="727"/>
      <c r="AI48" s="727"/>
      <c r="AJ48" s="991"/>
      <c r="AK48" s="971"/>
      <c r="AL48" s="968"/>
      <c r="AM48" s="968"/>
      <c r="AN48" s="968"/>
      <c r="AO48" s="968"/>
      <c r="AP48" s="968"/>
      <c r="AQ48" s="968"/>
      <c r="AR48" s="968"/>
      <c r="AS48" s="968"/>
      <c r="AT48" s="968"/>
      <c r="AU48" s="968"/>
      <c r="AV48" s="968"/>
      <c r="AW48" s="968"/>
      <c r="AX48" s="968"/>
      <c r="AY48" s="968"/>
      <c r="AZ48" s="997"/>
      <c r="BA48" s="997"/>
      <c r="BB48" s="997"/>
      <c r="BC48" s="997"/>
      <c r="BD48" s="997"/>
      <c r="BE48" s="969"/>
      <c r="BF48" s="969"/>
      <c r="BG48" s="969"/>
      <c r="BH48" s="969"/>
      <c r="BI48" s="970"/>
      <c r="BJ48" s="60"/>
      <c r="BK48" s="60"/>
      <c r="BL48" s="60"/>
      <c r="BM48" s="60"/>
      <c r="BN48" s="60"/>
      <c r="BO48" s="59"/>
      <c r="BP48" s="59"/>
      <c r="BQ48" s="56">
        <v>42</v>
      </c>
      <c r="BR48" s="76"/>
      <c r="BS48" s="723"/>
      <c r="BT48" s="724"/>
      <c r="BU48" s="724"/>
      <c r="BV48" s="724"/>
      <c r="BW48" s="724"/>
      <c r="BX48" s="724"/>
      <c r="BY48" s="724"/>
      <c r="BZ48" s="724"/>
      <c r="CA48" s="724"/>
      <c r="CB48" s="724"/>
      <c r="CC48" s="724"/>
      <c r="CD48" s="724"/>
      <c r="CE48" s="724"/>
      <c r="CF48" s="724"/>
      <c r="CG48" s="725"/>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23"/>
      <c r="DW48" s="724"/>
      <c r="DX48" s="724"/>
      <c r="DY48" s="724"/>
      <c r="DZ48" s="729"/>
      <c r="EA48" s="52"/>
    </row>
    <row r="49" spans="1:131" ht="26.25" customHeight="1" x14ac:dyDescent="0.15">
      <c r="A49" s="56">
        <v>22</v>
      </c>
      <c r="B49" s="723"/>
      <c r="C49" s="724"/>
      <c r="D49" s="724"/>
      <c r="E49" s="724"/>
      <c r="F49" s="724"/>
      <c r="G49" s="724"/>
      <c r="H49" s="724"/>
      <c r="I49" s="724"/>
      <c r="J49" s="724"/>
      <c r="K49" s="724"/>
      <c r="L49" s="724"/>
      <c r="M49" s="724"/>
      <c r="N49" s="724"/>
      <c r="O49" s="724"/>
      <c r="P49" s="725"/>
      <c r="Q49" s="967"/>
      <c r="R49" s="968"/>
      <c r="S49" s="968"/>
      <c r="T49" s="968"/>
      <c r="U49" s="968"/>
      <c r="V49" s="968"/>
      <c r="W49" s="968"/>
      <c r="X49" s="968"/>
      <c r="Y49" s="968"/>
      <c r="Z49" s="968"/>
      <c r="AA49" s="968"/>
      <c r="AB49" s="968"/>
      <c r="AC49" s="968"/>
      <c r="AD49" s="968"/>
      <c r="AE49" s="972"/>
      <c r="AF49" s="990"/>
      <c r="AG49" s="727"/>
      <c r="AH49" s="727"/>
      <c r="AI49" s="727"/>
      <c r="AJ49" s="991"/>
      <c r="AK49" s="971"/>
      <c r="AL49" s="968"/>
      <c r="AM49" s="968"/>
      <c r="AN49" s="968"/>
      <c r="AO49" s="968"/>
      <c r="AP49" s="968"/>
      <c r="AQ49" s="968"/>
      <c r="AR49" s="968"/>
      <c r="AS49" s="968"/>
      <c r="AT49" s="968"/>
      <c r="AU49" s="968"/>
      <c r="AV49" s="968"/>
      <c r="AW49" s="968"/>
      <c r="AX49" s="968"/>
      <c r="AY49" s="968"/>
      <c r="AZ49" s="997"/>
      <c r="BA49" s="997"/>
      <c r="BB49" s="997"/>
      <c r="BC49" s="997"/>
      <c r="BD49" s="997"/>
      <c r="BE49" s="969"/>
      <c r="BF49" s="969"/>
      <c r="BG49" s="969"/>
      <c r="BH49" s="969"/>
      <c r="BI49" s="970"/>
      <c r="BJ49" s="60"/>
      <c r="BK49" s="60"/>
      <c r="BL49" s="60"/>
      <c r="BM49" s="60"/>
      <c r="BN49" s="60"/>
      <c r="BO49" s="59"/>
      <c r="BP49" s="59"/>
      <c r="BQ49" s="56">
        <v>43</v>
      </c>
      <c r="BR49" s="76"/>
      <c r="BS49" s="723"/>
      <c r="BT49" s="724"/>
      <c r="BU49" s="724"/>
      <c r="BV49" s="724"/>
      <c r="BW49" s="724"/>
      <c r="BX49" s="724"/>
      <c r="BY49" s="724"/>
      <c r="BZ49" s="724"/>
      <c r="CA49" s="724"/>
      <c r="CB49" s="724"/>
      <c r="CC49" s="724"/>
      <c r="CD49" s="724"/>
      <c r="CE49" s="724"/>
      <c r="CF49" s="724"/>
      <c r="CG49" s="725"/>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23"/>
      <c r="DW49" s="724"/>
      <c r="DX49" s="724"/>
      <c r="DY49" s="724"/>
      <c r="DZ49" s="729"/>
      <c r="EA49" s="52"/>
    </row>
    <row r="50" spans="1:131" ht="26.25" customHeight="1" x14ac:dyDescent="0.15">
      <c r="A50" s="56">
        <v>23</v>
      </c>
      <c r="B50" s="723"/>
      <c r="C50" s="724"/>
      <c r="D50" s="724"/>
      <c r="E50" s="724"/>
      <c r="F50" s="724"/>
      <c r="G50" s="724"/>
      <c r="H50" s="724"/>
      <c r="I50" s="724"/>
      <c r="J50" s="724"/>
      <c r="K50" s="724"/>
      <c r="L50" s="724"/>
      <c r="M50" s="724"/>
      <c r="N50" s="724"/>
      <c r="O50" s="724"/>
      <c r="P50" s="725"/>
      <c r="Q50" s="987"/>
      <c r="R50" s="988"/>
      <c r="S50" s="988"/>
      <c r="T50" s="988"/>
      <c r="U50" s="988"/>
      <c r="V50" s="988"/>
      <c r="W50" s="988"/>
      <c r="X50" s="988"/>
      <c r="Y50" s="988"/>
      <c r="Z50" s="988"/>
      <c r="AA50" s="988"/>
      <c r="AB50" s="988"/>
      <c r="AC50" s="988"/>
      <c r="AD50" s="988"/>
      <c r="AE50" s="989"/>
      <c r="AF50" s="990"/>
      <c r="AG50" s="727"/>
      <c r="AH50" s="727"/>
      <c r="AI50" s="727"/>
      <c r="AJ50" s="991"/>
      <c r="AK50" s="992"/>
      <c r="AL50" s="988"/>
      <c r="AM50" s="988"/>
      <c r="AN50" s="988"/>
      <c r="AO50" s="988"/>
      <c r="AP50" s="988"/>
      <c r="AQ50" s="988"/>
      <c r="AR50" s="988"/>
      <c r="AS50" s="988"/>
      <c r="AT50" s="988"/>
      <c r="AU50" s="988"/>
      <c r="AV50" s="988"/>
      <c r="AW50" s="988"/>
      <c r="AX50" s="988"/>
      <c r="AY50" s="988"/>
      <c r="AZ50" s="993"/>
      <c r="BA50" s="993"/>
      <c r="BB50" s="993"/>
      <c r="BC50" s="993"/>
      <c r="BD50" s="993"/>
      <c r="BE50" s="969"/>
      <c r="BF50" s="969"/>
      <c r="BG50" s="969"/>
      <c r="BH50" s="969"/>
      <c r="BI50" s="970"/>
      <c r="BJ50" s="60"/>
      <c r="BK50" s="60"/>
      <c r="BL50" s="60"/>
      <c r="BM50" s="60"/>
      <c r="BN50" s="60"/>
      <c r="BO50" s="59"/>
      <c r="BP50" s="59"/>
      <c r="BQ50" s="56">
        <v>44</v>
      </c>
      <c r="BR50" s="76"/>
      <c r="BS50" s="723"/>
      <c r="BT50" s="724"/>
      <c r="BU50" s="724"/>
      <c r="BV50" s="724"/>
      <c r="BW50" s="724"/>
      <c r="BX50" s="724"/>
      <c r="BY50" s="724"/>
      <c r="BZ50" s="724"/>
      <c r="CA50" s="724"/>
      <c r="CB50" s="724"/>
      <c r="CC50" s="724"/>
      <c r="CD50" s="724"/>
      <c r="CE50" s="724"/>
      <c r="CF50" s="724"/>
      <c r="CG50" s="725"/>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23"/>
      <c r="DW50" s="724"/>
      <c r="DX50" s="724"/>
      <c r="DY50" s="724"/>
      <c r="DZ50" s="729"/>
      <c r="EA50" s="52"/>
    </row>
    <row r="51" spans="1:131" ht="26.25" customHeight="1" x14ac:dyDescent="0.15">
      <c r="A51" s="56">
        <v>24</v>
      </c>
      <c r="B51" s="723"/>
      <c r="C51" s="724"/>
      <c r="D51" s="724"/>
      <c r="E51" s="724"/>
      <c r="F51" s="724"/>
      <c r="G51" s="724"/>
      <c r="H51" s="724"/>
      <c r="I51" s="724"/>
      <c r="J51" s="724"/>
      <c r="K51" s="724"/>
      <c r="L51" s="724"/>
      <c r="M51" s="724"/>
      <c r="N51" s="724"/>
      <c r="O51" s="724"/>
      <c r="P51" s="725"/>
      <c r="Q51" s="987"/>
      <c r="R51" s="988"/>
      <c r="S51" s="988"/>
      <c r="T51" s="988"/>
      <c r="U51" s="988"/>
      <c r="V51" s="988"/>
      <c r="W51" s="988"/>
      <c r="X51" s="988"/>
      <c r="Y51" s="988"/>
      <c r="Z51" s="988"/>
      <c r="AA51" s="988"/>
      <c r="AB51" s="988"/>
      <c r="AC51" s="988"/>
      <c r="AD51" s="988"/>
      <c r="AE51" s="989"/>
      <c r="AF51" s="990"/>
      <c r="AG51" s="727"/>
      <c r="AH51" s="727"/>
      <c r="AI51" s="727"/>
      <c r="AJ51" s="991"/>
      <c r="AK51" s="992"/>
      <c r="AL51" s="988"/>
      <c r="AM51" s="988"/>
      <c r="AN51" s="988"/>
      <c r="AO51" s="988"/>
      <c r="AP51" s="988"/>
      <c r="AQ51" s="988"/>
      <c r="AR51" s="988"/>
      <c r="AS51" s="988"/>
      <c r="AT51" s="988"/>
      <c r="AU51" s="988"/>
      <c r="AV51" s="988"/>
      <c r="AW51" s="988"/>
      <c r="AX51" s="988"/>
      <c r="AY51" s="988"/>
      <c r="AZ51" s="993"/>
      <c r="BA51" s="993"/>
      <c r="BB51" s="993"/>
      <c r="BC51" s="993"/>
      <c r="BD51" s="993"/>
      <c r="BE51" s="969"/>
      <c r="BF51" s="969"/>
      <c r="BG51" s="969"/>
      <c r="BH51" s="969"/>
      <c r="BI51" s="970"/>
      <c r="BJ51" s="60"/>
      <c r="BK51" s="60"/>
      <c r="BL51" s="60"/>
      <c r="BM51" s="60"/>
      <c r="BN51" s="60"/>
      <c r="BO51" s="59"/>
      <c r="BP51" s="59"/>
      <c r="BQ51" s="56">
        <v>45</v>
      </c>
      <c r="BR51" s="76"/>
      <c r="BS51" s="723"/>
      <c r="BT51" s="724"/>
      <c r="BU51" s="724"/>
      <c r="BV51" s="724"/>
      <c r="BW51" s="724"/>
      <c r="BX51" s="724"/>
      <c r="BY51" s="724"/>
      <c r="BZ51" s="724"/>
      <c r="CA51" s="724"/>
      <c r="CB51" s="724"/>
      <c r="CC51" s="724"/>
      <c r="CD51" s="724"/>
      <c r="CE51" s="724"/>
      <c r="CF51" s="724"/>
      <c r="CG51" s="725"/>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23"/>
      <c r="DW51" s="724"/>
      <c r="DX51" s="724"/>
      <c r="DY51" s="724"/>
      <c r="DZ51" s="729"/>
      <c r="EA51" s="52"/>
    </row>
    <row r="52" spans="1:131" ht="26.25" customHeight="1" x14ac:dyDescent="0.15">
      <c r="A52" s="56">
        <v>25</v>
      </c>
      <c r="B52" s="723"/>
      <c r="C52" s="724"/>
      <c r="D52" s="724"/>
      <c r="E52" s="724"/>
      <c r="F52" s="724"/>
      <c r="G52" s="724"/>
      <c r="H52" s="724"/>
      <c r="I52" s="724"/>
      <c r="J52" s="724"/>
      <c r="K52" s="724"/>
      <c r="L52" s="724"/>
      <c r="M52" s="724"/>
      <c r="N52" s="724"/>
      <c r="O52" s="724"/>
      <c r="P52" s="725"/>
      <c r="Q52" s="987"/>
      <c r="R52" s="988"/>
      <c r="S52" s="988"/>
      <c r="T52" s="988"/>
      <c r="U52" s="988"/>
      <c r="V52" s="988"/>
      <c r="W52" s="988"/>
      <c r="X52" s="988"/>
      <c r="Y52" s="988"/>
      <c r="Z52" s="988"/>
      <c r="AA52" s="988"/>
      <c r="AB52" s="988"/>
      <c r="AC52" s="988"/>
      <c r="AD52" s="988"/>
      <c r="AE52" s="989"/>
      <c r="AF52" s="990"/>
      <c r="AG52" s="727"/>
      <c r="AH52" s="727"/>
      <c r="AI52" s="727"/>
      <c r="AJ52" s="991"/>
      <c r="AK52" s="992"/>
      <c r="AL52" s="988"/>
      <c r="AM52" s="988"/>
      <c r="AN52" s="988"/>
      <c r="AO52" s="988"/>
      <c r="AP52" s="988"/>
      <c r="AQ52" s="988"/>
      <c r="AR52" s="988"/>
      <c r="AS52" s="988"/>
      <c r="AT52" s="988"/>
      <c r="AU52" s="988"/>
      <c r="AV52" s="988"/>
      <c r="AW52" s="988"/>
      <c r="AX52" s="988"/>
      <c r="AY52" s="988"/>
      <c r="AZ52" s="993"/>
      <c r="BA52" s="993"/>
      <c r="BB52" s="993"/>
      <c r="BC52" s="993"/>
      <c r="BD52" s="993"/>
      <c r="BE52" s="969"/>
      <c r="BF52" s="969"/>
      <c r="BG52" s="969"/>
      <c r="BH52" s="969"/>
      <c r="BI52" s="970"/>
      <c r="BJ52" s="60"/>
      <c r="BK52" s="60"/>
      <c r="BL52" s="60"/>
      <c r="BM52" s="60"/>
      <c r="BN52" s="60"/>
      <c r="BO52" s="59"/>
      <c r="BP52" s="59"/>
      <c r="BQ52" s="56">
        <v>46</v>
      </c>
      <c r="BR52" s="76"/>
      <c r="BS52" s="723"/>
      <c r="BT52" s="724"/>
      <c r="BU52" s="724"/>
      <c r="BV52" s="724"/>
      <c r="BW52" s="724"/>
      <c r="BX52" s="724"/>
      <c r="BY52" s="724"/>
      <c r="BZ52" s="724"/>
      <c r="CA52" s="724"/>
      <c r="CB52" s="724"/>
      <c r="CC52" s="724"/>
      <c r="CD52" s="724"/>
      <c r="CE52" s="724"/>
      <c r="CF52" s="724"/>
      <c r="CG52" s="725"/>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23"/>
      <c r="DW52" s="724"/>
      <c r="DX52" s="724"/>
      <c r="DY52" s="724"/>
      <c r="DZ52" s="729"/>
      <c r="EA52" s="52"/>
    </row>
    <row r="53" spans="1:131" ht="26.25" customHeight="1" x14ac:dyDescent="0.15">
      <c r="A53" s="56">
        <v>26</v>
      </c>
      <c r="B53" s="723"/>
      <c r="C53" s="724"/>
      <c r="D53" s="724"/>
      <c r="E53" s="724"/>
      <c r="F53" s="724"/>
      <c r="G53" s="724"/>
      <c r="H53" s="724"/>
      <c r="I53" s="724"/>
      <c r="J53" s="724"/>
      <c r="K53" s="724"/>
      <c r="L53" s="724"/>
      <c r="M53" s="724"/>
      <c r="N53" s="724"/>
      <c r="O53" s="724"/>
      <c r="P53" s="725"/>
      <c r="Q53" s="987"/>
      <c r="R53" s="988"/>
      <c r="S53" s="988"/>
      <c r="T53" s="988"/>
      <c r="U53" s="988"/>
      <c r="V53" s="988"/>
      <c r="W53" s="988"/>
      <c r="X53" s="988"/>
      <c r="Y53" s="988"/>
      <c r="Z53" s="988"/>
      <c r="AA53" s="988"/>
      <c r="AB53" s="988"/>
      <c r="AC53" s="988"/>
      <c r="AD53" s="988"/>
      <c r="AE53" s="989"/>
      <c r="AF53" s="990"/>
      <c r="AG53" s="727"/>
      <c r="AH53" s="727"/>
      <c r="AI53" s="727"/>
      <c r="AJ53" s="991"/>
      <c r="AK53" s="992"/>
      <c r="AL53" s="988"/>
      <c r="AM53" s="988"/>
      <c r="AN53" s="988"/>
      <c r="AO53" s="988"/>
      <c r="AP53" s="988"/>
      <c r="AQ53" s="988"/>
      <c r="AR53" s="988"/>
      <c r="AS53" s="988"/>
      <c r="AT53" s="988"/>
      <c r="AU53" s="988"/>
      <c r="AV53" s="988"/>
      <c r="AW53" s="988"/>
      <c r="AX53" s="988"/>
      <c r="AY53" s="988"/>
      <c r="AZ53" s="993"/>
      <c r="BA53" s="993"/>
      <c r="BB53" s="993"/>
      <c r="BC53" s="993"/>
      <c r="BD53" s="993"/>
      <c r="BE53" s="969"/>
      <c r="BF53" s="969"/>
      <c r="BG53" s="969"/>
      <c r="BH53" s="969"/>
      <c r="BI53" s="970"/>
      <c r="BJ53" s="60"/>
      <c r="BK53" s="60"/>
      <c r="BL53" s="60"/>
      <c r="BM53" s="60"/>
      <c r="BN53" s="60"/>
      <c r="BO53" s="59"/>
      <c r="BP53" s="59"/>
      <c r="BQ53" s="56">
        <v>47</v>
      </c>
      <c r="BR53" s="76"/>
      <c r="BS53" s="723"/>
      <c r="BT53" s="724"/>
      <c r="BU53" s="724"/>
      <c r="BV53" s="724"/>
      <c r="BW53" s="724"/>
      <c r="BX53" s="724"/>
      <c r="BY53" s="724"/>
      <c r="BZ53" s="724"/>
      <c r="CA53" s="724"/>
      <c r="CB53" s="724"/>
      <c r="CC53" s="724"/>
      <c r="CD53" s="724"/>
      <c r="CE53" s="724"/>
      <c r="CF53" s="724"/>
      <c r="CG53" s="725"/>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23"/>
      <c r="DW53" s="724"/>
      <c r="DX53" s="724"/>
      <c r="DY53" s="724"/>
      <c r="DZ53" s="729"/>
      <c r="EA53" s="52"/>
    </row>
    <row r="54" spans="1:131" ht="26.25" customHeight="1" x14ac:dyDescent="0.15">
      <c r="A54" s="56">
        <v>27</v>
      </c>
      <c r="B54" s="723"/>
      <c r="C54" s="724"/>
      <c r="D54" s="724"/>
      <c r="E54" s="724"/>
      <c r="F54" s="724"/>
      <c r="G54" s="724"/>
      <c r="H54" s="724"/>
      <c r="I54" s="724"/>
      <c r="J54" s="724"/>
      <c r="K54" s="724"/>
      <c r="L54" s="724"/>
      <c r="M54" s="724"/>
      <c r="N54" s="724"/>
      <c r="O54" s="724"/>
      <c r="P54" s="725"/>
      <c r="Q54" s="987"/>
      <c r="R54" s="988"/>
      <c r="S54" s="988"/>
      <c r="T54" s="988"/>
      <c r="U54" s="988"/>
      <c r="V54" s="988"/>
      <c r="W54" s="988"/>
      <c r="X54" s="988"/>
      <c r="Y54" s="988"/>
      <c r="Z54" s="988"/>
      <c r="AA54" s="988"/>
      <c r="AB54" s="988"/>
      <c r="AC54" s="988"/>
      <c r="AD54" s="988"/>
      <c r="AE54" s="989"/>
      <c r="AF54" s="990"/>
      <c r="AG54" s="727"/>
      <c r="AH54" s="727"/>
      <c r="AI54" s="727"/>
      <c r="AJ54" s="991"/>
      <c r="AK54" s="992"/>
      <c r="AL54" s="988"/>
      <c r="AM54" s="988"/>
      <c r="AN54" s="988"/>
      <c r="AO54" s="988"/>
      <c r="AP54" s="988"/>
      <c r="AQ54" s="988"/>
      <c r="AR54" s="988"/>
      <c r="AS54" s="988"/>
      <c r="AT54" s="988"/>
      <c r="AU54" s="988"/>
      <c r="AV54" s="988"/>
      <c r="AW54" s="988"/>
      <c r="AX54" s="988"/>
      <c r="AY54" s="988"/>
      <c r="AZ54" s="993"/>
      <c r="BA54" s="993"/>
      <c r="BB54" s="993"/>
      <c r="BC54" s="993"/>
      <c r="BD54" s="993"/>
      <c r="BE54" s="969"/>
      <c r="BF54" s="969"/>
      <c r="BG54" s="969"/>
      <c r="BH54" s="969"/>
      <c r="BI54" s="970"/>
      <c r="BJ54" s="60"/>
      <c r="BK54" s="60"/>
      <c r="BL54" s="60"/>
      <c r="BM54" s="60"/>
      <c r="BN54" s="60"/>
      <c r="BO54" s="59"/>
      <c r="BP54" s="59"/>
      <c r="BQ54" s="56">
        <v>48</v>
      </c>
      <c r="BR54" s="76"/>
      <c r="BS54" s="723"/>
      <c r="BT54" s="724"/>
      <c r="BU54" s="724"/>
      <c r="BV54" s="724"/>
      <c r="BW54" s="724"/>
      <c r="BX54" s="724"/>
      <c r="BY54" s="724"/>
      <c r="BZ54" s="724"/>
      <c r="CA54" s="724"/>
      <c r="CB54" s="724"/>
      <c r="CC54" s="724"/>
      <c r="CD54" s="724"/>
      <c r="CE54" s="724"/>
      <c r="CF54" s="724"/>
      <c r="CG54" s="725"/>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23"/>
      <c r="DW54" s="724"/>
      <c r="DX54" s="724"/>
      <c r="DY54" s="724"/>
      <c r="DZ54" s="729"/>
      <c r="EA54" s="52"/>
    </row>
    <row r="55" spans="1:131" ht="26.25" customHeight="1" x14ac:dyDescent="0.15">
      <c r="A55" s="56">
        <v>28</v>
      </c>
      <c r="B55" s="723"/>
      <c r="C55" s="724"/>
      <c r="D55" s="724"/>
      <c r="E55" s="724"/>
      <c r="F55" s="724"/>
      <c r="G55" s="724"/>
      <c r="H55" s="724"/>
      <c r="I55" s="724"/>
      <c r="J55" s="724"/>
      <c r="K55" s="724"/>
      <c r="L55" s="724"/>
      <c r="M55" s="724"/>
      <c r="N55" s="724"/>
      <c r="O55" s="724"/>
      <c r="P55" s="725"/>
      <c r="Q55" s="987"/>
      <c r="R55" s="988"/>
      <c r="S55" s="988"/>
      <c r="T55" s="988"/>
      <c r="U55" s="988"/>
      <c r="V55" s="988"/>
      <c r="W55" s="988"/>
      <c r="X55" s="988"/>
      <c r="Y55" s="988"/>
      <c r="Z55" s="988"/>
      <c r="AA55" s="988"/>
      <c r="AB55" s="988"/>
      <c r="AC55" s="988"/>
      <c r="AD55" s="988"/>
      <c r="AE55" s="989"/>
      <c r="AF55" s="990"/>
      <c r="AG55" s="727"/>
      <c r="AH55" s="727"/>
      <c r="AI55" s="727"/>
      <c r="AJ55" s="991"/>
      <c r="AK55" s="992"/>
      <c r="AL55" s="988"/>
      <c r="AM55" s="988"/>
      <c r="AN55" s="988"/>
      <c r="AO55" s="988"/>
      <c r="AP55" s="988"/>
      <c r="AQ55" s="988"/>
      <c r="AR55" s="988"/>
      <c r="AS55" s="988"/>
      <c r="AT55" s="988"/>
      <c r="AU55" s="988"/>
      <c r="AV55" s="988"/>
      <c r="AW55" s="988"/>
      <c r="AX55" s="988"/>
      <c r="AY55" s="988"/>
      <c r="AZ55" s="993"/>
      <c r="BA55" s="993"/>
      <c r="BB55" s="993"/>
      <c r="BC55" s="993"/>
      <c r="BD55" s="993"/>
      <c r="BE55" s="969"/>
      <c r="BF55" s="969"/>
      <c r="BG55" s="969"/>
      <c r="BH55" s="969"/>
      <c r="BI55" s="970"/>
      <c r="BJ55" s="60"/>
      <c r="BK55" s="60"/>
      <c r="BL55" s="60"/>
      <c r="BM55" s="60"/>
      <c r="BN55" s="60"/>
      <c r="BO55" s="59"/>
      <c r="BP55" s="59"/>
      <c r="BQ55" s="56">
        <v>49</v>
      </c>
      <c r="BR55" s="76"/>
      <c r="BS55" s="723"/>
      <c r="BT55" s="724"/>
      <c r="BU55" s="724"/>
      <c r="BV55" s="724"/>
      <c r="BW55" s="724"/>
      <c r="BX55" s="724"/>
      <c r="BY55" s="724"/>
      <c r="BZ55" s="724"/>
      <c r="CA55" s="724"/>
      <c r="CB55" s="724"/>
      <c r="CC55" s="724"/>
      <c r="CD55" s="724"/>
      <c r="CE55" s="724"/>
      <c r="CF55" s="724"/>
      <c r="CG55" s="725"/>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23"/>
      <c r="DW55" s="724"/>
      <c r="DX55" s="724"/>
      <c r="DY55" s="724"/>
      <c r="DZ55" s="729"/>
      <c r="EA55" s="52"/>
    </row>
    <row r="56" spans="1:131" ht="26.25" customHeight="1" x14ac:dyDescent="0.15">
      <c r="A56" s="56">
        <v>29</v>
      </c>
      <c r="B56" s="723"/>
      <c r="C56" s="724"/>
      <c r="D56" s="724"/>
      <c r="E56" s="724"/>
      <c r="F56" s="724"/>
      <c r="G56" s="724"/>
      <c r="H56" s="724"/>
      <c r="I56" s="724"/>
      <c r="J56" s="724"/>
      <c r="K56" s="724"/>
      <c r="L56" s="724"/>
      <c r="M56" s="724"/>
      <c r="N56" s="724"/>
      <c r="O56" s="724"/>
      <c r="P56" s="725"/>
      <c r="Q56" s="987"/>
      <c r="R56" s="988"/>
      <c r="S56" s="988"/>
      <c r="T56" s="988"/>
      <c r="U56" s="988"/>
      <c r="V56" s="988"/>
      <c r="W56" s="988"/>
      <c r="X56" s="988"/>
      <c r="Y56" s="988"/>
      <c r="Z56" s="988"/>
      <c r="AA56" s="988"/>
      <c r="AB56" s="988"/>
      <c r="AC56" s="988"/>
      <c r="AD56" s="988"/>
      <c r="AE56" s="989"/>
      <c r="AF56" s="990"/>
      <c r="AG56" s="727"/>
      <c r="AH56" s="727"/>
      <c r="AI56" s="727"/>
      <c r="AJ56" s="991"/>
      <c r="AK56" s="992"/>
      <c r="AL56" s="988"/>
      <c r="AM56" s="988"/>
      <c r="AN56" s="988"/>
      <c r="AO56" s="988"/>
      <c r="AP56" s="988"/>
      <c r="AQ56" s="988"/>
      <c r="AR56" s="988"/>
      <c r="AS56" s="988"/>
      <c r="AT56" s="988"/>
      <c r="AU56" s="988"/>
      <c r="AV56" s="988"/>
      <c r="AW56" s="988"/>
      <c r="AX56" s="988"/>
      <c r="AY56" s="988"/>
      <c r="AZ56" s="993"/>
      <c r="BA56" s="993"/>
      <c r="BB56" s="993"/>
      <c r="BC56" s="993"/>
      <c r="BD56" s="993"/>
      <c r="BE56" s="969"/>
      <c r="BF56" s="969"/>
      <c r="BG56" s="969"/>
      <c r="BH56" s="969"/>
      <c r="BI56" s="970"/>
      <c r="BJ56" s="60"/>
      <c r="BK56" s="60"/>
      <c r="BL56" s="60"/>
      <c r="BM56" s="60"/>
      <c r="BN56" s="60"/>
      <c r="BO56" s="59"/>
      <c r="BP56" s="59"/>
      <c r="BQ56" s="56">
        <v>50</v>
      </c>
      <c r="BR56" s="76"/>
      <c r="BS56" s="723"/>
      <c r="BT56" s="724"/>
      <c r="BU56" s="724"/>
      <c r="BV56" s="724"/>
      <c r="BW56" s="724"/>
      <c r="BX56" s="724"/>
      <c r="BY56" s="724"/>
      <c r="BZ56" s="724"/>
      <c r="CA56" s="724"/>
      <c r="CB56" s="724"/>
      <c r="CC56" s="724"/>
      <c r="CD56" s="724"/>
      <c r="CE56" s="724"/>
      <c r="CF56" s="724"/>
      <c r="CG56" s="725"/>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23"/>
      <c r="DW56" s="724"/>
      <c r="DX56" s="724"/>
      <c r="DY56" s="724"/>
      <c r="DZ56" s="729"/>
      <c r="EA56" s="52"/>
    </row>
    <row r="57" spans="1:131" ht="26.25" customHeight="1" x14ac:dyDescent="0.15">
      <c r="A57" s="56">
        <v>30</v>
      </c>
      <c r="B57" s="723"/>
      <c r="C57" s="724"/>
      <c r="D57" s="724"/>
      <c r="E57" s="724"/>
      <c r="F57" s="724"/>
      <c r="G57" s="724"/>
      <c r="H57" s="724"/>
      <c r="I57" s="724"/>
      <c r="J57" s="724"/>
      <c r="K57" s="724"/>
      <c r="L57" s="724"/>
      <c r="M57" s="724"/>
      <c r="N57" s="724"/>
      <c r="O57" s="724"/>
      <c r="P57" s="725"/>
      <c r="Q57" s="987"/>
      <c r="R57" s="988"/>
      <c r="S57" s="988"/>
      <c r="T57" s="988"/>
      <c r="U57" s="988"/>
      <c r="V57" s="988"/>
      <c r="W57" s="988"/>
      <c r="X57" s="988"/>
      <c r="Y57" s="988"/>
      <c r="Z57" s="988"/>
      <c r="AA57" s="988"/>
      <c r="AB57" s="988"/>
      <c r="AC57" s="988"/>
      <c r="AD57" s="988"/>
      <c r="AE57" s="989"/>
      <c r="AF57" s="990"/>
      <c r="AG57" s="727"/>
      <c r="AH57" s="727"/>
      <c r="AI57" s="727"/>
      <c r="AJ57" s="991"/>
      <c r="AK57" s="992"/>
      <c r="AL57" s="988"/>
      <c r="AM57" s="988"/>
      <c r="AN57" s="988"/>
      <c r="AO57" s="988"/>
      <c r="AP57" s="988"/>
      <c r="AQ57" s="988"/>
      <c r="AR57" s="988"/>
      <c r="AS57" s="988"/>
      <c r="AT57" s="988"/>
      <c r="AU57" s="988"/>
      <c r="AV57" s="988"/>
      <c r="AW57" s="988"/>
      <c r="AX57" s="988"/>
      <c r="AY57" s="988"/>
      <c r="AZ57" s="993"/>
      <c r="BA57" s="993"/>
      <c r="BB57" s="993"/>
      <c r="BC57" s="993"/>
      <c r="BD57" s="993"/>
      <c r="BE57" s="969"/>
      <c r="BF57" s="969"/>
      <c r="BG57" s="969"/>
      <c r="BH57" s="969"/>
      <c r="BI57" s="970"/>
      <c r="BJ57" s="60"/>
      <c r="BK57" s="60"/>
      <c r="BL57" s="60"/>
      <c r="BM57" s="60"/>
      <c r="BN57" s="60"/>
      <c r="BO57" s="59"/>
      <c r="BP57" s="59"/>
      <c r="BQ57" s="56">
        <v>51</v>
      </c>
      <c r="BR57" s="76"/>
      <c r="BS57" s="723"/>
      <c r="BT57" s="724"/>
      <c r="BU57" s="724"/>
      <c r="BV57" s="724"/>
      <c r="BW57" s="724"/>
      <c r="BX57" s="724"/>
      <c r="BY57" s="724"/>
      <c r="BZ57" s="724"/>
      <c r="CA57" s="724"/>
      <c r="CB57" s="724"/>
      <c r="CC57" s="724"/>
      <c r="CD57" s="724"/>
      <c r="CE57" s="724"/>
      <c r="CF57" s="724"/>
      <c r="CG57" s="725"/>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23"/>
      <c r="DW57" s="724"/>
      <c r="DX57" s="724"/>
      <c r="DY57" s="724"/>
      <c r="DZ57" s="729"/>
      <c r="EA57" s="52"/>
    </row>
    <row r="58" spans="1:131" ht="26.25" customHeight="1" x14ac:dyDescent="0.15">
      <c r="A58" s="56">
        <v>31</v>
      </c>
      <c r="B58" s="723"/>
      <c r="C58" s="724"/>
      <c r="D58" s="724"/>
      <c r="E58" s="724"/>
      <c r="F58" s="724"/>
      <c r="G58" s="724"/>
      <c r="H58" s="724"/>
      <c r="I58" s="724"/>
      <c r="J58" s="724"/>
      <c r="K58" s="724"/>
      <c r="L58" s="724"/>
      <c r="M58" s="724"/>
      <c r="N58" s="724"/>
      <c r="O58" s="724"/>
      <c r="P58" s="725"/>
      <c r="Q58" s="987"/>
      <c r="R58" s="988"/>
      <c r="S58" s="988"/>
      <c r="T58" s="988"/>
      <c r="U58" s="988"/>
      <c r="V58" s="988"/>
      <c r="W58" s="988"/>
      <c r="X58" s="988"/>
      <c r="Y58" s="988"/>
      <c r="Z58" s="988"/>
      <c r="AA58" s="988"/>
      <c r="AB58" s="988"/>
      <c r="AC58" s="988"/>
      <c r="AD58" s="988"/>
      <c r="AE58" s="989"/>
      <c r="AF58" s="990"/>
      <c r="AG58" s="727"/>
      <c r="AH58" s="727"/>
      <c r="AI58" s="727"/>
      <c r="AJ58" s="991"/>
      <c r="AK58" s="992"/>
      <c r="AL58" s="988"/>
      <c r="AM58" s="988"/>
      <c r="AN58" s="988"/>
      <c r="AO58" s="988"/>
      <c r="AP58" s="988"/>
      <c r="AQ58" s="988"/>
      <c r="AR58" s="988"/>
      <c r="AS58" s="988"/>
      <c r="AT58" s="988"/>
      <c r="AU58" s="988"/>
      <c r="AV58" s="988"/>
      <c r="AW58" s="988"/>
      <c r="AX58" s="988"/>
      <c r="AY58" s="988"/>
      <c r="AZ58" s="993"/>
      <c r="BA58" s="993"/>
      <c r="BB58" s="993"/>
      <c r="BC58" s="993"/>
      <c r="BD58" s="993"/>
      <c r="BE58" s="969"/>
      <c r="BF58" s="969"/>
      <c r="BG58" s="969"/>
      <c r="BH58" s="969"/>
      <c r="BI58" s="970"/>
      <c r="BJ58" s="60"/>
      <c r="BK58" s="60"/>
      <c r="BL58" s="60"/>
      <c r="BM58" s="60"/>
      <c r="BN58" s="60"/>
      <c r="BO58" s="59"/>
      <c r="BP58" s="59"/>
      <c r="BQ58" s="56">
        <v>52</v>
      </c>
      <c r="BR58" s="76"/>
      <c r="BS58" s="723"/>
      <c r="BT58" s="724"/>
      <c r="BU58" s="724"/>
      <c r="BV58" s="724"/>
      <c r="BW58" s="724"/>
      <c r="BX58" s="724"/>
      <c r="BY58" s="724"/>
      <c r="BZ58" s="724"/>
      <c r="CA58" s="724"/>
      <c r="CB58" s="724"/>
      <c r="CC58" s="724"/>
      <c r="CD58" s="724"/>
      <c r="CE58" s="724"/>
      <c r="CF58" s="724"/>
      <c r="CG58" s="725"/>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23"/>
      <c r="DW58" s="724"/>
      <c r="DX58" s="724"/>
      <c r="DY58" s="724"/>
      <c r="DZ58" s="729"/>
      <c r="EA58" s="52"/>
    </row>
    <row r="59" spans="1:131" ht="26.25" customHeight="1" x14ac:dyDescent="0.15">
      <c r="A59" s="56">
        <v>32</v>
      </c>
      <c r="B59" s="723"/>
      <c r="C59" s="724"/>
      <c r="D59" s="724"/>
      <c r="E59" s="724"/>
      <c r="F59" s="724"/>
      <c r="G59" s="724"/>
      <c r="H59" s="724"/>
      <c r="I59" s="724"/>
      <c r="J59" s="724"/>
      <c r="K59" s="724"/>
      <c r="L59" s="724"/>
      <c r="M59" s="724"/>
      <c r="N59" s="724"/>
      <c r="O59" s="724"/>
      <c r="P59" s="725"/>
      <c r="Q59" s="987"/>
      <c r="R59" s="988"/>
      <c r="S59" s="988"/>
      <c r="T59" s="988"/>
      <c r="U59" s="988"/>
      <c r="V59" s="988"/>
      <c r="W59" s="988"/>
      <c r="X59" s="988"/>
      <c r="Y59" s="988"/>
      <c r="Z59" s="988"/>
      <c r="AA59" s="988"/>
      <c r="AB59" s="988"/>
      <c r="AC59" s="988"/>
      <c r="AD59" s="988"/>
      <c r="AE59" s="989"/>
      <c r="AF59" s="990"/>
      <c r="AG59" s="727"/>
      <c r="AH59" s="727"/>
      <c r="AI59" s="727"/>
      <c r="AJ59" s="991"/>
      <c r="AK59" s="992"/>
      <c r="AL59" s="988"/>
      <c r="AM59" s="988"/>
      <c r="AN59" s="988"/>
      <c r="AO59" s="988"/>
      <c r="AP59" s="988"/>
      <c r="AQ59" s="988"/>
      <c r="AR59" s="988"/>
      <c r="AS59" s="988"/>
      <c r="AT59" s="988"/>
      <c r="AU59" s="988"/>
      <c r="AV59" s="988"/>
      <c r="AW59" s="988"/>
      <c r="AX59" s="988"/>
      <c r="AY59" s="988"/>
      <c r="AZ59" s="993"/>
      <c r="BA59" s="993"/>
      <c r="BB59" s="993"/>
      <c r="BC59" s="993"/>
      <c r="BD59" s="993"/>
      <c r="BE59" s="969"/>
      <c r="BF59" s="969"/>
      <c r="BG59" s="969"/>
      <c r="BH59" s="969"/>
      <c r="BI59" s="970"/>
      <c r="BJ59" s="60"/>
      <c r="BK59" s="60"/>
      <c r="BL59" s="60"/>
      <c r="BM59" s="60"/>
      <c r="BN59" s="60"/>
      <c r="BO59" s="59"/>
      <c r="BP59" s="59"/>
      <c r="BQ59" s="56">
        <v>53</v>
      </c>
      <c r="BR59" s="76"/>
      <c r="BS59" s="723"/>
      <c r="BT59" s="724"/>
      <c r="BU59" s="724"/>
      <c r="BV59" s="724"/>
      <c r="BW59" s="724"/>
      <c r="BX59" s="724"/>
      <c r="BY59" s="724"/>
      <c r="BZ59" s="724"/>
      <c r="CA59" s="724"/>
      <c r="CB59" s="724"/>
      <c r="CC59" s="724"/>
      <c r="CD59" s="724"/>
      <c r="CE59" s="724"/>
      <c r="CF59" s="724"/>
      <c r="CG59" s="725"/>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23"/>
      <c r="DW59" s="724"/>
      <c r="DX59" s="724"/>
      <c r="DY59" s="724"/>
      <c r="DZ59" s="729"/>
      <c r="EA59" s="52"/>
    </row>
    <row r="60" spans="1:131" ht="26.25" customHeight="1" x14ac:dyDescent="0.15">
      <c r="A60" s="56">
        <v>33</v>
      </c>
      <c r="B60" s="723"/>
      <c r="C60" s="724"/>
      <c r="D60" s="724"/>
      <c r="E60" s="724"/>
      <c r="F60" s="724"/>
      <c r="G60" s="724"/>
      <c r="H60" s="724"/>
      <c r="I60" s="724"/>
      <c r="J60" s="724"/>
      <c r="K60" s="724"/>
      <c r="L60" s="724"/>
      <c r="M60" s="724"/>
      <c r="N60" s="724"/>
      <c r="O60" s="724"/>
      <c r="P60" s="725"/>
      <c r="Q60" s="987"/>
      <c r="R60" s="988"/>
      <c r="S60" s="988"/>
      <c r="T60" s="988"/>
      <c r="U60" s="988"/>
      <c r="V60" s="988"/>
      <c r="W60" s="988"/>
      <c r="X60" s="988"/>
      <c r="Y60" s="988"/>
      <c r="Z60" s="988"/>
      <c r="AA60" s="988"/>
      <c r="AB60" s="988"/>
      <c r="AC60" s="988"/>
      <c r="AD60" s="988"/>
      <c r="AE60" s="989"/>
      <c r="AF60" s="990"/>
      <c r="AG60" s="727"/>
      <c r="AH60" s="727"/>
      <c r="AI60" s="727"/>
      <c r="AJ60" s="991"/>
      <c r="AK60" s="992"/>
      <c r="AL60" s="988"/>
      <c r="AM60" s="988"/>
      <c r="AN60" s="988"/>
      <c r="AO60" s="988"/>
      <c r="AP60" s="988"/>
      <c r="AQ60" s="988"/>
      <c r="AR60" s="988"/>
      <c r="AS60" s="988"/>
      <c r="AT60" s="988"/>
      <c r="AU60" s="988"/>
      <c r="AV60" s="988"/>
      <c r="AW60" s="988"/>
      <c r="AX60" s="988"/>
      <c r="AY60" s="988"/>
      <c r="AZ60" s="993"/>
      <c r="BA60" s="993"/>
      <c r="BB60" s="993"/>
      <c r="BC60" s="993"/>
      <c r="BD60" s="993"/>
      <c r="BE60" s="969"/>
      <c r="BF60" s="969"/>
      <c r="BG60" s="969"/>
      <c r="BH60" s="969"/>
      <c r="BI60" s="970"/>
      <c r="BJ60" s="60"/>
      <c r="BK60" s="60"/>
      <c r="BL60" s="60"/>
      <c r="BM60" s="60"/>
      <c r="BN60" s="60"/>
      <c r="BO60" s="59"/>
      <c r="BP60" s="59"/>
      <c r="BQ60" s="56">
        <v>54</v>
      </c>
      <c r="BR60" s="76"/>
      <c r="BS60" s="723"/>
      <c r="BT60" s="724"/>
      <c r="BU60" s="724"/>
      <c r="BV60" s="724"/>
      <c r="BW60" s="724"/>
      <c r="BX60" s="724"/>
      <c r="BY60" s="724"/>
      <c r="BZ60" s="724"/>
      <c r="CA60" s="724"/>
      <c r="CB60" s="724"/>
      <c r="CC60" s="724"/>
      <c r="CD60" s="724"/>
      <c r="CE60" s="724"/>
      <c r="CF60" s="724"/>
      <c r="CG60" s="725"/>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23"/>
      <c r="DW60" s="724"/>
      <c r="DX60" s="724"/>
      <c r="DY60" s="724"/>
      <c r="DZ60" s="729"/>
      <c r="EA60" s="52"/>
    </row>
    <row r="61" spans="1:131" ht="26.25" customHeight="1" x14ac:dyDescent="0.15">
      <c r="A61" s="56">
        <v>34</v>
      </c>
      <c r="B61" s="723"/>
      <c r="C61" s="724"/>
      <c r="D61" s="724"/>
      <c r="E61" s="724"/>
      <c r="F61" s="724"/>
      <c r="G61" s="724"/>
      <c r="H61" s="724"/>
      <c r="I61" s="724"/>
      <c r="J61" s="724"/>
      <c r="K61" s="724"/>
      <c r="L61" s="724"/>
      <c r="M61" s="724"/>
      <c r="N61" s="724"/>
      <c r="O61" s="724"/>
      <c r="P61" s="725"/>
      <c r="Q61" s="987"/>
      <c r="R61" s="988"/>
      <c r="S61" s="988"/>
      <c r="T61" s="988"/>
      <c r="U61" s="988"/>
      <c r="V61" s="988"/>
      <c r="W61" s="988"/>
      <c r="X61" s="988"/>
      <c r="Y61" s="988"/>
      <c r="Z61" s="988"/>
      <c r="AA61" s="988"/>
      <c r="AB61" s="988"/>
      <c r="AC61" s="988"/>
      <c r="AD61" s="988"/>
      <c r="AE61" s="989"/>
      <c r="AF61" s="990"/>
      <c r="AG61" s="727"/>
      <c r="AH61" s="727"/>
      <c r="AI61" s="727"/>
      <c r="AJ61" s="991"/>
      <c r="AK61" s="992"/>
      <c r="AL61" s="988"/>
      <c r="AM61" s="988"/>
      <c r="AN61" s="988"/>
      <c r="AO61" s="988"/>
      <c r="AP61" s="988"/>
      <c r="AQ61" s="988"/>
      <c r="AR61" s="988"/>
      <c r="AS61" s="988"/>
      <c r="AT61" s="988"/>
      <c r="AU61" s="988"/>
      <c r="AV61" s="988"/>
      <c r="AW61" s="988"/>
      <c r="AX61" s="988"/>
      <c r="AY61" s="988"/>
      <c r="AZ61" s="993"/>
      <c r="BA61" s="993"/>
      <c r="BB61" s="993"/>
      <c r="BC61" s="993"/>
      <c r="BD61" s="993"/>
      <c r="BE61" s="969"/>
      <c r="BF61" s="969"/>
      <c r="BG61" s="969"/>
      <c r="BH61" s="969"/>
      <c r="BI61" s="970"/>
      <c r="BJ61" s="60"/>
      <c r="BK61" s="60"/>
      <c r="BL61" s="60"/>
      <c r="BM61" s="60"/>
      <c r="BN61" s="60"/>
      <c r="BO61" s="59"/>
      <c r="BP61" s="59"/>
      <c r="BQ61" s="56">
        <v>55</v>
      </c>
      <c r="BR61" s="76"/>
      <c r="BS61" s="723"/>
      <c r="BT61" s="724"/>
      <c r="BU61" s="724"/>
      <c r="BV61" s="724"/>
      <c r="BW61" s="724"/>
      <c r="BX61" s="724"/>
      <c r="BY61" s="724"/>
      <c r="BZ61" s="724"/>
      <c r="CA61" s="724"/>
      <c r="CB61" s="724"/>
      <c r="CC61" s="724"/>
      <c r="CD61" s="724"/>
      <c r="CE61" s="724"/>
      <c r="CF61" s="724"/>
      <c r="CG61" s="725"/>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23"/>
      <c r="DW61" s="724"/>
      <c r="DX61" s="724"/>
      <c r="DY61" s="724"/>
      <c r="DZ61" s="729"/>
      <c r="EA61" s="52"/>
    </row>
    <row r="62" spans="1:131" ht="26.25" customHeight="1" x14ac:dyDescent="0.15">
      <c r="A62" s="56">
        <v>35</v>
      </c>
      <c r="B62" s="723"/>
      <c r="C62" s="724"/>
      <c r="D62" s="724"/>
      <c r="E62" s="724"/>
      <c r="F62" s="724"/>
      <c r="G62" s="724"/>
      <c r="H62" s="724"/>
      <c r="I62" s="724"/>
      <c r="J62" s="724"/>
      <c r="K62" s="724"/>
      <c r="L62" s="724"/>
      <c r="M62" s="724"/>
      <c r="N62" s="724"/>
      <c r="O62" s="724"/>
      <c r="P62" s="725"/>
      <c r="Q62" s="987"/>
      <c r="R62" s="988"/>
      <c r="S62" s="988"/>
      <c r="T62" s="988"/>
      <c r="U62" s="988"/>
      <c r="V62" s="988"/>
      <c r="W62" s="988"/>
      <c r="X62" s="988"/>
      <c r="Y62" s="988"/>
      <c r="Z62" s="988"/>
      <c r="AA62" s="988"/>
      <c r="AB62" s="988"/>
      <c r="AC62" s="988"/>
      <c r="AD62" s="988"/>
      <c r="AE62" s="989"/>
      <c r="AF62" s="990"/>
      <c r="AG62" s="727"/>
      <c r="AH62" s="727"/>
      <c r="AI62" s="727"/>
      <c r="AJ62" s="991"/>
      <c r="AK62" s="992"/>
      <c r="AL62" s="988"/>
      <c r="AM62" s="988"/>
      <c r="AN62" s="988"/>
      <c r="AO62" s="988"/>
      <c r="AP62" s="988"/>
      <c r="AQ62" s="988"/>
      <c r="AR62" s="988"/>
      <c r="AS62" s="988"/>
      <c r="AT62" s="988"/>
      <c r="AU62" s="988"/>
      <c r="AV62" s="988"/>
      <c r="AW62" s="988"/>
      <c r="AX62" s="988"/>
      <c r="AY62" s="988"/>
      <c r="AZ62" s="993"/>
      <c r="BA62" s="993"/>
      <c r="BB62" s="993"/>
      <c r="BC62" s="993"/>
      <c r="BD62" s="993"/>
      <c r="BE62" s="969"/>
      <c r="BF62" s="969"/>
      <c r="BG62" s="969"/>
      <c r="BH62" s="969"/>
      <c r="BI62" s="970"/>
      <c r="BJ62" s="994" t="s">
        <v>463</v>
      </c>
      <c r="BK62" s="995"/>
      <c r="BL62" s="995"/>
      <c r="BM62" s="995"/>
      <c r="BN62" s="996"/>
      <c r="BO62" s="59"/>
      <c r="BP62" s="59"/>
      <c r="BQ62" s="56">
        <v>56</v>
      </c>
      <c r="BR62" s="76"/>
      <c r="BS62" s="723"/>
      <c r="BT62" s="724"/>
      <c r="BU62" s="724"/>
      <c r="BV62" s="724"/>
      <c r="BW62" s="724"/>
      <c r="BX62" s="724"/>
      <c r="BY62" s="724"/>
      <c r="BZ62" s="724"/>
      <c r="CA62" s="724"/>
      <c r="CB62" s="724"/>
      <c r="CC62" s="724"/>
      <c r="CD62" s="724"/>
      <c r="CE62" s="724"/>
      <c r="CF62" s="724"/>
      <c r="CG62" s="725"/>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23"/>
      <c r="DW62" s="724"/>
      <c r="DX62" s="724"/>
      <c r="DY62" s="724"/>
      <c r="DZ62" s="729"/>
      <c r="EA62" s="52"/>
    </row>
    <row r="63" spans="1:131" ht="26.25" customHeight="1" x14ac:dyDescent="0.15">
      <c r="A63" s="57" t="s">
        <v>248</v>
      </c>
      <c r="B63" s="945" t="s">
        <v>374</v>
      </c>
      <c r="C63" s="946"/>
      <c r="D63" s="946"/>
      <c r="E63" s="946"/>
      <c r="F63" s="946"/>
      <c r="G63" s="946"/>
      <c r="H63" s="946"/>
      <c r="I63" s="946"/>
      <c r="J63" s="946"/>
      <c r="K63" s="946"/>
      <c r="L63" s="946"/>
      <c r="M63" s="946"/>
      <c r="N63" s="946"/>
      <c r="O63" s="946"/>
      <c r="P63" s="947"/>
      <c r="Q63" s="955"/>
      <c r="R63" s="956"/>
      <c r="S63" s="956"/>
      <c r="T63" s="956"/>
      <c r="U63" s="956"/>
      <c r="V63" s="956"/>
      <c r="W63" s="956"/>
      <c r="X63" s="956"/>
      <c r="Y63" s="956"/>
      <c r="Z63" s="956"/>
      <c r="AA63" s="956"/>
      <c r="AB63" s="956"/>
      <c r="AC63" s="956"/>
      <c r="AD63" s="956"/>
      <c r="AE63" s="980"/>
      <c r="AF63" s="981">
        <v>1551</v>
      </c>
      <c r="AG63" s="957"/>
      <c r="AH63" s="957"/>
      <c r="AI63" s="957"/>
      <c r="AJ63" s="982"/>
      <c r="AK63" s="983"/>
      <c r="AL63" s="956"/>
      <c r="AM63" s="956"/>
      <c r="AN63" s="956"/>
      <c r="AO63" s="956"/>
      <c r="AP63" s="957"/>
      <c r="AQ63" s="957"/>
      <c r="AR63" s="957"/>
      <c r="AS63" s="957"/>
      <c r="AT63" s="957"/>
      <c r="AU63" s="957"/>
      <c r="AV63" s="957"/>
      <c r="AW63" s="957"/>
      <c r="AX63" s="957"/>
      <c r="AY63" s="957"/>
      <c r="AZ63" s="984"/>
      <c r="BA63" s="984"/>
      <c r="BB63" s="984"/>
      <c r="BC63" s="984"/>
      <c r="BD63" s="984"/>
      <c r="BE63" s="958"/>
      <c r="BF63" s="958"/>
      <c r="BG63" s="958"/>
      <c r="BH63" s="958"/>
      <c r="BI63" s="959"/>
      <c r="BJ63" s="985" t="s">
        <v>199</v>
      </c>
      <c r="BK63" s="952"/>
      <c r="BL63" s="952"/>
      <c r="BM63" s="952"/>
      <c r="BN63" s="986"/>
      <c r="BO63" s="59"/>
      <c r="BP63" s="59"/>
      <c r="BQ63" s="56">
        <v>57</v>
      </c>
      <c r="BR63" s="76"/>
      <c r="BS63" s="723"/>
      <c r="BT63" s="724"/>
      <c r="BU63" s="724"/>
      <c r="BV63" s="724"/>
      <c r="BW63" s="724"/>
      <c r="BX63" s="724"/>
      <c r="BY63" s="724"/>
      <c r="BZ63" s="724"/>
      <c r="CA63" s="724"/>
      <c r="CB63" s="724"/>
      <c r="CC63" s="724"/>
      <c r="CD63" s="724"/>
      <c r="CE63" s="724"/>
      <c r="CF63" s="724"/>
      <c r="CG63" s="725"/>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23"/>
      <c r="DW63" s="724"/>
      <c r="DX63" s="724"/>
      <c r="DY63" s="724"/>
      <c r="DZ63" s="729"/>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23"/>
      <c r="BT64" s="724"/>
      <c r="BU64" s="724"/>
      <c r="BV64" s="724"/>
      <c r="BW64" s="724"/>
      <c r="BX64" s="724"/>
      <c r="BY64" s="724"/>
      <c r="BZ64" s="724"/>
      <c r="CA64" s="724"/>
      <c r="CB64" s="724"/>
      <c r="CC64" s="724"/>
      <c r="CD64" s="724"/>
      <c r="CE64" s="724"/>
      <c r="CF64" s="724"/>
      <c r="CG64" s="725"/>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23"/>
      <c r="DW64" s="724"/>
      <c r="DX64" s="724"/>
      <c r="DY64" s="724"/>
      <c r="DZ64" s="729"/>
      <c r="EA64" s="52"/>
    </row>
    <row r="65" spans="1:131" ht="26.25" customHeight="1" x14ac:dyDescent="0.15">
      <c r="A65" s="60" t="s">
        <v>263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23"/>
      <c r="BT65" s="724"/>
      <c r="BU65" s="724"/>
      <c r="BV65" s="724"/>
      <c r="BW65" s="724"/>
      <c r="BX65" s="724"/>
      <c r="BY65" s="724"/>
      <c r="BZ65" s="724"/>
      <c r="CA65" s="724"/>
      <c r="CB65" s="724"/>
      <c r="CC65" s="724"/>
      <c r="CD65" s="724"/>
      <c r="CE65" s="724"/>
      <c r="CF65" s="724"/>
      <c r="CG65" s="725"/>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23"/>
      <c r="DW65" s="724"/>
      <c r="DX65" s="724"/>
      <c r="DY65" s="724"/>
      <c r="DZ65" s="729"/>
      <c r="EA65" s="52"/>
    </row>
    <row r="66" spans="1:131" ht="26.25" customHeight="1" x14ac:dyDescent="0.15">
      <c r="A66" s="706" t="s">
        <v>411</v>
      </c>
      <c r="B66" s="707"/>
      <c r="C66" s="707"/>
      <c r="D66" s="707"/>
      <c r="E66" s="707"/>
      <c r="F66" s="707"/>
      <c r="G66" s="707"/>
      <c r="H66" s="707"/>
      <c r="I66" s="707"/>
      <c r="J66" s="707"/>
      <c r="K66" s="707"/>
      <c r="L66" s="707"/>
      <c r="M66" s="707"/>
      <c r="N66" s="707"/>
      <c r="O66" s="707"/>
      <c r="P66" s="708"/>
      <c r="Q66" s="698" t="s">
        <v>453</v>
      </c>
      <c r="R66" s="699"/>
      <c r="S66" s="699"/>
      <c r="T66" s="699"/>
      <c r="U66" s="700"/>
      <c r="V66" s="698" t="s">
        <v>454</v>
      </c>
      <c r="W66" s="699"/>
      <c r="X66" s="699"/>
      <c r="Y66" s="699"/>
      <c r="Z66" s="700"/>
      <c r="AA66" s="698" t="s">
        <v>455</v>
      </c>
      <c r="AB66" s="699"/>
      <c r="AC66" s="699"/>
      <c r="AD66" s="699"/>
      <c r="AE66" s="700"/>
      <c r="AF66" s="718" t="s">
        <v>244</v>
      </c>
      <c r="AG66" s="713"/>
      <c r="AH66" s="713"/>
      <c r="AI66" s="713"/>
      <c r="AJ66" s="719"/>
      <c r="AK66" s="698" t="s">
        <v>386</v>
      </c>
      <c r="AL66" s="707"/>
      <c r="AM66" s="707"/>
      <c r="AN66" s="707"/>
      <c r="AO66" s="708"/>
      <c r="AP66" s="698" t="s">
        <v>359</v>
      </c>
      <c r="AQ66" s="699"/>
      <c r="AR66" s="699"/>
      <c r="AS66" s="699"/>
      <c r="AT66" s="700"/>
      <c r="AU66" s="698" t="s">
        <v>464</v>
      </c>
      <c r="AV66" s="699"/>
      <c r="AW66" s="699"/>
      <c r="AX66" s="699"/>
      <c r="AY66" s="700"/>
      <c r="AZ66" s="698" t="s">
        <v>446</v>
      </c>
      <c r="BA66" s="699"/>
      <c r="BB66" s="699"/>
      <c r="BC66" s="699"/>
      <c r="BD66" s="704"/>
      <c r="BE66" s="59"/>
      <c r="BF66" s="59"/>
      <c r="BG66" s="59"/>
      <c r="BH66" s="59"/>
      <c r="BI66" s="59"/>
      <c r="BJ66" s="59"/>
      <c r="BK66" s="59"/>
      <c r="BL66" s="59"/>
      <c r="BM66" s="59"/>
      <c r="BN66" s="59"/>
      <c r="BO66" s="59"/>
      <c r="BP66" s="59"/>
      <c r="BQ66" s="56">
        <v>60</v>
      </c>
      <c r="BR66" s="77"/>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4"/>
      <c r="EA66" s="52"/>
    </row>
    <row r="67" spans="1:131" ht="26.25" customHeight="1" x14ac:dyDescent="0.15">
      <c r="A67" s="709"/>
      <c r="B67" s="710"/>
      <c r="C67" s="710"/>
      <c r="D67" s="710"/>
      <c r="E67" s="710"/>
      <c r="F67" s="710"/>
      <c r="G67" s="710"/>
      <c r="H67" s="710"/>
      <c r="I67" s="710"/>
      <c r="J67" s="710"/>
      <c r="K67" s="710"/>
      <c r="L67" s="710"/>
      <c r="M67" s="710"/>
      <c r="N67" s="710"/>
      <c r="O67" s="710"/>
      <c r="P67" s="711"/>
      <c r="Q67" s="701"/>
      <c r="R67" s="702"/>
      <c r="S67" s="702"/>
      <c r="T67" s="702"/>
      <c r="U67" s="703"/>
      <c r="V67" s="701"/>
      <c r="W67" s="702"/>
      <c r="X67" s="702"/>
      <c r="Y67" s="702"/>
      <c r="Z67" s="703"/>
      <c r="AA67" s="701"/>
      <c r="AB67" s="702"/>
      <c r="AC67" s="702"/>
      <c r="AD67" s="702"/>
      <c r="AE67" s="703"/>
      <c r="AF67" s="720"/>
      <c r="AG67" s="716"/>
      <c r="AH67" s="716"/>
      <c r="AI67" s="716"/>
      <c r="AJ67" s="721"/>
      <c r="AK67" s="722"/>
      <c r="AL67" s="710"/>
      <c r="AM67" s="710"/>
      <c r="AN67" s="710"/>
      <c r="AO67" s="711"/>
      <c r="AP67" s="701"/>
      <c r="AQ67" s="702"/>
      <c r="AR67" s="702"/>
      <c r="AS67" s="702"/>
      <c r="AT67" s="703"/>
      <c r="AU67" s="701"/>
      <c r="AV67" s="702"/>
      <c r="AW67" s="702"/>
      <c r="AX67" s="702"/>
      <c r="AY67" s="703"/>
      <c r="AZ67" s="701"/>
      <c r="BA67" s="702"/>
      <c r="BB67" s="702"/>
      <c r="BC67" s="702"/>
      <c r="BD67" s="705"/>
      <c r="BE67" s="59"/>
      <c r="BF67" s="59"/>
      <c r="BG67" s="59"/>
      <c r="BH67" s="59"/>
      <c r="BI67" s="59"/>
      <c r="BJ67" s="59"/>
      <c r="BK67" s="59"/>
      <c r="BL67" s="59"/>
      <c r="BM67" s="59"/>
      <c r="BN67" s="59"/>
      <c r="BO67" s="59"/>
      <c r="BP67" s="59"/>
      <c r="BQ67" s="56">
        <v>61</v>
      </c>
      <c r="BR67" s="77"/>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4"/>
      <c r="EA67" s="52"/>
    </row>
    <row r="68" spans="1:131" ht="26.25" customHeight="1" x14ac:dyDescent="0.15">
      <c r="A68" s="55">
        <v>1</v>
      </c>
      <c r="B68" s="973"/>
      <c r="C68" s="974"/>
      <c r="D68" s="974"/>
      <c r="E68" s="974"/>
      <c r="F68" s="974"/>
      <c r="G68" s="974"/>
      <c r="H68" s="974"/>
      <c r="I68" s="974"/>
      <c r="J68" s="974"/>
      <c r="K68" s="974"/>
      <c r="L68" s="974"/>
      <c r="M68" s="974"/>
      <c r="N68" s="974"/>
      <c r="O68" s="974"/>
      <c r="P68" s="975"/>
      <c r="Q68" s="976"/>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59"/>
      <c r="BF68" s="59"/>
      <c r="BG68" s="59"/>
      <c r="BH68" s="59"/>
      <c r="BI68" s="59"/>
      <c r="BJ68" s="59"/>
      <c r="BK68" s="59"/>
      <c r="BL68" s="59"/>
      <c r="BM68" s="59"/>
      <c r="BN68" s="59"/>
      <c r="BO68" s="59"/>
      <c r="BP68" s="59"/>
      <c r="BQ68" s="56">
        <v>62</v>
      </c>
      <c r="BR68" s="77"/>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4"/>
      <c r="EA68" s="52"/>
    </row>
    <row r="69" spans="1:131" ht="26.25" customHeight="1" x14ac:dyDescent="0.15">
      <c r="A69" s="56">
        <v>2</v>
      </c>
      <c r="B69" s="723"/>
      <c r="C69" s="724"/>
      <c r="D69" s="724"/>
      <c r="E69" s="724"/>
      <c r="F69" s="724"/>
      <c r="G69" s="724"/>
      <c r="H69" s="724"/>
      <c r="I69" s="724"/>
      <c r="J69" s="724"/>
      <c r="K69" s="724"/>
      <c r="L69" s="724"/>
      <c r="M69" s="724"/>
      <c r="N69" s="724"/>
      <c r="O69" s="724"/>
      <c r="P69" s="725"/>
      <c r="Q69" s="967"/>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59"/>
      <c r="BF69" s="59"/>
      <c r="BG69" s="59"/>
      <c r="BH69" s="59"/>
      <c r="BI69" s="59"/>
      <c r="BJ69" s="59"/>
      <c r="BK69" s="59"/>
      <c r="BL69" s="59"/>
      <c r="BM69" s="59"/>
      <c r="BN69" s="59"/>
      <c r="BO69" s="59"/>
      <c r="BP69" s="59"/>
      <c r="BQ69" s="56">
        <v>63</v>
      </c>
      <c r="BR69" s="77"/>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4"/>
      <c r="EA69" s="52"/>
    </row>
    <row r="70" spans="1:131" ht="26.25" customHeight="1" x14ac:dyDescent="0.15">
      <c r="A70" s="56">
        <v>3</v>
      </c>
      <c r="B70" s="723"/>
      <c r="C70" s="724"/>
      <c r="D70" s="724"/>
      <c r="E70" s="724"/>
      <c r="F70" s="724"/>
      <c r="G70" s="724"/>
      <c r="H70" s="724"/>
      <c r="I70" s="724"/>
      <c r="J70" s="724"/>
      <c r="K70" s="724"/>
      <c r="L70" s="724"/>
      <c r="M70" s="724"/>
      <c r="N70" s="724"/>
      <c r="O70" s="724"/>
      <c r="P70" s="725"/>
      <c r="Q70" s="967"/>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59"/>
      <c r="BF70" s="59"/>
      <c r="BG70" s="59"/>
      <c r="BH70" s="59"/>
      <c r="BI70" s="59"/>
      <c r="BJ70" s="59"/>
      <c r="BK70" s="59"/>
      <c r="BL70" s="59"/>
      <c r="BM70" s="59"/>
      <c r="BN70" s="59"/>
      <c r="BO70" s="59"/>
      <c r="BP70" s="59"/>
      <c r="BQ70" s="56">
        <v>64</v>
      </c>
      <c r="BR70" s="77"/>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4"/>
      <c r="EA70" s="52"/>
    </row>
    <row r="71" spans="1:131" ht="26.25" customHeight="1" x14ac:dyDescent="0.15">
      <c r="A71" s="56">
        <v>4</v>
      </c>
      <c r="B71" s="723"/>
      <c r="C71" s="724"/>
      <c r="D71" s="724"/>
      <c r="E71" s="724"/>
      <c r="F71" s="724"/>
      <c r="G71" s="724"/>
      <c r="H71" s="724"/>
      <c r="I71" s="724"/>
      <c r="J71" s="724"/>
      <c r="K71" s="724"/>
      <c r="L71" s="724"/>
      <c r="M71" s="724"/>
      <c r="N71" s="724"/>
      <c r="O71" s="724"/>
      <c r="P71" s="725"/>
      <c r="Q71" s="967"/>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59"/>
      <c r="BF71" s="59"/>
      <c r="BG71" s="59"/>
      <c r="BH71" s="59"/>
      <c r="BI71" s="59"/>
      <c r="BJ71" s="59"/>
      <c r="BK71" s="59"/>
      <c r="BL71" s="59"/>
      <c r="BM71" s="59"/>
      <c r="BN71" s="59"/>
      <c r="BO71" s="59"/>
      <c r="BP71" s="59"/>
      <c r="BQ71" s="56">
        <v>65</v>
      </c>
      <c r="BR71" s="77"/>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4"/>
      <c r="EA71" s="52"/>
    </row>
    <row r="72" spans="1:131" ht="26.25" customHeight="1" x14ac:dyDescent="0.15">
      <c r="A72" s="56">
        <v>5</v>
      </c>
      <c r="B72" s="723"/>
      <c r="C72" s="724"/>
      <c r="D72" s="724"/>
      <c r="E72" s="724"/>
      <c r="F72" s="724"/>
      <c r="G72" s="724"/>
      <c r="H72" s="724"/>
      <c r="I72" s="724"/>
      <c r="J72" s="724"/>
      <c r="K72" s="724"/>
      <c r="L72" s="724"/>
      <c r="M72" s="724"/>
      <c r="N72" s="724"/>
      <c r="O72" s="724"/>
      <c r="P72" s="725"/>
      <c r="Q72" s="967"/>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59"/>
      <c r="BF72" s="59"/>
      <c r="BG72" s="59"/>
      <c r="BH72" s="59"/>
      <c r="BI72" s="59"/>
      <c r="BJ72" s="59"/>
      <c r="BK72" s="59"/>
      <c r="BL72" s="59"/>
      <c r="BM72" s="59"/>
      <c r="BN72" s="59"/>
      <c r="BO72" s="59"/>
      <c r="BP72" s="59"/>
      <c r="BQ72" s="56">
        <v>66</v>
      </c>
      <c r="BR72" s="77"/>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4"/>
      <c r="EA72" s="52"/>
    </row>
    <row r="73" spans="1:131" ht="26.25" customHeight="1" x14ac:dyDescent="0.15">
      <c r="A73" s="56">
        <v>6</v>
      </c>
      <c r="B73" s="723"/>
      <c r="C73" s="724"/>
      <c r="D73" s="724"/>
      <c r="E73" s="724"/>
      <c r="F73" s="724"/>
      <c r="G73" s="724"/>
      <c r="H73" s="724"/>
      <c r="I73" s="724"/>
      <c r="J73" s="724"/>
      <c r="K73" s="724"/>
      <c r="L73" s="724"/>
      <c r="M73" s="724"/>
      <c r="N73" s="724"/>
      <c r="O73" s="724"/>
      <c r="P73" s="725"/>
      <c r="Q73" s="967"/>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59"/>
      <c r="BF73" s="59"/>
      <c r="BG73" s="59"/>
      <c r="BH73" s="59"/>
      <c r="BI73" s="59"/>
      <c r="BJ73" s="59"/>
      <c r="BK73" s="59"/>
      <c r="BL73" s="59"/>
      <c r="BM73" s="59"/>
      <c r="BN73" s="59"/>
      <c r="BO73" s="59"/>
      <c r="BP73" s="59"/>
      <c r="BQ73" s="56">
        <v>67</v>
      </c>
      <c r="BR73" s="77"/>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4"/>
      <c r="EA73" s="52"/>
    </row>
    <row r="74" spans="1:131" ht="26.25" customHeight="1" x14ac:dyDescent="0.15">
      <c r="A74" s="56">
        <v>7</v>
      </c>
      <c r="B74" s="723"/>
      <c r="C74" s="724"/>
      <c r="D74" s="724"/>
      <c r="E74" s="724"/>
      <c r="F74" s="724"/>
      <c r="G74" s="724"/>
      <c r="H74" s="724"/>
      <c r="I74" s="724"/>
      <c r="J74" s="724"/>
      <c r="K74" s="724"/>
      <c r="L74" s="724"/>
      <c r="M74" s="724"/>
      <c r="N74" s="724"/>
      <c r="O74" s="724"/>
      <c r="P74" s="725"/>
      <c r="Q74" s="967"/>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59"/>
      <c r="BF74" s="59"/>
      <c r="BG74" s="59"/>
      <c r="BH74" s="59"/>
      <c r="BI74" s="59"/>
      <c r="BJ74" s="59"/>
      <c r="BK74" s="59"/>
      <c r="BL74" s="59"/>
      <c r="BM74" s="59"/>
      <c r="BN74" s="59"/>
      <c r="BO74" s="59"/>
      <c r="BP74" s="59"/>
      <c r="BQ74" s="56">
        <v>68</v>
      </c>
      <c r="BR74" s="77"/>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4"/>
      <c r="EA74" s="52"/>
    </row>
    <row r="75" spans="1:131" ht="26.25" customHeight="1" x14ac:dyDescent="0.15">
      <c r="A75" s="56">
        <v>8</v>
      </c>
      <c r="B75" s="723"/>
      <c r="C75" s="724"/>
      <c r="D75" s="724"/>
      <c r="E75" s="724"/>
      <c r="F75" s="724"/>
      <c r="G75" s="724"/>
      <c r="H75" s="724"/>
      <c r="I75" s="724"/>
      <c r="J75" s="724"/>
      <c r="K75" s="724"/>
      <c r="L75" s="724"/>
      <c r="M75" s="724"/>
      <c r="N75" s="724"/>
      <c r="O75" s="724"/>
      <c r="P75" s="725"/>
      <c r="Q75" s="726"/>
      <c r="R75" s="727"/>
      <c r="S75" s="727"/>
      <c r="T75" s="727"/>
      <c r="U75" s="971"/>
      <c r="V75" s="972"/>
      <c r="W75" s="727"/>
      <c r="X75" s="727"/>
      <c r="Y75" s="727"/>
      <c r="Z75" s="971"/>
      <c r="AA75" s="972"/>
      <c r="AB75" s="727"/>
      <c r="AC75" s="727"/>
      <c r="AD75" s="727"/>
      <c r="AE75" s="971"/>
      <c r="AF75" s="972"/>
      <c r="AG75" s="727"/>
      <c r="AH75" s="727"/>
      <c r="AI75" s="727"/>
      <c r="AJ75" s="971"/>
      <c r="AK75" s="972"/>
      <c r="AL75" s="727"/>
      <c r="AM75" s="727"/>
      <c r="AN75" s="727"/>
      <c r="AO75" s="971"/>
      <c r="AP75" s="972"/>
      <c r="AQ75" s="727"/>
      <c r="AR75" s="727"/>
      <c r="AS75" s="727"/>
      <c r="AT75" s="971"/>
      <c r="AU75" s="972"/>
      <c r="AV75" s="727"/>
      <c r="AW75" s="727"/>
      <c r="AX75" s="727"/>
      <c r="AY75" s="971"/>
      <c r="AZ75" s="969"/>
      <c r="BA75" s="969"/>
      <c r="BB75" s="969"/>
      <c r="BC75" s="969"/>
      <c r="BD75" s="970"/>
      <c r="BE75" s="59"/>
      <c r="BF75" s="59"/>
      <c r="BG75" s="59"/>
      <c r="BH75" s="59"/>
      <c r="BI75" s="59"/>
      <c r="BJ75" s="59"/>
      <c r="BK75" s="59"/>
      <c r="BL75" s="59"/>
      <c r="BM75" s="59"/>
      <c r="BN75" s="59"/>
      <c r="BO75" s="59"/>
      <c r="BP75" s="59"/>
      <c r="BQ75" s="56">
        <v>69</v>
      </c>
      <c r="BR75" s="77"/>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4"/>
      <c r="EA75" s="52"/>
    </row>
    <row r="76" spans="1:131" ht="26.25" customHeight="1" x14ac:dyDescent="0.15">
      <c r="A76" s="56">
        <v>9</v>
      </c>
      <c r="B76" s="723"/>
      <c r="C76" s="724"/>
      <c r="D76" s="724"/>
      <c r="E76" s="724"/>
      <c r="F76" s="724"/>
      <c r="G76" s="724"/>
      <c r="H76" s="724"/>
      <c r="I76" s="724"/>
      <c r="J76" s="724"/>
      <c r="K76" s="724"/>
      <c r="L76" s="724"/>
      <c r="M76" s="724"/>
      <c r="N76" s="724"/>
      <c r="O76" s="724"/>
      <c r="P76" s="725"/>
      <c r="Q76" s="726"/>
      <c r="R76" s="727"/>
      <c r="S76" s="727"/>
      <c r="T76" s="727"/>
      <c r="U76" s="971"/>
      <c r="V76" s="972"/>
      <c r="W76" s="727"/>
      <c r="X76" s="727"/>
      <c r="Y76" s="727"/>
      <c r="Z76" s="971"/>
      <c r="AA76" s="972"/>
      <c r="AB76" s="727"/>
      <c r="AC76" s="727"/>
      <c r="AD76" s="727"/>
      <c r="AE76" s="971"/>
      <c r="AF76" s="972"/>
      <c r="AG76" s="727"/>
      <c r="AH76" s="727"/>
      <c r="AI76" s="727"/>
      <c r="AJ76" s="971"/>
      <c r="AK76" s="972"/>
      <c r="AL76" s="727"/>
      <c r="AM76" s="727"/>
      <c r="AN76" s="727"/>
      <c r="AO76" s="971"/>
      <c r="AP76" s="972"/>
      <c r="AQ76" s="727"/>
      <c r="AR76" s="727"/>
      <c r="AS76" s="727"/>
      <c r="AT76" s="971"/>
      <c r="AU76" s="972"/>
      <c r="AV76" s="727"/>
      <c r="AW76" s="727"/>
      <c r="AX76" s="727"/>
      <c r="AY76" s="971"/>
      <c r="AZ76" s="969"/>
      <c r="BA76" s="969"/>
      <c r="BB76" s="969"/>
      <c r="BC76" s="969"/>
      <c r="BD76" s="970"/>
      <c r="BE76" s="59"/>
      <c r="BF76" s="59"/>
      <c r="BG76" s="59"/>
      <c r="BH76" s="59"/>
      <c r="BI76" s="59"/>
      <c r="BJ76" s="59"/>
      <c r="BK76" s="59"/>
      <c r="BL76" s="59"/>
      <c r="BM76" s="59"/>
      <c r="BN76" s="59"/>
      <c r="BO76" s="59"/>
      <c r="BP76" s="59"/>
      <c r="BQ76" s="56">
        <v>70</v>
      </c>
      <c r="BR76" s="77"/>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4"/>
      <c r="EA76" s="52"/>
    </row>
    <row r="77" spans="1:131" ht="26.25" customHeight="1" x14ac:dyDescent="0.15">
      <c r="A77" s="56">
        <v>10</v>
      </c>
      <c r="B77" s="723"/>
      <c r="C77" s="724"/>
      <c r="D77" s="724"/>
      <c r="E77" s="724"/>
      <c r="F77" s="724"/>
      <c r="G77" s="724"/>
      <c r="H77" s="724"/>
      <c r="I77" s="724"/>
      <c r="J77" s="724"/>
      <c r="K77" s="724"/>
      <c r="L77" s="724"/>
      <c r="M77" s="724"/>
      <c r="N77" s="724"/>
      <c r="O77" s="724"/>
      <c r="P77" s="725"/>
      <c r="Q77" s="726"/>
      <c r="R77" s="727"/>
      <c r="S77" s="727"/>
      <c r="T77" s="727"/>
      <c r="U77" s="971"/>
      <c r="V77" s="972"/>
      <c r="W77" s="727"/>
      <c r="X77" s="727"/>
      <c r="Y77" s="727"/>
      <c r="Z77" s="971"/>
      <c r="AA77" s="972"/>
      <c r="AB77" s="727"/>
      <c r="AC77" s="727"/>
      <c r="AD77" s="727"/>
      <c r="AE77" s="971"/>
      <c r="AF77" s="972"/>
      <c r="AG77" s="727"/>
      <c r="AH77" s="727"/>
      <c r="AI77" s="727"/>
      <c r="AJ77" s="971"/>
      <c r="AK77" s="972"/>
      <c r="AL77" s="727"/>
      <c r="AM77" s="727"/>
      <c r="AN77" s="727"/>
      <c r="AO77" s="971"/>
      <c r="AP77" s="972"/>
      <c r="AQ77" s="727"/>
      <c r="AR77" s="727"/>
      <c r="AS77" s="727"/>
      <c r="AT77" s="971"/>
      <c r="AU77" s="972"/>
      <c r="AV77" s="727"/>
      <c r="AW77" s="727"/>
      <c r="AX77" s="727"/>
      <c r="AY77" s="971"/>
      <c r="AZ77" s="969"/>
      <c r="BA77" s="969"/>
      <c r="BB77" s="969"/>
      <c r="BC77" s="969"/>
      <c r="BD77" s="970"/>
      <c r="BE77" s="59"/>
      <c r="BF77" s="59"/>
      <c r="BG77" s="59"/>
      <c r="BH77" s="59"/>
      <c r="BI77" s="59"/>
      <c r="BJ77" s="59"/>
      <c r="BK77" s="59"/>
      <c r="BL77" s="59"/>
      <c r="BM77" s="59"/>
      <c r="BN77" s="59"/>
      <c r="BO77" s="59"/>
      <c r="BP77" s="59"/>
      <c r="BQ77" s="56">
        <v>71</v>
      </c>
      <c r="BR77" s="77"/>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4"/>
      <c r="EA77" s="52"/>
    </row>
    <row r="78" spans="1:131" ht="26.25" customHeight="1" x14ac:dyDescent="0.15">
      <c r="A78" s="56">
        <v>11</v>
      </c>
      <c r="B78" s="723"/>
      <c r="C78" s="724"/>
      <c r="D78" s="724"/>
      <c r="E78" s="724"/>
      <c r="F78" s="724"/>
      <c r="G78" s="724"/>
      <c r="H78" s="724"/>
      <c r="I78" s="724"/>
      <c r="J78" s="724"/>
      <c r="K78" s="724"/>
      <c r="L78" s="724"/>
      <c r="M78" s="724"/>
      <c r="N78" s="724"/>
      <c r="O78" s="724"/>
      <c r="P78" s="725"/>
      <c r="Q78" s="967"/>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59"/>
      <c r="BF78" s="59"/>
      <c r="BG78" s="59"/>
      <c r="BH78" s="59"/>
      <c r="BI78" s="59"/>
      <c r="BJ78" s="52"/>
      <c r="BK78" s="52"/>
      <c r="BL78" s="52"/>
      <c r="BM78" s="52"/>
      <c r="BN78" s="52"/>
      <c r="BO78" s="59"/>
      <c r="BP78" s="59"/>
      <c r="BQ78" s="56">
        <v>72</v>
      </c>
      <c r="BR78" s="77"/>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4"/>
      <c r="EA78" s="52"/>
    </row>
    <row r="79" spans="1:131" ht="26.25" customHeight="1" x14ac:dyDescent="0.15">
      <c r="A79" s="56">
        <v>12</v>
      </c>
      <c r="B79" s="723"/>
      <c r="C79" s="724"/>
      <c r="D79" s="724"/>
      <c r="E79" s="724"/>
      <c r="F79" s="724"/>
      <c r="G79" s="724"/>
      <c r="H79" s="724"/>
      <c r="I79" s="724"/>
      <c r="J79" s="724"/>
      <c r="K79" s="724"/>
      <c r="L79" s="724"/>
      <c r="M79" s="724"/>
      <c r="N79" s="724"/>
      <c r="O79" s="724"/>
      <c r="P79" s="725"/>
      <c r="Q79" s="967"/>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59"/>
      <c r="BF79" s="59"/>
      <c r="BG79" s="59"/>
      <c r="BH79" s="59"/>
      <c r="BI79" s="59"/>
      <c r="BJ79" s="52"/>
      <c r="BK79" s="52"/>
      <c r="BL79" s="52"/>
      <c r="BM79" s="52"/>
      <c r="BN79" s="52"/>
      <c r="BO79" s="59"/>
      <c r="BP79" s="59"/>
      <c r="BQ79" s="56">
        <v>73</v>
      </c>
      <c r="BR79" s="77"/>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4"/>
      <c r="EA79" s="52"/>
    </row>
    <row r="80" spans="1:131" ht="26.25" customHeight="1" x14ac:dyDescent="0.15">
      <c r="A80" s="56">
        <v>13</v>
      </c>
      <c r="B80" s="723"/>
      <c r="C80" s="724"/>
      <c r="D80" s="724"/>
      <c r="E80" s="724"/>
      <c r="F80" s="724"/>
      <c r="G80" s="724"/>
      <c r="H80" s="724"/>
      <c r="I80" s="724"/>
      <c r="J80" s="724"/>
      <c r="K80" s="724"/>
      <c r="L80" s="724"/>
      <c r="M80" s="724"/>
      <c r="N80" s="724"/>
      <c r="O80" s="724"/>
      <c r="P80" s="725"/>
      <c r="Q80" s="967"/>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59"/>
      <c r="BF80" s="59"/>
      <c r="BG80" s="59"/>
      <c r="BH80" s="59"/>
      <c r="BI80" s="59"/>
      <c r="BJ80" s="59"/>
      <c r="BK80" s="59"/>
      <c r="BL80" s="59"/>
      <c r="BM80" s="59"/>
      <c r="BN80" s="59"/>
      <c r="BO80" s="59"/>
      <c r="BP80" s="59"/>
      <c r="BQ80" s="56">
        <v>74</v>
      </c>
      <c r="BR80" s="77"/>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4"/>
      <c r="EA80" s="52"/>
    </row>
    <row r="81" spans="1:131" ht="26.25" customHeight="1" x14ac:dyDescent="0.15">
      <c r="A81" s="56">
        <v>14</v>
      </c>
      <c r="B81" s="723"/>
      <c r="C81" s="724"/>
      <c r="D81" s="724"/>
      <c r="E81" s="724"/>
      <c r="F81" s="724"/>
      <c r="G81" s="724"/>
      <c r="H81" s="724"/>
      <c r="I81" s="724"/>
      <c r="J81" s="724"/>
      <c r="K81" s="724"/>
      <c r="L81" s="724"/>
      <c r="M81" s="724"/>
      <c r="N81" s="724"/>
      <c r="O81" s="724"/>
      <c r="P81" s="725"/>
      <c r="Q81" s="967"/>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59"/>
      <c r="BF81" s="59"/>
      <c r="BG81" s="59"/>
      <c r="BH81" s="59"/>
      <c r="BI81" s="59"/>
      <c r="BJ81" s="59"/>
      <c r="BK81" s="59"/>
      <c r="BL81" s="59"/>
      <c r="BM81" s="59"/>
      <c r="BN81" s="59"/>
      <c r="BO81" s="59"/>
      <c r="BP81" s="59"/>
      <c r="BQ81" s="56">
        <v>75</v>
      </c>
      <c r="BR81" s="77"/>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4"/>
      <c r="EA81" s="52"/>
    </row>
    <row r="82" spans="1:131" ht="26.25" customHeight="1" x14ac:dyDescent="0.15">
      <c r="A82" s="56">
        <v>15</v>
      </c>
      <c r="B82" s="723"/>
      <c r="C82" s="724"/>
      <c r="D82" s="724"/>
      <c r="E82" s="724"/>
      <c r="F82" s="724"/>
      <c r="G82" s="724"/>
      <c r="H82" s="724"/>
      <c r="I82" s="724"/>
      <c r="J82" s="724"/>
      <c r="K82" s="724"/>
      <c r="L82" s="724"/>
      <c r="M82" s="724"/>
      <c r="N82" s="724"/>
      <c r="O82" s="724"/>
      <c r="P82" s="725"/>
      <c r="Q82" s="967"/>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59"/>
      <c r="BF82" s="59"/>
      <c r="BG82" s="59"/>
      <c r="BH82" s="59"/>
      <c r="BI82" s="59"/>
      <c r="BJ82" s="59"/>
      <c r="BK82" s="59"/>
      <c r="BL82" s="59"/>
      <c r="BM82" s="59"/>
      <c r="BN82" s="59"/>
      <c r="BO82" s="59"/>
      <c r="BP82" s="59"/>
      <c r="BQ82" s="56">
        <v>76</v>
      </c>
      <c r="BR82" s="77"/>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4"/>
      <c r="EA82" s="52"/>
    </row>
    <row r="83" spans="1:131" ht="26.25" customHeight="1" x14ac:dyDescent="0.15">
      <c r="A83" s="56">
        <v>16</v>
      </c>
      <c r="B83" s="723"/>
      <c r="C83" s="724"/>
      <c r="D83" s="724"/>
      <c r="E83" s="724"/>
      <c r="F83" s="724"/>
      <c r="G83" s="724"/>
      <c r="H83" s="724"/>
      <c r="I83" s="724"/>
      <c r="J83" s="724"/>
      <c r="K83" s="724"/>
      <c r="L83" s="724"/>
      <c r="M83" s="724"/>
      <c r="N83" s="724"/>
      <c r="O83" s="724"/>
      <c r="P83" s="725"/>
      <c r="Q83" s="967"/>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59"/>
      <c r="BF83" s="59"/>
      <c r="BG83" s="59"/>
      <c r="BH83" s="59"/>
      <c r="BI83" s="59"/>
      <c r="BJ83" s="59"/>
      <c r="BK83" s="59"/>
      <c r="BL83" s="59"/>
      <c r="BM83" s="59"/>
      <c r="BN83" s="59"/>
      <c r="BO83" s="59"/>
      <c r="BP83" s="59"/>
      <c r="BQ83" s="56">
        <v>77</v>
      </c>
      <c r="BR83" s="77"/>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4"/>
      <c r="EA83" s="52"/>
    </row>
    <row r="84" spans="1:131" ht="26.25" customHeight="1" x14ac:dyDescent="0.15">
      <c r="A84" s="56">
        <v>17</v>
      </c>
      <c r="B84" s="723"/>
      <c r="C84" s="724"/>
      <c r="D84" s="724"/>
      <c r="E84" s="724"/>
      <c r="F84" s="724"/>
      <c r="G84" s="724"/>
      <c r="H84" s="724"/>
      <c r="I84" s="724"/>
      <c r="J84" s="724"/>
      <c r="K84" s="724"/>
      <c r="L84" s="724"/>
      <c r="M84" s="724"/>
      <c r="N84" s="724"/>
      <c r="O84" s="724"/>
      <c r="P84" s="725"/>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59"/>
      <c r="BF84" s="59"/>
      <c r="BG84" s="59"/>
      <c r="BH84" s="59"/>
      <c r="BI84" s="59"/>
      <c r="BJ84" s="59"/>
      <c r="BK84" s="59"/>
      <c r="BL84" s="59"/>
      <c r="BM84" s="59"/>
      <c r="BN84" s="59"/>
      <c r="BO84" s="59"/>
      <c r="BP84" s="59"/>
      <c r="BQ84" s="56">
        <v>78</v>
      </c>
      <c r="BR84" s="77"/>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4"/>
      <c r="EA84" s="52"/>
    </row>
    <row r="85" spans="1:131" ht="26.25" customHeight="1" x14ac:dyDescent="0.15">
      <c r="A85" s="56">
        <v>18</v>
      </c>
      <c r="B85" s="723"/>
      <c r="C85" s="724"/>
      <c r="D85" s="724"/>
      <c r="E85" s="724"/>
      <c r="F85" s="724"/>
      <c r="G85" s="724"/>
      <c r="H85" s="724"/>
      <c r="I85" s="724"/>
      <c r="J85" s="724"/>
      <c r="K85" s="724"/>
      <c r="L85" s="724"/>
      <c r="M85" s="724"/>
      <c r="N85" s="724"/>
      <c r="O85" s="724"/>
      <c r="P85" s="725"/>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59"/>
      <c r="BF85" s="59"/>
      <c r="BG85" s="59"/>
      <c r="BH85" s="59"/>
      <c r="BI85" s="59"/>
      <c r="BJ85" s="59"/>
      <c r="BK85" s="59"/>
      <c r="BL85" s="59"/>
      <c r="BM85" s="59"/>
      <c r="BN85" s="59"/>
      <c r="BO85" s="59"/>
      <c r="BP85" s="59"/>
      <c r="BQ85" s="56">
        <v>79</v>
      </c>
      <c r="BR85" s="77"/>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4"/>
      <c r="EA85" s="52"/>
    </row>
    <row r="86" spans="1:131" ht="26.25" customHeight="1" x14ac:dyDescent="0.15">
      <c r="A86" s="56">
        <v>19</v>
      </c>
      <c r="B86" s="723"/>
      <c r="C86" s="724"/>
      <c r="D86" s="724"/>
      <c r="E86" s="724"/>
      <c r="F86" s="724"/>
      <c r="G86" s="724"/>
      <c r="H86" s="724"/>
      <c r="I86" s="724"/>
      <c r="J86" s="724"/>
      <c r="K86" s="724"/>
      <c r="L86" s="724"/>
      <c r="M86" s="724"/>
      <c r="N86" s="724"/>
      <c r="O86" s="724"/>
      <c r="P86" s="725"/>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59"/>
      <c r="BF86" s="59"/>
      <c r="BG86" s="59"/>
      <c r="BH86" s="59"/>
      <c r="BI86" s="59"/>
      <c r="BJ86" s="59"/>
      <c r="BK86" s="59"/>
      <c r="BL86" s="59"/>
      <c r="BM86" s="59"/>
      <c r="BN86" s="59"/>
      <c r="BO86" s="59"/>
      <c r="BP86" s="59"/>
      <c r="BQ86" s="56">
        <v>80</v>
      </c>
      <c r="BR86" s="77"/>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4"/>
      <c r="EA86" s="52"/>
    </row>
    <row r="87" spans="1:131" ht="26.25" customHeight="1" x14ac:dyDescent="0.15">
      <c r="A87" s="61">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59"/>
      <c r="BF87" s="59"/>
      <c r="BG87" s="59"/>
      <c r="BH87" s="59"/>
      <c r="BI87" s="59"/>
      <c r="BJ87" s="59"/>
      <c r="BK87" s="59"/>
      <c r="BL87" s="59"/>
      <c r="BM87" s="59"/>
      <c r="BN87" s="59"/>
      <c r="BO87" s="59"/>
      <c r="BP87" s="59"/>
      <c r="BQ87" s="56">
        <v>81</v>
      </c>
      <c r="BR87" s="77"/>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4"/>
      <c r="EA87" s="52"/>
    </row>
    <row r="88" spans="1:131" ht="26.25" customHeight="1" x14ac:dyDescent="0.15">
      <c r="A88" s="57" t="s">
        <v>248</v>
      </c>
      <c r="B88" s="945" t="s">
        <v>183</v>
      </c>
      <c r="C88" s="946"/>
      <c r="D88" s="946"/>
      <c r="E88" s="946"/>
      <c r="F88" s="946"/>
      <c r="G88" s="946"/>
      <c r="H88" s="946"/>
      <c r="I88" s="946"/>
      <c r="J88" s="946"/>
      <c r="K88" s="946"/>
      <c r="L88" s="946"/>
      <c r="M88" s="946"/>
      <c r="N88" s="946"/>
      <c r="O88" s="946"/>
      <c r="P88" s="947"/>
      <c r="Q88" s="955"/>
      <c r="R88" s="956"/>
      <c r="S88" s="956"/>
      <c r="T88" s="956"/>
      <c r="U88" s="956"/>
      <c r="V88" s="956"/>
      <c r="W88" s="956"/>
      <c r="X88" s="956"/>
      <c r="Y88" s="956"/>
      <c r="Z88" s="956"/>
      <c r="AA88" s="956"/>
      <c r="AB88" s="956"/>
      <c r="AC88" s="956"/>
      <c r="AD88" s="956"/>
      <c r="AE88" s="956"/>
      <c r="AF88" s="957"/>
      <c r="AG88" s="957"/>
      <c r="AH88" s="957"/>
      <c r="AI88" s="957"/>
      <c r="AJ88" s="957"/>
      <c r="AK88" s="956"/>
      <c r="AL88" s="956"/>
      <c r="AM88" s="956"/>
      <c r="AN88" s="956"/>
      <c r="AO88" s="956"/>
      <c r="AP88" s="957"/>
      <c r="AQ88" s="957"/>
      <c r="AR88" s="957"/>
      <c r="AS88" s="957"/>
      <c r="AT88" s="957"/>
      <c r="AU88" s="957"/>
      <c r="AV88" s="957"/>
      <c r="AW88" s="957"/>
      <c r="AX88" s="957"/>
      <c r="AY88" s="957"/>
      <c r="AZ88" s="958"/>
      <c r="BA88" s="958"/>
      <c r="BB88" s="958"/>
      <c r="BC88" s="958"/>
      <c r="BD88" s="959"/>
      <c r="BE88" s="59"/>
      <c r="BF88" s="59"/>
      <c r="BG88" s="59"/>
      <c r="BH88" s="59"/>
      <c r="BI88" s="59"/>
      <c r="BJ88" s="59"/>
      <c r="BK88" s="59"/>
      <c r="BL88" s="59"/>
      <c r="BM88" s="59"/>
      <c r="BN88" s="59"/>
      <c r="BO88" s="59"/>
      <c r="BP88" s="59"/>
      <c r="BQ88" s="56">
        <v>82</v>
      </c>
      <c r="BR88" s="77"/>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4"/>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4"/>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4"/>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4"/>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4"/>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4"/>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4"/>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4"/>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4"/>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4"/>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4"/>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4"/>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4"/>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4"/>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248</v>
      </c>
      <c r="BR102" s="945" t="s">
        <v>450</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c r="CS102" s="952"/>
      <c r="CT102" s="952"/>
      <c r="CU102" s="952"/>
      <c r="CV102" s="953"/>
      <c r="CW102" s="951"/>
      <c r="CX102" s="952"/>
      <c r="CY102" s="952"/>
      <c r="CZ102" s="952"/>
      <c r="DA102" s="953"/>
      <c r="DB102" s="951"/>
      <c r="DC102" s="952"/>
      <c r="DD102" s="952"/>
      <c r="DE102" s="952"/>
      <c r="DF102" s="953"/>
      <c r="DG102" s="951"/>
      <c r="DH102" s="952"/>
      <c r="DI102" s="952"/>
      <c r="DJ102" s="952"/>
      <c r="DK102" s="953"/>
      <c r="DL102" s="951"/>
      <c r="DM102" s="952"/>
      <c r="DN102" s="952"/>
      <c r="DO102" s="952"/>
      <c r="DP102" s="953"/>
      <c r="DQ102" s="951"/>
      <c r="DR102" s="952"/>
      <c r="DS102" s="952"/>
      <c r="DT102" s="952"/>
      <c r="DU102" s="953"/>
      <c r="DV102" s="945"/>
      <c r="DW102" s="946"/>
      <c r="DX102" s="946"/>
      <c r="DY102" s="946"/>
      <c r="DZ102" s="954"/>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33" t="s">
        <v>465</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6" t="s">
        <v>466</v>
      </c>
      <c r="BR104" s="766"/>
      <c r="BS104" s="766"/>
      <c r="BT104" s="766"/>
      <c r="BU104" s="766"/>
      <c r="BV104" s="766"/>
      <c r="BW104" s="766"/>
      <c r="BX104" s="766"/>
      <c r="BY104" s="766"/>
      <c r="BZ104" s="766"/>
      <c r="CA104" s="766"/>
      <c r="CB104" s="766"/>
      <c r="CC104" s="766"/>
      <c r="CD104" s="766"/>
      <c r="CE104" s="766"/>
      <c r="CF104" s="766"/>
      <c r="CG104" s="766"/>
      <c r="CH104" s="766"/>
      <c r="CI104" s="766"/>
      <c r="CJ104" s="766"/>
      <c r="CK104" s="766"/>
      <c r="CL104" s="766"/>
      <c r="CM104" s="766"/>
      <c r="CN104" s="766"/>
      <c r="CO104" s="766"/>
      <c r="CP104" s="766"/>
      <c r="CQ104" s="766"/>
      <c r="CR104" s="766"/>
      <c r="CS104" s="766"/>
      <c r="CT104" s="766"/>
      <c r="CU104" s="766"/>
      <c r="CV104" s="766"/>
      <c r="CW104" s="766"/>
      <c r="CX104" s="766"/>
      <c r="CY104" s="766"/>
      <c r="CZ104" s="766"/>
      <c r="DA104" s="766"/>
      <c r="DB104" s="766"/>
      <c r="DC104" s="766"/>
      <c r="DD104" s="766"/>
      <c r="DE104" s="766"/>
      <c r="DF104" s="766"/>
      <c r="DG104" s="766"/>
      <c r="DH104" s="766"/>
      <c r="DI104" s="766"/>
      <c r="DJ104" s="766"/>
      <c r="DK104" s="766"/>
      <c r="DL104" s="766"/>
      <c r="DM104" s="766"/>
      <c r="DN104" s="766"/>
      <c r="DO104" s="766"/>
      <c r="DP104" s="766"/>
      <c r="DQ104" s="766"/>
      <c r="DR104" s="766"/>
      <c r="DS104" s="766"/>
      <c r="DT104" s="766"/>
      <c r="DU104" s="766"/>
      <c r="DV104" s="766"/>
      <c r="DW104" s="766"/>
      <c r="DX104" s="766"/>
      <c r="DY104" s="766"/>
      <c r="DZ104" s="766"/>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467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279</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934" t="s">
        <v>468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56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52" customFormat="1" ht="26.25" customHeight="1" x14ac:dyDescent="0.15">
      <c r="A109" s="777" t="s">
        <v>470</v>
      </c>
      <c r="B109" s="778"/>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9"/>
      <c r="AA109" s="780" t="s">
        <v>14</v>
      </c>
      <c r="AB109" s="778"/>
      <c r="AC109" s="778"/>
      <c r="AD109" s="778"/>
      <c r="AE109" s="779"/>
      <c r="AF109" s="780" t="s">
        <v>437</v>
      </c>
      <c r="AG109" s="778"/>
      <c r="AH109" s="778"/>
      <c r="AI109" s="778"/>
      <c r="AJ109" s="779"/>
      <c r="AK109" s="780" t="s">
        <v>389</v>
      </c>
      <c r="AL109" s="778"/>
      <c r="AM109" s="778"/>
      <c r="AN109" s="778"/>
      <c r="AO109" s="779"/>
      <c r="AP109" s="780" t="s">
        <v>471</v>
      </c>
      <c r="AQ109" s="778"/>
      <c r="AR109" s="778"/>
      <c r="AS109" s="778"/>
      <c r="AT109" s="781"/>
      <c r="AU109" s="777" t="s">
        <v>470</v>
      </c>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9"/>
      <c r="BQ109" s="780" t="s">
        <v>14</v>
      </c>
      <c r="BR109" s="778"/>
      <c r="BS109" s="778"/>
      <c r="BT109" s="778"/>
      <c r="BU109" s="779"/>
      <c r="BV109" s="780" t="s">
        <v>437</v>
      </c>
      <c r="BW109" s="778"/>
      <c r="BX109" s="778"/>
      <c r="BY109" s="778"/>
      <c r="BZ109" s="779"/>
      <c r="CA109" s="780" t="s">
        <v>389</v>
      </c>
      <c r="CB109" s="778"/>
      <c r="CC109" s="778"/>
      <c r="CD109" s="778"/>
      <c r="CE109" s="779"/>
      <c r="CF109" s="937" t="s">
        <v>471</v>
      </c>
      <c r="CG109" s="937"/>
      <c r="CH109" s="937"/>
      <c r="CI109" s="937"/>
      <c r="CJ109" s="937"/>
      <c r="CK109" s="780" t="s">
        <v>101</v>
      </c>
      <c r="CL109" s="778"/>
      <c r="CM109" s="778"/>
      <c r="CN109" s="778"/>
      <c r="CO109" s="778"/>
      <c r="CP109" s="778"/>
      <c r="CQ109" s="778"/>
      <c r="CR109" s="778"/>
      <c r="CS109" s="778"/>
      <c r="CT109" s="778"/>
      <c r="CU109" s="778"/>
      <c r="CV109" s="778"/>
      <c r="CW109" s="778"/>
      <c r="CX109" s="778"/>
      <c r="CY109" s="778"/>
      <c r="CZ109" s="778"/>
      <c r="DA109" s="778"/>
      <c r="DB109" s="778"/>
      <c r="DC109" s="778"/>
      <c r="DD109" s="778"/>
      <c r="DE109" s="778"/>
      <c r="DF109" s="779"/>
      <c r="DG109" s="780" t="s">
        <v>14</v>
      </c>
      <c r="DH109" s="778"/>
      <c r="DI109" s="778"/>
      <c r="DJ109" s="778"/>
      <c r="DK109" s="779"/>
      <c r="DL109" s="780" t="s">
        <v>437</v>
      </c>
      <c r="DM109" s="778"/>
      <c r="DN109" s="778"/>
      <c r="DO109" s="778"/>
      <c r="DP109" s="779"/>
      <c r="DQ109" s="780" t="s">
        <v>389</v>
      </c>
      <c r="DR109" s="778"/>
      <c r="DS109" s="778"/>
      <c r="DT109" s="778"/>
      <c r="DU109" s="779"/>
      <c r="DV109" s="780" t="s">
        <v>471</v>
      </c>
      <c r="DW109" s="778"/>
      <c r="DX109" s="778"/>
      <c r="DY109" s="778"/>
      <c r="DZ109" s="781"/>
    </row>
    <row r="110" spans="1:131" s="52" customFormat="1" ht="26.25" customHeight="1" x14ac:dyDescent="0.15">
      <c r="A110" s="821" t="s">
        <v>326</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14">
        <v>2070456</v>
      </c>
      <c r="AB110" s="815"/>
      <c r="AC110" s="815"/>
      <c r="AD110" s="815"/>
      <c r="AE110" s="816"/>
      <c r="AF110" s="817">
        <v>2027927</v>
      </c>
      <c r="AG110" s="815"/>
      <c r="AH110" s="815"/>
      <c r="AI110" s="815"/>
      <c r="AJ110" s="816"/>
      <c r="AK110" s="817">
        <v>1941419</v>
      </c>
      <c r="AL110" s="815"/>
      <c r="AM110" s="815"/>
      <c r="AN110" s="815"/>
      <c r="AO110" s="816"/>
      <c r="AP110" s="910">
        <v>23.7</v>
      </c>
      <c r="AQ110" s="911"/>
      <c r="AR110" s="911"/>
      <c r="AS110" s="911"/>
      <c r="AT110" s="912"/>
      <c r="AU110" s="913" t="s">
        <v>124</v>
      </c>
      <c r="AV110" s="914"/>
      <c r="AW110" s="914"/>
      <c r="AX110" s="914"/>
      <c r="AY110" s="914"/>
      <c r="AZ110" s="874" t="s">
        <v>472</v>
      </c>
      <c r="BA110" s="822"/>
      <c r="BB110" s="822"/>
      <c r="BC110" s="822"/>
      <c r="BD110" s="822"/>
      <c r="BE110" s="822"/>
      <c r="BF110" s="822"/>
      <c r="BG110" s="822"/>
      <c r="BH110" s="822"/>
      <c r="BI110" s="822"/>
      <c r="BJ110" s="822"/>
      <c r="BK110" s="822"/>
      <c r="BL110" s="822"/>
      <c r="BM110" s="822"/>
      <c r="BN110" s="822"/>
      <c r="BO110" s="822"/>
      <c r="BP110" s="823"/>
      <c r="BQ110" s="875">
        <v>17202424</v>
      </c>
      <c r="BR110" s="876"/>
      <c r="BS110" s="876"/>
      <c r="BT110" s="876"/>
      <c r="BU110" s="876"/>
      <c r="BV110" s="876">
        <v>16394936</v>
      </c>
      <c r="BW110" s="876"/>
      <c r="BX110" s="876"/>
      <c r="BY110" s="876"/>
      <c r="BZ110" s="876"/>
      <c r="CA110" s="876">
        <v>16610934</v>
      </c>
      <c r="CB110" s="876"/>
      <c r="CC110" s="876"/>
      <c r="CD110" s="876"/>
      <c r="CE110" s="876"/>
      <c r="CF110" s="900">
        <v>202.4</v>
      </c>
      <c r="CG110" s="901"/>
      <c r="CH110" s="901"/>
      <c r="CI110" s="901"/>
      <c r="CJ110" s="901"/>
      <c r="CK110" s="919" t="s">
        <v>384</v>
      </c>
      <c r="CL110" s="760"/>
      <c r="CM110" s="874" t="s">
        <v>473</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875" t="s">
        <v>199</v>
      </c>
      <c r="DH110" s="876"/>
      <c r="DI110" s="876"/>
      <c r="DJ110" s="876"/>
      <c r="DK110" s="876"/>
      <c r="DL110" s="876" t="s">
        <v>199</v>
      </c>
      <c r="DM110" s="876"/>
      <c r="DN110" s="876"/>
      <c r="DO110" s="876"/>
      <c r="DP110" s="876"/>
      <c r="DQ110" s="876" t="s">
        <v>199</v>
      </c>
      <c r="DR110" s="876"/>
      <c r="DS110" s="876"/>
      <c r="DT110" s="876"/>
      <c r="DU110" s="876"/>
      <c r="DV110" s="877" t="s">
        <v>199</v>
      </c>
      <c r="DW110" s="877"/>
      <c r="DX110" s="877"/>
      <c r="DY110" s="877"/>
      <c r="DZ110" s="878"/>
    </row>
    <row r="111" spans="1:131" s="52" customFormat="1" ht="26.25" customHeight="1" x14ac:dyDescent="0.15">
      <c r="A111" s="765" t="s">
        <v>452</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32"/>
      <c r="AA111" s="770" t="s">
        <v>199</v>
      </c>
      <c r="AB111" s="771"/>
      <c r="AC111" s="771"/>
      <c r="AD111" s="771"/>
      <c r="AE111" s="772"/>
      <c r="AF111" s="773" t="s">
        <v>199</v>
      </c>
      <c r="AG111" s="771"/>
      <c r="AH111" s="771"/>
      <c r="AI111" s="771"/>
      <c r="AJ111" s="772"/>
      <c r="AK111" s="773" t="s">
        <v>199</v>
      </c>
      <c r="AL111" s="771"/>
      <c r="AM111" s="771"/>
      <c r="AN111" s="771"/>
      <c r="AO111" s="772"/>
      <c r="AP111" s="847" t="s">
        <v>199</v>
      </c>
      <c r="AQ111" s="848"/>
      <c r="AR111" s="848"/>
      <c r="AS111" s="848"/>
      <c r="AT111" s="849"/>
      <c r="AU111" s="915"/>
      <c r="AV111" s="916"/>
      <c r="AW111" s="916"/>
      <c r="AX111" s="916"/>
      <c r="AY111" s="916"/>
      <c r="AZ111" s="846" t="s">
        <v>475</v>
      </c>
      <c r="BA111" s="782"/>
      <c r="BB111" s="782"/>
      <c r="BC111" s="782"/>
      <c r="BD111" s="782"/>
      <c r="BE111" s="782"/>
      <c r="BF111" s="782"/>
      <c r="BG111" s="782"/>
      <c r="BH111" s="782"/>
      <c r="BI111" s="782"/>
      <c r="BJ111" s="782"/>
      <c r="BK111" s="782"/>
      <c r="BL111" s="782"/>
      <c r="BM111" s="782"/>
      <c r="BN111" s="782"/>
      <c r="BO111" s="782"/>
      <c r="BP111" s="783"/>
      <c r="BQ111" s="850">
        <v>110238</v>
      </c>
      <c r="BR111" s="851"/>
      <c r="BS111" s="851"/>
      <c r="BT111" s="851"/>
      <c r="BU111" s="851"/>
      <c r="BV111" s="851">
        <v>109241</v>
      </c>
      <c r="BW111" s="851"/>
      <c r="BX111" s="851"/>
      <c r="BY111" s="851"/>
      <c r="BZ111" s="851"/>
      <c r="CA111" s="851">
        <v>108260</v>
      </c>
      <c r="CB111" s="851"/>
      <c r="CC111" s="851"/>
      <c r="CD111" s="851"/>
      <c r="CE111" s="851"/>
      <c r="CF111" s="908">
        <v>1.3</v>
      </c>
      <c r="CG111" s="909"/>
      <c r="CH111" s="909"/>
      <c r="CI111" s="909"/>
      <c r="CJ111" s="909"/>
      <c r="CK111" s="920"/>
      <c r="CL111" s="762"/>
      <c r="CM111" s="846" t="s">
        <v>136</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50" t="s">
        <v>199</v>
      </c>
      <c r="DH111" s="851"/>
      <c r="DI111" s="851"/>
      <c r="DJ111" s="851"/>
      <c r="DK111" s="851"/>
      <c r="DL111" s="851" t="s">
        <v>199</v>
      </c>
      <c r="DM111" s="851"/>
      <c r="DN111" s="851"/>
      <c r="DO111" s="851"/>
      <c r="DP111" s="851"/>
      <c r="DQ111" s="851" t="s">
        <v>199</v>
      </c>
      <c r="DR111" s="851"/>
      <c r="DS111" s="851"/>
      <c r="DT111" s="851"/>
      <c r="DU111" s="851"/>
      <c r="DV111" s="852" t="s">
        <v>199</v>
      </c>
      <c r="DW111" s="852"/>
      <c r="DX111" s="852"/>
      <c r="DY111" s="852"/>
      <c r="DZ111" s="853"/>
    </row>
    <row r="112" spans="1:131" s="52" customFormat="1" ht="26.25" customHeight="1" x14ac:dyDescent="0.15">
      <c r="A112" s="749" t="s">
        <v>156</v>
      </c>
      <c r="B112" s="750"/>
      <c r="C112" s="782" t="s">
        <v>476</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770" t="s">
        <v>199</v>
      </c>
      <c r="AB112" s="771"/>
      <c r="AC112" s="771"/>
      <c r="AD112" s="771"/>
      <c r="AE112" s="772"/>
      <c r="AF112" s="773" t="s">
        <v>199</v>
      </c>
      <c r="AG112" s="771"/>
      <c r="AH112" s="771"/>
      <c r="AI112" s="771"/>
      <c r="AJ112" s="772"/>
      <c r="AK112" s="773" t="s">
        <v>199</v>
      </c>
      <c r="AL112" s="771"/>
      <c r="AM112" s="771"/>
      <c r="AN112" s="771"/>
      <c r="AO112" s="772"/>
      <c r="AP112" s="847" t="s">
        <v>199</v>
      </c>
      <c r="AQ112" s="848"/>
      <c r="AR112" s="848"/>
      <c r="AS112" s="848"/>
      <c r="AT112" s="849"/>
      <c r="AU112" s="915"/>
      <c r="AV112" s="916"/>
      <c r="AW112" s="916"/>
      <c r="AX112" s="916"/>
      <c r="AY112" s="916"/>
      <c r="AZ112" s="846" t="s">
        <v>267</v>
      </c>
      <c r="BA112" s="782"/>
      <c r="BB112" s="782"/>
      <c r="BC112" s="782"/>
      <c r="BD112" s="782"/>
      <c r="BE112" s="782"/>
      <c r="BF112" s="782"/>
      <c r="BG112" s="782"/>
      <c r="BH112" s="782"/>
      <c r="BI112" s="782"/>
      <c r="BJ112" s="782"/>
      <c r="BK112" s="782"/>
      <c r="BL112" s="782"/>
      <c r="BM112" s="782"/>
      <c r="BN112" s="782"/>
      <c r="BO112" s="782"/>
      <c r="BP112" s="783"/>
      <c r="BQ112" s="850">
        <v>3857208</v>
      </c>
      <c r="BR112" s="851"/>
      <c r="BS112" s="851"/>
      <c r="BT112" s="851"/>
      <c r="BU112" s="851"/>
      <c r="BV112" s="851">
        <v>4175382</v>
      </c>
      <c r="BW112" s="851"/>
      <c r="BX112" s="851"/>
      <c r="BY112" s="851"/>
      <c r="BZ112" s="851"/>
      <c r="CA112" s="851">
        <v>4398976</v>
      </c>
      <c r="CB112" s="851"/>
      <c r="CC112" s="851"/>
      <c r="CD112" s="851"/>
      <c r="CE112" s="851"/>
      <c r="CF112" s="908">
        <v>53.6</v>
      </c>
      <c r="CG112" s="909"/>
      <c r="CH112" s="909"/>
      <c r="CI112" s="909"/>
      <c r="CJ112" s="909"/>
      <c r="CK112" s="920"/>
      <c r="CL112" s="762"/>
      <c r="CM112" s="846" t="s">
        <v>396</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50" t="s">
        <v>199</v>
      </c>
      <c r="DH112" s="851"/>
      <c r="DI112" s="851"/>
      <c r="DJ112" s="851"/>
      <c r="DK112" s="851"/>
      <c r="DL112" s="851" t="s">
        <v>199</v>
      </c>
      <c r="DM112" s="851"/>
      <c r="DN112" s="851"/>
      <c r="DO112" s="851"/>
      <c r="DP112" s="851"/>
      <c r="DQ112" s="851" t="s">
        <v>199</v>
      </c>
      <c r="DR112" s="851"/>
      <c r="DS112" s="851"/>
      <c r="DT112" s="851"/>
      <c r="DU112" s="851"/>
      <c r="DV112" s="852" t="s">
        <v>199</v>
      </c>
      <c r="DW112" s="852"/>
      <c r="DX112" s="852"/>
      <c r="DY112" s="852"/>
      <c r="DZ112" s="853"/>
    </row>
    <row r="113" spans="1:130" s="52" customFormat="1" ht="26.25" customHeight="1" x14ac:dyDescent="0.15">
      <c r="A113" s="751"/>
      <c r="B113" s="752"/>
      <c r="C113" s="782" t="s">
        <v>479</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770">
        <v>347300</v>
      </c>
      <c r="AB113" s="771"/>
      <c r="AC113" s="771"/>
      <c r="AD113" s="771"/>
      <c r="AE113" s="772"/>
      <c r="AF113" s="773">
        <v>334639</v>
      </c>
      <c r="AG113" s="771"/>
      <c r="AH113" s="771"/>
      <c r="AI113" s="771"/>
      <c r="AJ113" s="772"/>
      <c r="AK113" s="773">
        <v>331049</v>
      </c>
      <c r="AL113" s="771"/>
      <c r="AM113" s="771"/>
      <c r="AN113" s="771"/>
      <c r="AO113" s="772"/>
      <c r="AP113" s="847">
        <v>4</v>
      </c>
      <c r="AQ113" s="848"/>
      <c r="AR113" s="848"/>
      <c r="AS113" s="848"/>
      <c r="AT113" s="849"/>
      <c r="AU113" s="915"/>
      <c r="AV113" s="916"/>
      <c r="AW113" s="916"/>
      <c r="AX113" s="916"/>
      <c r="AY113" s="916"/>
      <c r="AZ113" s="846" t="s">
        <v>203</v>
      </c>
      <c r="BA113" s="782"/>
      <c r="BB113" s="782"/>
      <c r="BC113" s="782"/>
      <c r="BD113" s="782"/>
      <c r="BE113" s="782"/>
      <c r="BF113" s="782"/>
      <c r="BG113" s="782"/>
      <c r="BH113" s="782"/>
      <c r="BI113" s="782"/>
      <c r="BJ113" s="782"/>
      <c r="BK113" s="782"/>
      <c r="BL113" s="782"/>
      <c r="BM113" s="782"/>
      <c r="BN113" s="782"/>
      <c r="BO113" s="782"/>
      <c r="BP113" s="783"/>
      <c r="BQ113" s="850" t="s">
        <v>199</v>
      </c>
      <c r="BR113" s="851"/>
      <c r="BS113" s="851"/>
      <c r="BT113" s="851"/>
      <c r="BU113" s="851"/>
      <c r="BV113" s="851" t="s">
        <v>199</v>
      </c>
      <c r="BW113" s="851"/>
      <c r="BX113" s="851"/>
      <c r="BY113" s="851"/>
      <c r="BZ113" s="851"/>
      <c r="CA113" s="851" t="s">
        <v>199</v>
      </c>
      <c r="CB113" s="851"/>
      <c r="CC113" s="851"/>
      <c r="CD113" s="851"/>
      <c r="CE113" s="851"/>
      <c r="CF113" s="908" t="s">
        <v>199</v>
      </c>
      <c r="CG113" s="909"/>
      <c r="CH113" s="909"/>
      <c r="CI113" s="909"/>
      <c r="CJ113" s="909"/>
      <c r="CK113" s="920"/>
      <c r="CL113" s="762"/>
      <c r="CM113" s="846" t="s">
        <v>407</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770" t="s">
        <v>199</v>
      </c>
      <c r="DH113" s="771"/>
      <c r="DI113" s="771"/>
      <c r="DJ113" s="771"/>
      <c r="DK113" s="772"/>
      <c r="DL113" s="773" t="s">
        <v>199</v>
      </c>
      <c r="DM113" s="771"/>
      <c r="DN113" s="771"/>
      <c r="DO113" s="771"/>
      <c r="DP113" s="772"/>
      <c r="DQ113" s="773" t="s">
        <v>199</v>
      </c>
      <c r="DR113" s="771"/>
      <c r="DS113" s="771"/>
      <c r="DT113" s="771"/>
      <c r="DU113" s="772"/>
      <c r="DV113" s="847" t="s">
        <v>199</v>
      </c>
      <c r="DW113" s="848"/>
      <c r="DX113" s="848"/>
      <c r="DY113" s="848"/>
      <c r="DZ113" s="849"/>
    </row>
    <row r="114" spans="1:130" s="52" customFormat="1" ht="26.25" customHeight="1" x14ac:dyDescent="0.15">
      <c r="A114" s="751"/>
      <c r="B114" s="752"/>
      <c r="C114" s="782" t="s">
        <v>480</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770" t="s">
        <v>199</v>
      </c>
      <c r="AB114" s="771"/>
      <c r="AC114" s="771"/>
      <c r="AD114" s="771"/>
      <c r="AE114" s="772"/>
      <c r="AF114" s="773" t="s">
        <v>199</v>
      </c>
      <c r="AG114" s="771"/>
      <c r="AH114" s="771"/>
      <c r="AI114" s="771"/>
      <c r="AJ114" s="772"/>
      <c r="AK114" s="773" t="s">
        <v>199</v>
      </c>
      <c r="AL114" s="771"/>
      <c r="AM114" s="771"/>
      <c r="AN114" s="771"/>
      <c r="AO114" s="772"/>
      <c r="AP114" s="847" t="s">
        <v>199</v>
      </c>
      <c r="AQ114" s="848"/>
      <c r="AR114" s="848"/>
      <c r="AS114" s="848"/>
      <c r="AT114" s="849"/>
      <c r="AU114" s="915"/>
      <c r="AV114" s="916"/>
      <c r="AW114" s="916"/>
      <c r="AX114" s="916"/>
      <c r="AY114" s="916"/>
      <c r="AZ114" s="846" t="s">
        <v>481</v>
      </c>
      <c r="BA114" s="782"/>
      <c r="BB114" s="782"/>
      <c r="BC114" s="782"/>
      <c r="BD114" s="782"/>
      <c r="BE114" s="782"/>
      <c r="BF114" s="782"/>
      <c r="BG114" s="782"/>
      <c r="BH114" s="782"/>
      <c r="BI114" s="782"/>
      <c r="BJ114" s="782"/>
      <c r="BK114" s="782"/>
      <c r="BL114" s="782"/>
      <c r="BM114" s="782"/>
      <c r="BN114" s="782"/>
      <c r="BO114" s="782"/>
      <c r="BP114" s="783"/>
      <c r="BQ114" s="850">
        <v>3301489</v>
      </c>
      <c r="BR114" s="851"/>
      <c r="BS114" s="851"/>
      <c r="BT114" s="851"/>
      <c r="BU114" s="851"/>
      <c r="BV114" s="851">
        <v>3162083</v>
      </c>
      <c r="BW114" s="851"/>
      <c r="BX114" s="851"/>
      <c r="BY114" s="851"/>
      <c r="BZ114" s="851"/>
      <c r="CA114" s="851">
        <v>2529875</v>
      </c>
      <c r="CB114" s="851"/>
      <c r="CC114" s="851"/>
      <c r="CD114" s="851"/>
      <c r="CE114" s="851"/>
      <c r="CF114" s="908">
        <v>30.8</v>
      </c>
      <c r="CG114" s="909"/>
      <c r="CH114" s="909"/>
      <c r="CI114" s="909"/>
      <c r="CJ114" s="909"/>
      <c r="CK114" s="920"/>
      <c r="CL114" s="762"/>
      <c r="CM114" s="846" t="s">
        <v>482</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770" t="s">
        <v>199</v>
      </c>
      <c r="DH114" s="771"/>
      <c r="DI114" s="771"/>
      <c r="DJ114" s="771"/>
      <c r="DK114" s="772"/>
      <c r="DL114" s="773" t="s">
        <v>199</v>
      </c>
      <c r="DM114" s="771"/>
      <c r="DN114" s="771"/>
      <c r="DO114" s="771"/>
      <c r="DP114" s="772"/>
      <c r="DQ114" s="773" t="s">
        <v>199</v>
      </c>
      <c r="DR114" s="771"/>
      <c r="DS114" s="771"/>
      <c r="DT114" s="771"/>
      <c r="DU114" s="772"/>
      <c r="DV114" s="847" t="s">
        <v>199</v>
      </c>
      <c r="DW114" s="848"/>
      <c r="DX114" s="848"/>
      <c r="DY114" s="848"/>
      <c r="DZ114" s="849"/>
    </row>
    <row r="115" spans="1:130" s="52" customFormat="1" ht="26.25" customHeight="1" x14ac:dyDescent="0.15">
      <c r="A115" s="751"/>
      <c r="B115" s="752"/>
      <c r="C115" s="782" t="s">
        <v>375</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770">
        <v>1015</v>
      </c>
      <c r="AB115" s="771"/>
      <c r="AC115" s="771"/>
      <c r="AD115" s="771"/>
      <c r="AE115" s="772"/>
      <c r="AF115" s="773">
        <v>998</v>
      </c>
      <c r="AG115" s="771"/>
      <c r="AH115" s="771"/>
      <c r="AI115" s="771"/>
      <c r="AJ115" s="772"/>
      <c r="AK115" s="773">
        <v>981</v>
      </c>
      <c r="AL115" s="771"/>
      <c r="AM115" s="771"/>
      <c r="AN115" s="771"/>
      <c r="AO115" s="772"/>
      <c r="AP115" s="847">
        <v>0</v>
      </c>
      <c r="AQ115" s="848"/>
      <c r="AR115" s="848"/>
      <c r="AS115" s="848"/>
      <c r="AT115" s="849"/>
      <c r="AU115" s="915"/>
      <c r="AV115" s="916"/>
      <c r="AW115" s="916"/>
      <c r="AX115" s="916"/>
      <c r="AY115" s="916"/>
      <c r="AZ115" s="846" t="s">
        <v>344</v>
      </c>
      <c r="BA115" s="782"/>
      <c r="BB115" s="782"/>
      <c r="BC115" s="782"/>
      <c r="BD115" s="782"/>
      <c r="BE115" s="782"/>
      <c r="BF115" s="782"/>
      <c r="BG115" s="782"/>
      <c r="BH115" s="782"/>
      <c r="BI115" s="782"/>
      <c r="BJ115" s="782"/>
      <c r="BK115" s="782"/>
      <c r="BL115" s="782"/>
      <c r="BM115" s="782"/>
      <c r="BN115" s="782"/>
      <c r="BO115" s="782"/>
      <c r="BP115" s="783"/>
      <c r="BQ115" s="850" t="s">
        <v>199</v>
      </c>
      <c r="BR115" s="851"/>
      <c r="BS115" s="851"/>
      <c r="BT115" s="851"/>
      <c r="BU115" s="851"/>
      <c r="BV115" s="851" t="s">
        <v>199</v>
      </c>
      <c r="BW115" s="851"/>
      <c r="BX115" s="851"/>
      <c r="BY115" s="851"/>
      <c r="BZ115" s="851"/>
      <c r="CA115" s="851" t="s">
        <v>199</v>
      </c>
      <c r="CB115" s="851"/>
      <c r="CC115" s="851"/>
      <c r="CD115" s="851"/>
      <c r="CE115" s="851"/>
      <c r="CF115" s="908" t="s">
        <v>199</v>
      </c>
      <c r="CG115" s="909"/>
      <c r="CH115" s="909"/>
      <c r="CI115" s="909"/>
      <c r="CJ115" s="909"/>
      <c r="CK115" s="920"/>
      <c r="CL115" s="762"/>
      <c r="CM115" s="846" t="s">
        <v>31</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770">
        <v>104508</v>
      </c>
      <c r="DH115" s="771"/>
      <c r="DI115" s="771"/>
      <c r="DJ115" s="771"/>
      <c r="DK115" s="772"/>
      <c r="DL115" s="773">
        <v>104508</v>
      </c>
      <c r="DM115" s="771"/>
      <c r="DN115" s="771"/>
      <c r="DO115" s="771"/>
      <c r="DP115" s="772"/>
      <c r="DQ115" s="773">
        <v>104508</v>
      </c>
      <c r="DR115" s="771"/>
      <c r="DS115" s="771"/>
      <c r="DT115" s="771"/>
      <c r="DU115" s="772"/>
      <c r="DV115" s="847">
        <v>1.3</v>
      </c>
      <c r="DW115" s="848"/>
      <c r="DX115" s="848"/>
      <c r="DY115" s="848"/>
      <c r="DZ115" s="849"/>
    </row>
    <row r="116" spans="1:130" s="52" customFormat="1" ht="26.25" customHeight="1" x14ac:dyDescent="0.15">
      <c r="A116" s="753"/>
      <c r="B116" s="754"/>
      <c r="C116" s="855" t="s">
        <v>3</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70">
        <v>340</v>
      </c>
      <c r="AB116" s="771"/>
      <c r="AC116" s="771"/>
      <c r="AD116" s="771"/>
      <c r="AE116" s="772"/>
      <c r="AF116" s="773">
        <v>33</v>
      </c>
      <c r="AG116" s="771"/>
      <c r="AH116" s="771"/>
      <c r="AI116" s="771"/>
      <c r="AJ116" s="772"/>
      <c r="AK116" s="773" t="s">
        <v>199</v>
      </c>
      <c r="AL116" s="771"/>
      <c r="AM116" s="771"/>
      <c r="AN116" s="771"/>
      <c r="AO116" s="772"/>
      <c r="AP116" s="847" t="s">
        <v>199</v>
      </c>
      <c r="AQ116" s="848"/>
      <c r="AR116" s="848"/>
      <c r="AS116" s="848"/>
      <c r="AT116" s="849"/>
      <c r="AU116" s="915"/>
      <c r="AV116" s="916"/>
      <c r="AW116" s="916"/>
      <c r="AX116" s="916"/>
      <c r="AY116" s="916"/>
      <c r="AZ116" s="922" t="s">
        <v>223</v>
      </c>
      <c r="BA116" s="923"/>
      <c r="BB116" s="923"/>
      <c r="BC116" s="923"/>
      <c r="BD116" s="923"/>
      <c r="BE116" s="923"/>
      <c r="BF116" s="923"/>
      <c r="BG116" s="923"/>
      <c r="BH116" s="923"/>
      <c r="BI116" s="923"/>
      <c r="BJ116" s="923"/>
      <c r="BK116" s="923"/>
      <c r="BL116" s="923"/>
      <c r="BM116" s="923"/>
      <c r="BN116" s="923"/>
      <c r="BO116" s="923"/>
      <c r="BP116" s="924"/>
      <c r="BQ116" s="850" t="s">
        <v>199</v>
      </c>
      <c r="BR116" s="851"/>
      <c r="BS116" s="851"/>
      <c r="BT116" s="851"/>
      <c r="BU116" s="851"/>
      <c r="BV116" s="851" t="s">
        <v>199</v>
      </c>
      <c r="BW116" s="851"/>
      <c r="BX116" s="851"/>
      <c r="BY116" s="851"/>
      <c r="BZ116" s="851"/>
      <c r="CA116" s="851" t="s">
        <v>199</v>
      </c>
      <c r="CB116" s="851"/>
      <c r="CC116" s="851"/>
      <c r="CD116" s="851"/>
      <c r="CE116" s="851"/>
      <c r="CF116" s="908" t="s">
        <v>199</v>
      </c>
      <c r="CG116" s="909"/>
      <c r="CH116" s="909"/>
      <c r="CI116" s="909"/>
      <c r="CJ116" s="909"/>
      <c r="CK116" s="920"/>
      <c r="CL116" s="762"/>
      <c r="CM116" s="846" t="s">
        <v>483</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770">
        <v>5730</v>
      </c>
      <c r="DH116" s="771"/>
      <c r="DI116" s="771"/>
      <c r="DJ116" s="771"/>
      <c r="DK116" s="772"/>
      <c r="DL116" s="773">
        <v>4733</v>
      </c>
      <c r="DM116" s="771"/>
      <c r="DN116" s="771"/>
      <c r="DO116" s="771"/>
      <c r="DP116" s="772"/>
      <c r="DQ116" s="773">
        <v>3752</v>
      </c>
      <c r="DR116" s="771"/>
      <c r="DS116" s="771"/>
      <c r="DT116" s="771"/>
      <c r="DU116" s="772"/>
      <c r="DV116" s="847">
        <v>0</v>
      </c>
      <c r="DW116" s="848"/>
      <c r="DX116" s="848"/>
      <c r="DY116" s="848"/>
      <c r="DZ116" s="849"/>
    </row>
    <row r="117" spans="1:130" s="52" customFormat="1" ht="26.25" customHeight="1" x14ac:dyDescent="0.15">
      <c r="A117" s="777" t="s">
        <v>271</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887" t="s">
        <v>321</v>
      </c>
      <c r="Z117" s="779"/>
      <c r="AA117" s="925">
        <v>2419111</v>
      </c>
      <c r="AB117" s="926"/>
      <c r="AC117" s="926"/>
      <c r="AD117" s="926"/>
      <c r="AE117" s="927"/>
      <c r="AF117" s="928">
        <v>2363597</v>
      </c>
      <c r="AG117" s="926"/>
      <c r="AH117" s="926"/>
      <c r="AI117" s="926"/>
      <c r="AJ117" s="927"/>
      <c r="AK117" s="928">
        <v>2273449</v>
      </c>
      <c r="AL117" s="926"/>
      <c r="AM117" s="926"/>
      <c r="AN117" s="926"/>
      <c r="AO117" s="927"/>
      <c r="AP117" s="929"/>
      <c r="AQ117" s="930"/>
      <c r="AR117" s="930"/>
      <c r="AS117" s="930"/>
      <c r="AT117" s="931"/>
      <c r="AU117" s="915"/>
      <c r="AV117" s="916"/>
      <c r="AW117" s="916"/>
      <c r="AX117" s="916"/>
      <c r="AY117" s="916"/>
      <c r="AZ117" s="905" t="s">
        <v>484</v>
      </c>
      <c r="BA117" s="906"/>
      <c r="BB117" s="906"/>
      <c r="BC117" s="906"/>
      <c r="BD117" s="906"/>
      <c r="BE117" s="906"/>
      <c r="BF117" s="906"/>
      <c r="BG117" s="906"/>
      <c r="BH117" s="906"/>
      <c r="BI117" s="906"/>
      <c r="BJ117" s="906"/>
      <c r="BK117" s="906"/>
      <c r="BL117" s="906"/>
      <c r="BM117" s="906"/>
      <c r="BN117" s="906"/>
      <c r="BO117" s="906"/>
      <c r="BP117" s="907"/>
      <c r="BQ117" s="850" t="s">
        <v>199</v>
      </c>
      <c r="BR117" s="851"/>
      <c r="BS117" s="851"/>
      <c r="BT117" s="851"/>
      <c r="BU117" s="851"/>
      <c r="BV117" s="851" t="s">
        <v>199</v>
      </c>
      <c r="BW117" s="851"/>
      <c r="BX117" s="851"/>
      <c r="BY117" s="851"/>
      <c r="BZ117" s="851"/>
      <c r="CA117" s="851" t="s">
        <v>199</v>
      </c>
      <c r="CB117" s="851"/>
      <c r="CC117" s="851"/>
      <c r="CD117" s="851"/>
      <c r="CE117" s="851"/>
      <c r="CF117" s="908" t="s">
        <v>199</v>
      </c>
      <c r="CG117" s="909"/>
      <c r="CH117" s="909"/>
      <c r="CI117" s="909"/>
      <c r="CJ117" s="909"/>
      <c r="CK117" s="920"/>
      <c r="CL117" s="762"/>
      <c r="CM117" s="846" t="s">
        <v>336</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770" t="s">
        <v>199</v>
      </c>
      <c r="DH117" s="771"/>
      <c r="DI117" s="771"/>
      <c r="DJ117" s="771"/>
      <c r="DK117" s="772"/>
      <c r="DL117" s="773" t="s">
        <v>199</v>
      </c>
      <c r="DM117" s="771"/>
      <c r="DN117" s="771"/>
      <c r="DO117" s="771"/>
      <c r="DP117" s="772"/>
      <c r="DQ117" s="773" t="s">
        <v>199</v>
      </c>
      <c r="DR117" s="771"/>
      <c r="DS117" s="771"/>
      <c r="DT117" s="771"/>
      <c r="DU117" s="772"/>
      <c r="DV117" s="847" t="s">
        <v>199</v>
      </c>
      <c r="DW117" s="848"/>
      <c r="DX117" s="848"/>
      <c r="DY117" s="848"/>
      <c r="DZ117" s="849"/>
    </row>
    <row r="118" spans="1:130" s="52" customFormat="1" ht="26.25" customHeight="1" x14ac:dyDescent="0.15">
      <c r="A118" s="777" t="s">
        <v>101</v>
      </c>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9"/>
      <c r="AA118" s="780" t="s">
        <v>14</v>
      </c>
      <c r="AB118" s="778"/>
      <c r="AC118" s="778"/>
      <c r="AD118" s="778"/>
      <c r="AE118" s="779"/>
      <c r="AF118" s="780" t="s">
        <v>437</v>
      </c>
      <c r="AG118" s="778"/>
      <c r="AH118" s="778"/>
      <c r="AI118" s="778"/>
      <c r="AJ118" s="779"/>
      <c r="AK118" s="780" t="s">
        <v>389</v>
      </c>
      <c r="AL118" s="778"/>
      <c r="AM118" s="778"/>
      <c r="AN118" s="778"/>
      <c r="AO118" s="779"/>
      <c r="AP118" s="780" t="s">
        <v>471</v>
      </c>
      <c r="AQ118" s="778"/>
      <c r="AR118" s="778"/>
      <c r="AS118" s="778"/>
      <c r="AT118" s="781"/>
      <c r="AU118" s="915"/>
      <c r="AV118" s="916"/>
      <c r="AW118" s="916"/>
      <c r="AX118" s="916"/>
      <c r="AY118" s="916"/>
      <c r="AZ118" s="854" t="s">
        <v>486</v>
      </c>
      <c r="BA118" s="855"/>
      <c r="BB118" s="855"/>
      <c r="BC118" s="855"/>
      <c r="BD118" s="855"/>
      <c r="BE118" s="855"/>
      <c r="BF118" s="855"/>
      <c r="BG118" s="855"/>
      <c r="BH118" s="855"/>
      <c r="BI118" s="855"/>
      <c r="BJ118" s="855"/>
      <c r="BK118" s="855"/>
      <c r="BL118" s="855"/>
      <c r="BM118" s="855"/>
      <c r="BN118" s="855"/>
      <c r="BO118" s="855"/>
      <c r="BP118" s="856"/>
      <c r="BQ118" s="883" t="s">
        <v>199</v>
      </c>
      <c r="BR118" s="884"/>
      <c r="BS118" s="884"/>
      <c r="BT118" s="884"/>
      <c r="BU118" s="884"/>
      <c r="BV118" s="884" t="s">
        <v>199</v>
      </c>
      <c r="BW118" s="884"/>
      <c r="BX118" s="884"/>
      <c r="BY118" s="884"/>
      <c r="BZ118" s="884"/>
      <c r="CA118" s="884" t="s">
        <v>199</v>
      </c>
      <c r="CB118" s="884"/>
      <c r="CC118" s="884"/>
      <c r="CD118" s="884"/>
      <c r="CE118" s="884"/>
      <c r="CF118" s="908" t="s">
        <v>199</v>
      </c>
      <c r="CG118" s="909"/>
      <c r="CH118" s="909"/>
      <c r="CI118" s="909"/>
      <c r="CJ118" s="909"/>
      <c r="CK118" s="920"/>
      <c r="CL118" s="762"/>
      <c r="CM118" s="846" t="s">
        <v>487</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770" t="s">
        <v>199</v>
      </c>
      <c r="DH118" s="771"/>
      <c r="DI118" s="771"/>
      <c r="DJ118" s="771"/>
      <c r="DK118" s="772"/>
      <c r="DL118" s="773" t="s">
        <v>199</v>
      </c>
      <c r="DM118" s="771"/>
      <c r="DN118" s="771"/>
      <c r="DO118" s="771"/>
      <c r="DP118" s="772"/>
      <c r="DQ118" s="773" t="s">
        <v>199</v>
      </c>
      <c r="DR118" s="771"/>
      <c r="DS118" s="771"/>
      <c r="DT118" s="771"/>
      <c r="DU118" s="772"/>
      <c r="DV118" s="847" t="s">
        <v>199</v>
      </c>
      <c r="DW118" s="848"/>
      <c r="DX118" s="848"/>
      <c r="DY118" s="848"/>
      <c r="DZ118" s="849"/>
    </row>
    <row r="119" spans="1:130" s="52" customFormat="1" ht="26.25" customHeight="1" x14ac:dyDescent="0.15">
      <c r="A119" s="759" t="s">
        <v>384</v>
      </c>
      <c r="B119" s="760"/>
      <c r="C119" s="874" t="s">
        <v>473</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14" t="s">
        <v>199</v>
      </c>
      <c r="AB119" s="815"/>
      <c r="AC119" s="815"/>
      <c r="AD119" s="815"/>
      <c r="AE119" s="816"/>
      <c r="AF119" s="817" t="s">
        <v>199</v>
      </c>
      <c r="AG119" s="815"/>
      <c r="AH119" s="815"/>
      <c r="AI119" s="815"/>
      <c r="AJ119" s="816"/>
      <c r="AK119" s="817" t="s">
        <v>199</v>
      </c>
      <c r="AL119" s="815"/>
      <c r="AM119" s="815"/>
      <c r="AN119" s="815"/>
      <c r="AO119" s="816"/>
      <c r="AP119" s="910" t="s">
        <v>199</v>
      </c>
      <c r="AQ119" s="911"/>
      <c r="AR119" s="911"/>
      <c r="AS119" s="911"/>
      <c r="AT119" s="912"/>
      <c r="AU119" s="917"/>
      <c r="AV119" s="918"/>
      <c r="AW119" s="918"/>
      <c r="AX119" s="918"/>
      <c r="AY119" s="918"/>
      <c r="AZ119" s="73" t="s">
        <v>271</v>
      </c>
      <c r="BA119" s="73"/>
      <c r="BB119" s="73"/>
      <c r="BC119" s="73"/>
      <c r="BD119" s="73"/>
      <c r="BE119" s="73"/>
      <c r="BF119" s="73"/>
      <c r="BG119" s="73"/>
      <c r="BH119" s="73"/>
      <c r="BI119" s="73"/>
      <c r="BJ119" s="73"/>
      <c r="BK119" s="73"/>
      <c r="BL119" s="73"/>
      <c r="BM119" s="73"/>
      <c r="BN119" s="73"/>
      <c r="BO119" s="887" t="s">
        <v>168</v>
      </c>
      <c r="BP119" s="888"/>
      <c r="BQ119" s="883">
        <v>24471359</v>
      </c>
      <c r="BR119" s="884"/>
      <c r="BS119" s="884"/>
      <c r="BT119" s="884"/>
      <c r="BU119" s="884"/>
      <c r="BV119" s="884">
        <v>23841642</v>
      </c>
      <c r="BW119" s="884"/>
      <c r="BX119" s="884"/>
      <c r="BY119" s="884"/>
      <c r="BZ119" s="884"/>
      <c r="CA119" s="884">
        <v>23648045</v>
      </c>
      <c r="CB119" s="884"/>
      <c r="CC119" s="884"/>
      <c r="CD119" s="884"/>
      <c r="CE119" s="884"/>
      <c r="CF119" s="736"/>
      <c r="CG119" s="737"/>
      <c r="CH119" s="737"/>
      <c r="CI119" s="737"/>
      <c r="CJ119" s="891"/>
      <c r="CK119" s="921"/>
      <c r="CL119" s="764"/>
      <c r="CM119" s="854" t="s">
        <v>488</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4" t="s">
        <v>199</v>
      </c>
      <c r="DH119" s="795"/>
      <c r="DI119" s="795"/>
      <c r="DJ119" s="795"/>
      <c r="DK119" s="796"/>
      <c r="DL119" s="797" t="s">
        <v>199</v>
      </c>
      <c r="DM119" s="795"/>
      <c r="DN119" s="795"/>
      <c r="DO119" s="795"/>
      <c r="DP119" s="796"/>
      <c r="DQ119" s="797" t="s">
        <v>199</v>
      </c>
      <c r="DR119" s="795"/>
      <c r="DS119" s="795"/>
      <c r="DT119" s="795"/>
      <c r="DU119" s="796"/>
      <c r="DV119" s="871" t="s">
        <v>199</v>
      </c>
      <c r="DW119" s="872"/>
      <c r="DX119" s="872"/>
      <c r="DY119" s="872"/>
      <c r="DZ119" s="873"/>
    </row>
    <row r="120" spans="1:130" s="52" customFormat="1" ht="26.25" customHeight="1" x14ac:dyDescent="0.15">
      <c r="A120" s="761"/>
      <c r="B120" s="762"/>
      <c r="C120" s="846" t="s">
        <v>136</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770" t="s">
        <v>199</v>
      </c>
      <c r="AB120" s="771"/>
      <c r="AC120" s="771"/>
      <c r="AD120" s="771"/>
      <c r="AE120" s="772"/>
      <c r="AF120" s="773" t="s">
        <v>199</v>
      </c>
      <c r="AG120" s="771"/>
      <c r="AH120" s="771"/>
      <c r="AI120" s="771"/>
      <c r="AJ120" s="772"/>
      <c r="AK120" s="773" t="s">
        <v>199</v>
      </c>
      <c r="AL120" s="771"/>
      <c r="AM120" s="771"/>
      <c r="AN120" s="771"/>
      <c r="AO120" s="772"/>
      <c r="AP120" s="847" t="s">
        <v>199</v>
      </c>
      <c r="AQ120" s="848"/>
      <c r="AR120" s="848"/>
      <c r="AS120" s="848"/>
      <c r="AT120" s="849"/>
      <c r="AU120" s="892" t="s">
        <v>477</v>
      </c>
      <c r="AV120" s="893"/>
      <c r="AW120" s="893"/>
      <c r="AX120" s="893"/>
      <c r="AY120" s="894"/>
      <c r="AZ120" s="874" t="s">
        <v>213</v>
      </c>
      <c r="BA120" s="822"/>
      <c r="BB120" s="822"/>
      <c r="BC120" s="822"/>
      <c r="BD120" s="822"/>
      <c r="BE120" s="822"/>
      <c r="BF120" s="822"/>
      <c r="BG120" s="822"/>
      <c r="BH120" s="822"/>
      <c r="BI120" s="822"/>
      <c r="BJ120" s="822"/>
      <c r="BK120" s="822"/>
      <c r="BL120" s="822"/>
      <c r="BM120" s="822"/>
      <c r="BN120" s="822"/>
      <c r="BO120" s="822"/>
      <c r="BP120" s="823"/>
      <c r="BQ120" s="875">
        <v>8432134</v>
      </c>
      <c r="BR120" s="876"/>
      <c r="BS120" s="876"/>
      <c r="BT120" s="876"/>
      <c r="BU120" s="876"/>
      <c r="BV120" s="876">
        <v>12536318</v>
      </c>
      <c r="BW120" s="876"/>
      <c r="BX120" s="876"/>
      <c r="BY120" s="876"/>
      <c r="BZ120" s="876"/>
      <c r="CA120" s="876">
        <v>16945123</v>
      </c>
      <c r="CB120" s="876"/>
      <c r="CC120" s="876"/>
      <c r="CD120" s="876"/>
      <c r="CE120" s="876"/>
      <c r="CF120" s="900">
        <v>206.5</v>
      </c>
      <c r="CG120" s="901"/>
      <c r="CH120" s="901"/>
      <c r="CI120" s="901"/>
      <c r="CJ120" s="901"/>
      <c r="CK120" s="879" t="s">
        <v>268</v>
      </c>
      <c r="CL120" s="838"/>
      <c r="CM120" s="838"/>
      <c r="CN120" s="838"/>
      <c r="CO120" s="839"/>
      <c r="CP120" s="902" t="s">
        <v>461</v>
      </c>
      <c r="CQ120" s="903"/>
      <c r="CR120" s="903"/>
      <c r="CS120" s="903"/>
      <c r="CT120" s="903"/>
      <c r="CU120" s="903"/>
      <c r="CV120" s="903"/>
      <c r="CW120" s="903"/>
      <c r="CX120" s="903"/>
      <c r="CY120" s="903"/>
      <c r="CZ120" s="903"/>
      <c r="DA120" s="903"/>
      <c r="DB120" s="903"/>
      <c r="DC120" s="903"/>
      <c r="DD120" s="903"/>
      <c r="DE120" s="903"/>
      <c r="DF120" s="904"/>
      <c r="DG120" s="875">
        <v>2351146</v>
      </c>
      <c r="DH120" s="876"/>
      <c r="DI120" s="876"/>
      <c r="DJ120" s="876"/>
      <c r="DK120" s="876"/>
      <c r="DL120" s="876">
        <v>2573854</v>
      </c>
      <c r="DM120" s="876"/>
      <c r="DN120" s="876"/>
      <c r="DO120" s="876"/>
      <c r="DP120" s="876"/>
      <c r="DQ120" s="876">
        <v>2714581</v>
      </c>
      <c r="DR120" s="876"/>
      <c r="DS120" s="876"/>
      <c r="DT120" s="876"/>
      <c r="DU120" s="876"/>
      <c r="DV120" s="877">
        <v>33.1</v>
      </c>
      <c r="DW120" s="877"/>
      <c r="DX120" s="877"/>
      <c r="DY120" s="877"/>
      <c r="DZ120" s="878"/>
    </row>
    <row r="121" spans="1:130" s="52" customFormat="1" ht="26.25" customHeight="1" x14ac:dyDescent="0.15">
      <c r="A121" s="761"/>
      <c r="B121" s="762"/>
      <c r="C121" s="905" t="s">
        <v>138</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770" t="s">
        <v>199</v>
      </c>
      <c r="AB121" s="771"/>
      <c r="AC121" s="771"/>
      <c r="AD121" s="771"/>
      <c r="AE121" s="772"/>
      <c r="AF121" s="773" t="s">
        <v>199</v>
      </c>
      <c r="AG121" s="771"/>
      <c r="AH121" s="771"/>
      <c r="AI121" s="771"/>
      <c r="AJ121" s="772"/>
      <c r="AK121" s="773" t="s">
        <v>199</v>
      </c>
      <c r="AL121" s="771"/>
      <c r="AM121" s="771"/>
      <c r="AN121" s="771"/>
      <c r="AO121" s="772"/>
      <c r="AP121" s="847" t="s">
        <v>199</v>
      </c>
      <c r="AQ121" s="848"/>
      <c r="AR121" s="848"/>
      <c r="AS121" s="848"/>
      <c r="AT121" s="849"/>
      <c r="AU121" s="895"/>
      <c r="AV121" s="896"/>
      <c r="AW121" s="896"/>
      <c r="AX121" s="896"/>
      <c r="AY121" s="897"/>
      <c r="AZ121" s="846" t="s">
        <v>489</v>
      </c>
      <c r="BA121" s="782"/>
      <c r="BB121" s="782"/>
      <c r="BC121" s="782"/>
      <c r="BD121" s="782"/>
      <c r="BE121" s="782"/>
      <c r="BF121" s="782"/>
      <c r="BG121" s="782"/>
      <c r="BH121" s="782"/>
      <c r="BI121" s="782"/>
      <c r="BJ121" s="782"/>
      <c r="BK121" s="782"/>
      <c r="BL121" s="782"/>
      <c r="BM121" s="782"/>
      <c r="BN121" s="782"/>
      <c r="BO121" s="782"/>
      <c r="BP121" s="783"/>
      <c r="BQ121" s="850">
        <v>2977794</v>
      </c>
      <c r="BR121" s="851"/>
      <c r="BS121" s="851"/>
      <c r="BT121" s="851"/>
      <c r="BU121" s="851"/>
      <c r="BV121" s="851">
        <v>2679719</v>
      </c>
      <c r="BW121" s="851"/>
      <c r="BX121" s="851"/>
      <c r="BY121" s="851"/>
      <c r="BZ121" s="851"/>
      <c r="CA121" s="851">
        <v>2400763</v>
      </c>
      <c r="CB121" s="851"/>
      <c r="CC121" s="851"/>
      <c r="CD121" s="851"/>
      <c r="CE121" s="851"/>
      <c r="CF121" s="908">
        <v>29.3</v>
      </c>
      <c r="CG121" s="909"/>
      <c r="CH121" s="909"/>
      <c r="CI121" s="909"/>
      <c r="CJ121" s="909"/>
      <c r="CK121" s="880"/>
      <c r="CL121" s="841"/>
      <c r="CM121" s="841"/>
      <c r="CN121" s="841"/>
      <c r="CO121" s="842"/>
      <c r="CP121" s="868" t="s">
        <v>77</v>
      </c>
      <c r="CQ121" s="869"/>
      <c r="CR121" s="869"/>
      <c r="CS121" s="869"/>
      <c r="CT121" s="869"/>
      <c r="CU121" s="869"/>
      <c r="CV121" s="869"/>
      <c r="CW121" s="869"/>
      <c r="CX121" s="869"/>
      <c r="CY121" s="869"/>
      <c r="CZ121" s="869"/>
      <c r="DA121" s="869"/>
      <c r="DB121" s="869"/>
      <c r="DC121" s="869"/>
      <c r="DD121" s="869"/>
      <c r="DE121" s="869"/>
      <c r="DF121" s="870"/>
      <c r="DG121" s="850">
        <v>632606</v>
      </c>
      <c r="DH121" s="851"/>
      <c r="DI121" s="851"/>
      <c r="DJ121" s="851"/>
      <c r="DK121" s="851"/>
      <c r="DL121" s="851">
        <v>752461</v>
      </c>
      <c r="DM121" s="851"/>
      <c r="DN121" s="851"/>
      <c r="DO121" s="851"/>
      <c r="DP121" s="851"/>
      <c r="DQ121" s="851">
        <v>883548</v>
      </c>
      <c r="DR121" s="851"/>
      <c r="DS121" s="851"/>
      <c r="DT121" s="851"/>
      <c r="DU121" s="851"/>
      <c r="DV121" s="852">
        <v>10.8</v>
      </c>
      <c r="DW121" s="852"/>
      <c r="DX121" s="852"/>
      <c r="DY121" s="852"/>
      <c r="DZ121" s="853"/>
    </row>
    <row r="122" spans="1:130" s="52" customFormat="1" ht="26.25" customHeight="1" x14ac:dyDescent="0.15">
      <c r="A122" s="761"/>
      <c r="B122" s="762"/>
      <c r="C122" s="846" t="s">
        <v>482</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770" t="s">
        <v>199</v>
      </c>
      <c r="AB122" s="771"/>
      <c r="AC122" s="771"/>
      <c r="AD122" s="771"/>
      <c r="AE122" s="772"/>
      <c r="AF122" s="773" t="s">
        <v>199</v>
      </c>
      <c r="AG122" s="771"/>
      <c r="AH122" s="771"/>
      <c r="AI122" s="771"/>
      <c r="AJ122" s="772"/>
      <c r="AK122" s="773" t="s">
        <v>199</v>
      </c>
      <c r="AL122" s="771"/>
      <c r="AM122" s="771"/>
      <c r="AN122" s="771"/>
      <c r="AO122" s="772"/>
      <c r="AP122" s="847" t="s">
        <v>199</v>
      </c>
      <c r="AQ122" s="848"/>
      <c r="AR122" s="848"/>
      <c r="AS122" s="848"/>
      <c r="AT122" s="849"/>
      <c r="AU122" s="895"/>
      <c r="AV122" s="896"/>
      <c r="AW122" s="896"/>
      <c r="AX122" s="896"/>
      <c r="AY122" s="897"/>
      <c r="AZ122" s="854" t="s">
        <v>491</v>
      </c>
      <c r="BA122" s="855"/>
      <c r="BB122" s="855"/>
      <c r="BC122" s="855"/>
      <c r="BD122" s="855"/>
      <c r="BE122" s="855"/>
      <c r="BF122" s="855"/>
      <c r="BG122" s="855"/>
      <c r="BH122" s="855"/>
      <c r="BI122" s="855"/>
      <c r="BJ122" s="855"/>
      <c r="BK122" s="855"/>
      <c r="BL122" s="855"/>
      <c r="BM122" s="855"/>
      <c r="BN122" s="855"/>
      <c r="BO122" s="855"/>
      <c r="BP122" s="856"/>
      <c r="BQ122" s="883">
        <v>13517888</v>
      </c>
      <c r="BR122" s="884"/>
      <c r="BS122" s="884"/>
      <c r="BT122" s="884"/>
      <c r="BU122" s="884"/>
      <c r="BV122" s="884">
        <v>12949248</v>
      </c>
      <c r="BW122" s="884"/>
      <c r="BX122" s="884"/>
      <c r="BY122" s="884"/>
      <c r="BZ122" s="884"/>
      <c r="CA122" s="884">
        <v>12993140</v>
      </c>
      <c r="CB122" s="884"/>
      <c r="CC122" s="884"/>
      <c r="CD122" s="884"/>
      <c r="CE122" s="884"/>
      <c r="CF122" s="885">
        <v>158.4</v>
      </c>
      <c r="CG122" s="886"/>
      <c r="CH122" s="886"/>
      <c r="CI122" s="886"/>
      <c r="CJ122" s="886"/>
      <c r="CK122" s="880"/>
      <c r="CL122" s="841"/>
      <c r="CM122" s="841"/>
      <c r="CN122" s="841"/>
      <c r="CO122" s="842"/>
      <c r="CP122" s="868" t="s">
        <v>351</v>
      </c>
      <c r="CQ122" s="869"/>
      <c r="CR122" s="869"/>
      <c r="CS122" s="869"/>
      <c r="CT122" s="869"/>
      <c r="CU122" s="869"/>
      <c r="CV122" s="869"/>
      <c r="CW122" s="869"/>
      <c r="CX122" s="869"/>
      <c r="CY122" s="869"/>
      <c r="CZ122" s="869"/>
      <c r="DA122" s="869"/>
      <c r="DB122" s="869"/>
      <c r="DC122" s="869"/>
      <c r="DD122" s="869"/>
      <c r="DE122" s="869"/>
      <c r="DF122" s="870"/>
      <c r="DG122" s="850">
        <v>867368</v>
      </c>
      <c r="DH122" s="851"/>
      <c r="DI122" s="851"/>
      <c r="DJ122" s="851"/>
      <c r="DK122" s="851"/>
      <c r="DL122" s="851">
        <v>849051</v>
      </c>
      <c r="DM122" s="851"/>
      <c r="DN122" s="851"/>
      <c r="DO122" s="851"/>
      <c r="DP122" s="851"/>
      <c r="DQ122" s="851">
        <v>800847</v>
      </c>
      <c r="DR122" s="851"/>
      <c r="DS122" s="851"/>
      <c r="DT122" s="851"/>
      <c r="DU122" s="851"/>
      <c r="DV122" s="852">
        <v>9.8000000000000007</v>
      </c>
      <c r="DW122" s="852"/>
      <c r="DX122" s="852"/>
      <c r="DY122" s="852"/>
      <c r="DZ122" s="853"/>
    </row>
    <row r="123" spans="1:130" s="52" customFormat="1" ht="26.25" customHeight="1" x14ac:dyDescent="0.15">
      <c r="A123" s="761"/>
      <c r="B123" s="762"/>
      <c r="C123" s="846" t="s">
        <v>483</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770">
        <v>1015</v>
      </c>
      <c r="AB123" s="771"/>
      <c r="AC123" s="771"/>
      <c r="AD123" s="771"/>
      <c r="AE123" s="772"/>
      <c r="AF123" s="773">
        <v>998</v>
      </c>
      <c r="AG123" s="771"/>
      <c r="AH123" s="771"/>
      <c r="AI123" s="771"/>
      <c r="AJ123" s="772"/>
      <c r="AK123" s="773">
        <v>981</v>
      </c>
      <c r="AL123" s="771"/>
      <c r="AM123" s="771"/>
      <c r="AN123" s="771"/>
      <c r="AO123" s="772"/>
      <c r="AP123" s="847">
        <v>0</v>
      </c>
      <c r="AQ123" s="848"/>
      <c r="AR123" s="848"/>
      <c r="AS123" s="848"/>
      <c r="AT123" s="849"/>
      <c r="AU123" s="898"/>
      <c r="AV123" s="899"/>
      <c r="AW123" s="899"/>
      <c r="AX123" s="899"/>
      <c r="AY123" s="899"/>
      <c r="AZ123" s="73" t="s">
        <v>271</v>
      </c>
      <c r="BA123" s="73"/>
      <c r="BB123" s="73"/>
      <c r="BC123" s="73"/>
      <c r="BD123" s="73"/>
      <c r="BE123" s="73"/>
      <c r="BF123" s="73"/>
      <c r="BG123" s="73"/>
      <c r="BH123" s="73"/>
      <c r="BI123" s="73"/>
      <c r="BJ123" s="73"/>
      <c r="BK123" s="73"/>
      <c r="BL123" s="73"/>
      <c r="BM123" s="73"/>
      <c r="BN123" s="73"/>
      <c r="BO123" s="887" t="s">
        <v>492</v>
      </c>
      <c r="BP123" s="888"/>
      <c r="BQ123" s="889">
        <v>24927816</v>
      </c>
      <c r="BR123" s="890"/>
      <c r="BS123" s="890"/>
      <c r="BT123" s="890"/>
      <c r="BU123" s="890"/>
      <c r="BV123" s="890">
        <v>28165285</v>
      </c>
      <c r="BW123" s="890"/>
      <c r="BX123" s="890"/>
      <c r="BY123" s="890"/>
      <c r="BZ123" s="890"/>
      <c r="CA123" s="890">
        <v>32339026</v>
      </c>
      <c r="CB123" s="890"/>
      <c r="CC123" s="890"/>
      <c r="CD123" s="890"/>
      <c r="CE123" s="890"/>
      <c r="CF123" s="736"/>
      <c r="CG123" s="737"/>
      <c r="CH123" s="737"/>
      <c r="CI123" s="737"/>
      <c r="CJ123" s="891"/>
      <c r="CK123" s="880"/>
      <c r="CL123" s="841"/>
      <c r="CM123" s="841"/>
      <c r="CN123" s="841"/>
      <c r="CO123" s="842"/>
      <c r="CP123" s="868" t="s">
        <v>392</v>
      </c>
      <c r="CQ123" s="869"/>
      <c r="CR123" s="869"/>
      <c r="CS123" s="869"/>
      <c r="CT123" s="869"/>
      <c r="CU123" s="869"/>
      <c r="CV123" s="869"/>
      <c r="CW123" s="869"/>
      <c r="CX123" s="869"/>
      <c r="CY123" s="869"/>
      <c r="CZ123" s="869"/>
      <c r="DA123" s="869"/>
      <c r="DB123" s="869"/>
      <c r="DC123" s="869"/>
      <c r="DD123" s="869"/>
      <c r="DE123" s="869"/>
      <c r="DF123" s="870"/>
      <c r="DG123" s="770" t="s">
        <v>199</v>
      </c>
      <c r="DH123" s="771"/>
      <c r="DI123" s="771"/>
      <c r="DJ123" s="771"/>
      <c r="DK123" s="772"/>
      <c r="DL123" s="773" t="s">
        <v>199</v>
      </c>
      <c r="DM123" s="771"/>
      <c r="DN123" s="771"/>
      <c r="DO123" s="771"/>
      <c r="DP123" s="772"/>
      <c r="DQ123" s="773" t="s">
        <v>199</v>
      </c>
      <c r="DR123" s="771"/>
      <c r="DS123" s="771"/>
      <c r="DT123" s="771"/>
      <c r="DU123" s="772"/>
      <c r="DV123" s="847" t="s">
        <v>199</v>
      </c>
      <c r="DW123" s="848"/>
      <c r="DX123" s="848"/>
      <c r="DY123" s="848"/>
      <c r="DZ123" s="849"/>
    </row>
    <row r="124" spans="1:130" s="52" customFormat="1" ht="26.25" customHeight="1" x14ac:dyDescent="0.15">
      <c r="A124" s="761"/>
      <c r="B124" s="762"/>
      <c r="C124" s="846" t="s">
        <v>336</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770" t="s">
        <v>199</v>
      </c>
      <c r="AB124" s="771"/>
      <c r="AC124" s="771"/>
      <c r="AD124" s="771"/>
      <c r="AE124" s="772"/>
      <c r="AF124" s="773" t="s">
        <v>199</v>
      </c>
      <c r="AG124" s="771"/>
      <c r="AH124" s="771"/>
      <c r="AI124" s="771"/>
      <c r="AJ124" s="772"/>
      <c r="AK124" s="773" t="s">
        <v>199</v>
      </c>
      <c r="AL124" s="771"/>
      <c r="AM124" s="771"/>
      <c r="AN124" s="771"/>
      <c r="AO124" s="772"/>
      <c r="AP124" s="847" t="s">
        <v>199</v>
      </c>
      <c r="AQ124" s="848"/>
      <c r="AR124" s="848"/>
      <c r="AS124" s="848"/>
      <c r="AT124" s="849"/>
      <c r="AU124" s="862" t="s">
        <v>493</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t="s">
        <v>199</v>
      </c>
      <c r="BR124" s="866"/>
      <c r="BS124" s="866"/>
      <c r="BT124" s="866"/>
      <c r="BU124" s="866"/>
      <c r="BV124" s="866" t="s">
        <v>199</v>
      </c>
      <c r="BW124" s="866"/>
      <c r="BX124" s="866"/>
      <c r="BY124" s="866"/>
      <c r="BZ124" s="866"/>
      <c r="CA124" s="866" t="s">
        <v>199</v>
      </c>
      <c r="CB124" s="866"/>
      <c r="CC124" s="866"/>
      <c r="CD124" s="866"/>
      <c r="CE124" s="866"/>
      <c r="CF124" s="744"/>
      <c r="CG124" s="745"/>
      <c r="CH124" s="745"/>
      <c r="CI124" s="745"/>
      <c r="CJ124" s="867"/>
      <c r="CK124" s="881"/>
      <c r="CL124" s="881"/>
      <c r="CM124" s="881"/>
      <c r="CN124" s="881"/>
      <c r="CO124" s="882"/>
      <c r="CP124" s="868" t="s">
        <v>494</v>
      </c>
      <c r="CQ124" s="869"/>
      <c r="CR124" s="869"/>
      <c r="CS124" s="869"/>
      <c r="CT124" s="869"/>
      <c r="CU124" s="869"/>
      <c r="CV124" s="869"/>
      <c r="CW124" s="869"/>
      <c r="CX124" s="869"/>
      <c r="CY124" s="869"/>
      <c r="CZ124" s="869"/>
      <c r="DA124" s="869"/>
      <c r="DB124" s="869"/>
      <c r="DC124" s="869"/>
      <c r="DD124" s="869"/>
      <c r="DE124" s="869"/>
      <c r="DF124" s="870"/>
      <c r="DG124" s="794">
        <v>6088</v>
      </c>
      <c r="DH124" s="795"/>
      <c r="DI124" s="795"/>
      <c r="DJ124" s="795"/>
      <c r="DK124" s="796"/>
      <c r="DL124" s="797">
        <v>16</v>
      </c>
      <c r="DM124" s="795"/>
      <c r="DN124" s="795"/>
      <c r="DO124" s="795"/>
      <c r="DP124" s="796"/>
      <c r="DQ124" s="797" t="s">
        <v>199</v>
      </c>
      <c r="DR124" s="795"/>
      <c r="DS124" s="795"/>
      <c r="DT124" s="795"/>
      <c r="DU124" s="796"/>
      <c r="DV124" s="871" t="s">
        <v>199</v>
      </c>
      <c r="DW124" s="872"/>
      <c r="DX124" s="872"/>
      <c r="DY124" s="872"/>
      <c r="DZ124" s="873"/>
    </row>
    <row r="125" spans="1:130" s="52" customFormat="1" ht="26.25" customHeight="1" x14ac:dyDescent="0.15">
      <c r="A125" s="761"/>
      <c r="B125" s="762"/>
      <c r="C125" s="846" t="s">
        <v>487</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770" t="s">
        <v>199</v>
      </c>
      <c r="AB125" s="771"/>
      <c r="AC125" s="771"/>
      <c r="AD125" s="771"/>
      <c r="AE125" s="772"/>
      <c r="AF125" s="773" t="s">
        <v>199</v>
      </c>
      <c r="AG125" s="771"/>
      <c r="AH125" s="771"/>
      <c r="AI125" s="771"/>
      <c r="AJ125" s="772"/>
      <c r="AK125" s="773" t="s">
        <v>199</v>
      </c>
      <c r="AL125" s="771"/>
      <c r="AM125" s="771"/>
      <c r="AN125" s="771"/>
      <c r="AO125" s="772"/>
      <c r="AP125" s="847" t="s">
        <v>199</v>
      </c>
      <c r="AQ125" s="848"/>
      <c r="AR125" s="848"/>
      <c r="AS125" s="848"/>
      <c r="AT125" s="849"/>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37" t="s">
        <v>495</v>
      </c>
      <c r="CL125" s="838"/>
      <c r="CM125" s="838"/>
      <c r="CN125" s="838"/>
      <c r="CO125" s="839"/>
      <c r="CP125" s="874" t="s">
        <v>143</v>
      </c>
      <c r="CQ125" s="822"/>
      <c r="CR125" s="822"/>
      <c r="CS125" s="822"/>
      <c r="CT125" s="822"/>
      <c r="CU125" s="822"/>
      <c r="CV125" s="822"/>
      <c r="CW125" s="822"/>
      <c r="CX125" s="822"/>
      <c r="CY125" s="822"/>
      <c r="CZ125" s="822"/>
      <c r="DA125" s="822"/>
      <c r="DB125" s="822"/>
      <c r="DC125" s="822"/>
      <c r="DD125" s="822"/>
      <c r="DE125" s="822"/>
      <c r="DF125" s="823"/>
      <c r="DG125" s="875" t="s">
        <v>199</v>
      </c>
      <c r="DH125" s="876"/>
      <c r="DI125" s="876"/>
      <c r="DJ125" s="876"/>
      <c r="DK125" s="876"/>
      <c r="DL125" s="876" t="s">
        <v>199</v>
      </c>
      <c r="DM125" s="876"/>
      <c r="DN125" s="876"/>
      <c r="DO125" s="876"/>
      <c r="DP125" s="876"/>
      <c r="DQ125" s="876" t="s">
        <v>199</v>
      </c>
      <c r="DR125" s="876"/>
      <c r="DS125" s="876"/>
      <c r="DT125" s="876"/>
      <c r="DU125" s="876"/>
      <c r="DV125" s="877" t="s">
        <v>199</v>
      </c>
      <c r="DW125" s="877"/>
      <c r="DX125" s="877"/>
      <c r="DY125" s="877"/>
      <c r="DZ125" s="878"/>
    </row>
    <row r="126" spans="1:130" s="52" customFormat="1" ht="26.25" customHeight="1" x14ac:dyDescent="0.15">
      <c r="A126" s="761"/>
      <c r="B126" s="762"/>
      <c r="C126" s="846" t="s">
        <v>488</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770" t="s">
        <v>199</v>
      </c>
      <c r="AB126" s="771"/>
      <c r="AC126" s="771"/>
      <c r="AD126" s="771"/>
      <c r="AE126" s="772"/>
      <c r="AF126" s="773" t="s">
        <v>199</v>
      </c>
      <c r="AG126" s="771"/>
      <c r="AH126" s="771"/>
      <c r="AI126" s="771"/>
      <c r="AJ126" s="772"/>
      <c r="AK126" s="773" t="s">
        <v>199</v>
      </c>
      <c r="AL126" s="771"/>
      <c r="AM126" s="771"/>
      <c r="AN126" s="771"/>
      <c r="AO126" s="772"/>
      <c r="AP126" s="847" t="s">
        <v>199</v>
      </c>
      <c r="AQ126" s="848"/>
      <c r="AR126" s="848"/>
      <c r="AS126" s="848"/>
      <c r="AT126" s="849"/>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40"/>
      <c r="CL126" s="841"/>
      <c r="CM126" s="841"/>
      <c r="CN126" s="841"/>
      <c r="CO126" s="842"/>
      <c r="CP126" s="846" t="s">
        <v>422</v>
      </c>
      <c r="CQ126" s="782"/>
      <c r="CR126" s="782"/>
      <c r="CS126" s="782"/>
      <c r="CT126" s="782"/>
      <c r="CU126" s="782"/>
      <c r="CV126" s="782"/>
      <c r="CW126" s="782"/>
      <c r="CX126" s="782"/>
      <c r="CY126" s="782"/>
      <c r="CZ126" s="782"/>
      <c r="DA126" s="782"/>
      <c r="DB126" s="782"/>
      <c r="DC126" s="782"/>
      <c r="DD126" s="782"/>
      <c r="DE126" s="782"/>
      <c r="DF126" s="783"/>
      <c r="DG126" s="850" t="s">
        <v>199</v>
      </c>
      <c r="DH126" s="851"/>
      <c r="DI126" s="851"/>
      <c r="DJ126" s="851"/>
      <c r="DK126" s="851"/>
      <c r="DL126" s="851" t="s">
        <v>199</v>
      </c>
      <c r="DM126" s="851"/>
      <c r="DN126" s="851"/>
      <c r="DO126" s="851"/>
      <c r="DP126" s="851"/>
      <c r="DQ126" s="851" t="s">
        <v>199</v>
      </c>
      <c r="DR126" s="851"/>
      <c r="DS126" s="851"/>
      <c r="DT126" s="851"/>
      <c r="DU126" s="851"/>
      <c r="DV126" s="852" t="s">
        <v>199</v>
      </c>
      <c r="DW126" s="852"/>
      <c r="DX126" s="852"/>
      <c r="DY126" s="852"/>
      <c r="DZ126" s="853"/>
    </row>
    <row r="127" spans="1:130" s="52" customFormat="1" ht="26.25" customHeight="1" x14ac:dyDescent="0.15">
      <c r="A127" s="763"/>
      <c r="B127" s="764"/>
      <c r="C127" s="854" t="s">
        <v>82</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0" t="s">
        <v>199</v>
      </c>
      <c r="AB127" s="771"/>
      <c r="AC127" s="771"/>
      <c r="AD127" s="771"/>
      <c r="AE127" s="772"/>
      <c r="AF127" s="773" t="s">
        <v>199</v>
      </c>
      <c r="AG127" s="771"/>
      <c r="AH127" s="771"/>
      <c r="AI127" s="771"/>
      <c r="AJ127" s="772"/>
      <c r="AK127" s="773" t="s">
        <v>199</v>
      </c>
      <c r="AL127" s="771"/>
      <c r="AM127" s="771"/>
      <c r="AN127" s="771"/>
      <c r="AO127" s="772"/>
      <c r="AP127" s="847" t="s">
        <v>199</v>
      </c>
      <c r="AQ127" s="848"/>
      <c r="AR127" s="848"/>
      <c r="AS127" s="848"/>
      <c r="AT127" s="849"/>
      <c r="AU127" s="60"/>
      <c r="AV127" s="60"/>
      <c r="AW127" s="60"/>
      <c r="AX127" s="857" t="s">
        <v>498</v>
      </c>
      <c r="AY127" s="858"/>
      <c r="AZ127" s="858"/>
      <c r="BA127" s="858"/>
      <c r="BB127" s="858"/>
      <c r="BC127" s="858"/>
      <c r="BD127" s="858"/>
      <c r="BE127" s="859"/>
      <c r="BF127" s="860" t="s">
        <v>499</v>
      </c>
      <c r="BG127" s="858"/>
      <c r="BH127" s="858"/>
      <c r="BI127" s="858"/>
      <c r="BJ127" s="858"/>
      <c r="BK127" s="858"/>
      <c r="BL127" s="859"/>
      <c r="BM127" s="860" t="s">
        <v>423</v>
      </c>
      <c r="BN127" s="858"/>
      <c r="BO127" s="858"/>
      <c r="BP127" s="858"/>
      <c r="BQ127" s="858"/>
      <c r="BR127" s="858"/>
      <c r="BS127" s="859"/>
      <c r="BT127" s="860" t="s">
        <v>416</v>
      </c>
      <c r="BU127" s="858"/>
      <c r="BV127" s="858"/>
      <c r="BW127" s="858"/>
      <c r="BX127" s="858"/>
      <c r="BY127" s="858"/>
      <c r="BZ127" s="861"/>
      <c r="CA127" s="60"/>
      <c r="CB127" s="60"/>
      <c r="CC127" s="60"/>
      <c r="CD127" s="78"/>
      <c r="CE127" s="78"/>
      <c r="CF127" s="78"/>
      <c r="CG127" s="60"/>
      <c r="CH127" s="60"/>
      <c r="CI127" s="60"/>
      <c r="CJ127" s="79"/>
      <c r="CK127" s="840"/>
      <c r="CL127" s="841"/>
      <c r="CM127" s="841"/>
      <c r="CN127" s="841"/>
      <c r="CO127" s="842"/>
      <c r="CP127" s="846" t="s">
        <v>414</v>
      </c>
      <c r="CQ127" s="782"/>
      <c r="CR127" s="782"/>
      <c r="CS127" s="782"/>
      <c r="CT127" s="782"/>
      <c r="CU127" s="782"/>
      <c r="CV127" s="782"/>
      <c r="CW127" s="782"/>
      <c r="CX127" s="782"/>
      <c r="CY127" s="782"/>
      <c r="CZ127" s="782"/>
      <c r="DA127" s="782"/>
      <c r="DB127" s="782"/>
      <c r="DC127" s="782"/>
      <c r="DD127" s="782"/>
      <c r="DE127" s="782"/>
      <c r="DF127" s="783"/>
      <c r="DG127" s="850" t="s">
        <v>199</v>
      </c>
      <c r="DH127" s="851"/>
      <c r="DI127" s="851"/>
      <c r="DJ127" s="851"/>
      <c r="DK127" s="851"/>
      <c r="DL127" s="851" t="s">
        <v>199</v>
      </c>
      <c r="DM127" s="851"/>
      <c r="DN127" s="851"/>
      <c r="DO127" s="851"/>
      <c r="DP127" s="851"/>
      <c r="DQ127" s="851" t="s">
        <v>199</v>
      </c>
      <c r="DR127" s="851"/>
      <c r="DS127" s="851"/>
      <c r="DT127" s="851"/>
      <c r="DU127" s="851"/>
      <c r="DV127" s="852" t="s">
        <v>199</v>
      </c>
      <c r="DW127" s="852"/>
      <c r="DX127" s="852"/>
      <c r="DY127" s="852"/>
      <c r="DZ127" s="853"/>
    </row>
    <row r="128" spans="1:130" s="52" customFormat="1" ht="26.25" customHeight="1" x14ac:dyDescent="0.15">
      <c r="A128" s="810" t="s">
        <v>500</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7</v>
      </c>
      <c r="X128" s="812"/>
      <c r="Y128" s="812"/>
      <c r="Z128" s="813"/>
      <c r="AA128" s="814">
        <v>297634</v>
      </c>
      <c r="AB128" s="815"/>
      <c r="AC128" s="815"/>
      <c r="AD128" s="815"/>
      <c r="AE128" s="816"/>
      <c r="AF128" s="817">
        <v>306607</v>
      </c>
      <c r="AG128" s="815"/>
      <c r="AH128" s="815"/>
      <c r="AI128" s="815"/>
      <c r="AJ128" s="816"/>
      <c r="AK128" s="817">
        <v>279403</v>
      </c>
      <c r="AL128" s="815"/>
      <c r="AM128" s="815"/>
      <c r="AN128" s="815"/>
      <c r="AO128" s="816"/>
      <c r="AP128" s="818"/>
      <c r="AQ128" s="819"/>
      <c r="AR128" s="819"/>
      <c r="AS128" s="819"/>
      <c r="AT128" s="820"/>
      <c r="AU128" s="60"/>
      <c r="AV128" s="60"/>
      <c r="AW128" s="60"/>
      <c r="AX128" s="821" t="s">
        <v>305</v>
      </c>
      <c r="AY128" s="822"/>
      <c r="AZ128" s="822"/>
      <c r="BA128" s="822"/>
      <c r="BB128" s="822"/>
      <c r="BC128" s="822"/>
      <c r="BD128" s="822"/>
      <c r="BE128" s="823"/>
      <c r="BF128" s="824" t="s">
        <v>199</v>
      </c>
      <c r="BG128" s="825"/>
      <c r="BH128" s="825"/>
      <c r="BI128" s="825"/>
      <c r="BJ128" s="825"/>
      <c r="BK128" s="825"/>
      <c r="BL128" s="826"/>
      <c r="BM128" s="824">
        <v>13.41</v>
      </c>
      <c r="BN128" s="825"/>
      <c r="BO128" s="825"/>
      <c r="BP128" s="825"/>
      <c r="BQ128" s="825"/>
      <c r="BR128" s="825"/>
      <c r="BS128" s="826"/>
      <c r="BT128" s="824">
        <v>20</v>
      </c>
      <c r="BU128" s="825"/>
      <c r="BV128" s="825"/>
      <c r="BW128" s="825"/>
      <c r="BX128" s="825"/>
      <c r="BY128" s="825"/>
      <c r="BZ128" s="827"/>
      <c r="CA128" s="78"/>
      <c r="CB128" s="78"/>
      <c r="CC128" s="78"/>
      <c r="CD128" s="78"/>
      <c r="CE128" s="78"/>
      <c r="CF128" s="78"/>
      <c r="CG128" s="60"/>
      <c r="CH128" s="60"/>
      <c r="CI128" s="60"/>
      <c r="CJ128" s="79"/>
      <c r="CK128" s="843"/>
      <c r="CL128" s="844"/>
      <c r="CM128" s="844"/>
      <c r="CN128" s="844"/>
      <c r="CO128" s="845"/>
      <c r="CP128" s="828" t="s">
        <v>403</v>
      </c>
      <c r="CQ128" s="802"/>
      <c r="CR128" s="802"/>
      <c r="CS128" s="802"/>
      <c r="CT128" s="802"/>
      <c r="CU128" s="802"/>
      <c r="CV128" s="802"/>
      <c r="CW128" s="802"/>
      <c r="CX128" s="802"/>
      <c r="CY128" s="802"/>
      <c r="CZ128" s="802"/>
      <c r="DA128" s="802"/>
      <c r="DB128" s="802"/>
      <c r="DC128" s="802"/>
      <c r="DD128" s="802"/>
      <c r="DE128" s="802"/>
      <c r="DF128" s="803"/>
      <c r="DG128" s="829" t="s">
        <v>199</v>
      </c>
      <c r="DH128" s="830"/>
      <c r="DI128" s="830"/>
      <c r="DJ128" s="830"/>
      <c r="DK128" s="830"/>
      <c r="DL128" s="830" t="s">
        <v>199</v>
      </c>
      <c r="DM128" s="830"/>
      <c r="DN128" s="830"/>
      <c r="DO128" s="830"/>
      <c r="DP128" s="830"/>
      <c r="DQ128" s="830" t="s">
        <v>199</v>
      </c>
      <c r="DR128" s="830"/>
      <c r="DS128" s="830"/>
      <c r="DT128" s="830"/>
      <c r="DU128" s="830"/>
      <c r="DV128" s="831" t="s">
        <v>199</v>
      </c>
      <c r="DW128" s="831"/>
      <c r="DX128" s="831"/>
      <c r="DY128" s="831"/>
      <c r="DZ128" s="832"/>
    </row>
    <row r="129" spans="1:131" s="52" customFormat="1" ht="26.25" customHeight="1" x14ac:dyDescent="0.15">
      <c r="A129" s="765" t="s">
        <v>172</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233</v>
      </c>
      <c r="X129" s="768"/>
      <c r="Y129" s="768"/>
      <c r="Z129" s="769"/>
      <c r="AA129" s="770">
        <v>8973302</v>
      </c>
      <c r="AB129" s="771"/>
      <c r="AC129" s="771"/>
      <c r="AD129" s="771"/>
      <c r="AE129" s="772"/>
      <c r="AF129" s="773">
        <v>9242687</v>
      </c>
      <c r="AG129" s="771"/>
      <c r="AH129" s="771"/>
      <c r="AI129" s="771"/>
      <c r="AJ129" s="772"/>
      <c r="AK129" s="773">
        <v>9547117</v>
      </c>
      <c r="AL129" s="771"/>
      <c r="AM129" s="771"/>
      <c r="AN129" s="771"/>
      <c r="AO129" s="772"/>
      <c r="AP129" s="774"/>
      <c r="AQ129" s="775"/>
      <c r="AR129" s="775"/>
      <c r="AS129" s="775"/>
      <c r="AT129" s="776"/>
      <c r="AU129" s="71"/>
      <c r="AV129" s="71"/>
      <c r="AW129" s="71"/>
      <c r="AX129" s="784" t="s">
        <v>123</v>
      </c>
      <c r="AY129" s="782"/>
      <c r="AZ129" s="782"/>
      <c r="BA129" s="782"/>
      <c r="BB129" s="782"/>
      <c r="BC129" s="782"/>
      <c r="BD129" s="782"/>
      <c r="BE129" s="783"/>
      <c r="BF129" s="833" t="s">
        <v>199</v>
      </c>
      <c r="BG129" s="834"/>
      <c r="BH129" s="834"/>
      <c r="BI129" s="834"/>
      <c r="BJ129" s="834"/>
      <c r="BK129" s="834"/>
      <c r="BL129" s="835"/>
      <c r="BM129" s="833">
        <v>18.41</v>
      </c>
      <c r="BN129" s="834"/>
      <c r="BO129" s="834"/>
      <c r="BP129" s="834"/>
      <c r="BQ129" s="834"/>
      <c r="BR129" s="834"/>
      <c r="BS129" s="835"/>
      <c r="BT129" s="833">
        <v>30</v>
      </c>
      <c r="BU129" s="834"/>
      <c r="BV129" s="834"/>
      <c r="BW129" s="834"/>
      <c r="BX129" s="834"/>
      <c r="BY129" s="834"/>
      <c r="BZ129" s="83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65" t="s">
        <v>502</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503</v>
      </c>
      <c r="X130" s="768"/>
      <c r="Y130" s="768"/>
      <c r="Z130" s="769"/>
      <c r="AA130" s="770">
        <v>1407283</v>
      </c>
      <c r="AB130" s="771"/>
      <c r="AC130" s="771"/>
      <c r="AD130" s="771"/>
      <c r="AE130" s="772"/>
      <c r="AF130" s="773">
        <v>1405248</v>
      </c>
      <c r="AG130" s="771"/>
      <c r="AH130" s="771"/>
      <c r="AI130" s="771"/>
      <c r="AJ130" s="772"/>
      <c r="AK130" s="773">
        <v>1342060</v>
      </c>
      <c r="AL130" s="771"/>
      <c r="AM130" s="771"/>
      <c r="AN130" s="771"/>
      <c r="AO130" s="772"/>
      <c r="AP130" s="774"/>
      <c r="AQ130" s="775"/>
      <c r="AR130" s="775"/>
      <c r="AS130" s="775"/>
      <c r="AT130" s="776"/>
      <c r="AU130" s="71"/>
      <c r="AV130" s="71"/>
      <c r="AW130" s="71"/>
      <c r="AX130" s="784" t="s">
        <v>141</v>
      </c>
      <c r="AY130" s="782"/>
      <c r="AZ130" s="782"/>
      <c r="BA130" s="782"/>
      <c r="BB130" s="782"/>
      <c r="BC130" s="782"/>
      <c r="BD130" s="782"/>
      <c r="BE130" s="783"/>
      <c r="BF130" s="785">
        <v>8.5</v>
      </c>
      <c r="BG130" s="786"/>
      <c r="BH130" s="786"/>
      <c r="BI130" s="786"/>
      <c r="BJ130" s="786"/>
      <c r="BK130" s="786"/>
      <c r="BL130" s="787"/>
      <c r="BM130" s="785">
        <v>25</v>
      </c>
      <c r="BN130" s="786"/>
      <c r="BO130" s="786"/>
      <c r="BP130" s="786"/>
      <c r="BQ130" s="786"/>
      <c r="BR130" s="786"/>
      <c r="BS130" s="787"/>
      <c r="BT130" s="785">
        <v>35</v>
      </c>
      <c r="BU130" s="786"/>
      <c r="BV130" s="786"/>
      <c r="BW130" s="786"/>
      <c r="BX130" s="786"/>
      <c r="BY130" s="786"/>
      <c r="BZ130" s="788"/>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175</v>
      </c>
      <c r="X131" s="792"/>
      <c r="Y131" s="792"/>
      <c r="Z131" s="793"/>
      <c r="AA131" s="794">
        <v>7566019</v>
      </c>
      <c r="AB131" s="795"/>
      <c r="AC131" s="795"/>
      <c r="AD131" s="795"/>
      <c r="AE131" s="796"/>
      <c r="AF131" s="797">
        <v>7837439</v>
      </c>
      <c r="AG131" s="795"/>
      <c r="AH131" s="795"/>
      <c r="AI131" s="795"/>
      <c r="AJ131" s="796"/>
      <c r="AK131" s="797">
        <v>8205057</v>
      </c>
      <c r="AL131" s="795"/>
      <c r="AM131" s="795"/>
      <c r="AN131" s="795"/>
      <c r="AO131" s="796"/>
      <c r="AP131" s="798"/>
      <c r="AQ131" s="799"/>
      <c r="AR131" s="799"/>
      <c r="AS131" s="799"/>
      <c r="AT131" s="800"/>
      <c r="AU131" s="71"/>
      <c r="AV131" s="71"/>
      <c r="AW131" s="71"/>
      <c r="AX131" s="801" t="s">
        <v>474</v>
      </c>
      <c r="AY131" s="802"/>
      <c r="AZ131" s="802"/>
      <c r="BA131" s="802"/>
      <c r="BB131" s="802"/>
      <c r="BC131" s="802"/>
      <c r="BD131" s="802"/>
      <c r="BE131" s="803"/>
      <c r="BF131" s="804" t="s">
        <v>199</v>
      </c>
      <c r="BG131" s="805"/>
      <c r="BH131" s="805"/>
      <c r="BI131" s="805"/>
      <c r="BJ131" s="805"/>
      <c r="BK131" s="805"/>
      <c r="BL131" s="806"/>
      <c r="BM131" s="804">
        <v>350</v>
      </c>
      <c r="BN131" s="805"/>
      <c r="BO131" s="805"/>
      <c r="BP131" s="805"/>
      <c r="BQ131" s="805"/>
      <c r="BR131" s="805"/>
      <c r="BS131" s="806"/>
      <c r="BT131" s="807"/>
      <c r="BU131" s="808"/>
      <c r="BV131" s="808"/>
      <c r="BW131" s="808"/>
      <c r="BX131" s="808"/>
      <c r="BY131" s="808"/>
      <c r="BZ131" s="809"/>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55" t="s">
        <v>29</v>
      </c>
      <c r="B132" s="756"/>
      <c r="C132" s="756"/>
      <c r="D132" s="756"/>
      <c r="E132" s="756"/>
      <c r="F132" s="756"/>
      <c r="G132" s="756"/>
      <c r="H132" s="756"/>
      <c r="I132" s="756"/>
      <c r="J132" s="756"/>
      <c r="K132" s="756"/>
      <c r="L132" s="756"/>
      <c r="M132" s="756"/>
      <c r="N132" s="756"/>
      <c r="O132" s="756"/>
      <c r="P132" s="756"/>
      <c r="Q132" s="756"/>
      <c r="R132" s="756"/>
      <c r="S132" s="756"/>
      <c r="T132" s="756"/>
      <c r="U132" s="756"/>
      <c r="V132" s="730" t="s">
        <v>504</v>
      </c>
      <c r="W132" s="730"/>
      <c r="X132" s="730"/>
      <c r="Y132" s="730"/>
      <c r="Z132" s="731"/>
      <c r="AA132" s="732">
        <v>9.4394951959999993</v>
      </c>
      <c r="AB132" s="733"/>
      <c r="AC132" s="733"/>
      <c r="AD132" s="733"/>
      <c r="AE132" s="734"/>
      <c r="AF132" s="735">
        <v>8.3157521229999993</v>
      </c>
      <c r="AG132" s="733"/>
      <c r="AH132" s="733"/>
      <c r="AI132" s="733"/>
      <c r="AJ132" s="734"/>
      <c r="AK132" s="735">
        <v>7.946148333</v>
      </c>
      <c r="AL132" s="733"/>
      <c r="AM132" s="733"/>
      <c r="AN132" s="733"/>
      <c r="AO132" s="734"/>
      <c r="AP132" s="736"/>
      <c r="AQ132" s="737"/>
      <c r="AR132" s="737"/>
      <c r="AS132" s="737"/>
      <c r="AT132" s="7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39" t="s">
        <v>88</v>
      </c>
      <c r="W133" s="739"/>
      <c r="X133" s="739"/>
      <c r="Y133" s="739"/>
      <c r="Z133" s="740"/>
      <c r="AA133" s="741">
        <v>8.5</v>
      </c>
      <c r="AB133" s="742"/>
      <c r="AC133" s="742"/>
      <c r="AD133" s="742"/>
      <c r="AE133" s="743"/>
      <c r="AF133" s="741">
        <v>8.6</v>
      </c>
      <c r="AG133" s="742"/>
      <c r="AH133" s="742"/>
      <c r="AI133" s="742"/>
      <c r="AJ133" s="743"/>
      <c r="AK133" s="741">
        <v>8.5</v>
      </c>
      <c r="AL133" s="742"/>
      <c r="AM133" s="742"/>
      <c r="AN133" s="742"/>
      <c r="AO133" s="743"/>
      <c r="AP133" s="744"/>
      <c r="AQ133" s="745"/>
      <c r="AR133" s="745"/>
      <c r="AS133" s="745"/>
      <c r="AT133" s="74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z2LMzqaAsKRXzRA7K7R9fiP+aMGP8bQ8r7PYrrUqtXXRJeSUmukT30QEe7xGNPdrlIwsYpm55YabCaHb5tf5zQ==" saltValue="wB0pTHyTF+sVV4A4sHPkn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105</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5"/>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p3y5Zf5EHLIoOF77qRNvnzAeiEmsjPK2yWLZzJHTy6k35XPAJ8fjjmkobcCDjCI5IGwRsc8eT2W7En2XclVw==" saltValue="aNnmJij2FgHVvgMVOlSkBw==" spinCount="100000" sheet="1" objects="1" scenarios="1"/>
  <phoneticPr fontId="5"/>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L54" sqref="AL54"/>
    </sheetView>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505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329</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2" t="s">
        <v>92</v>
      </c>
      <c r="AP7" s="131"/>
      <c r="AQ7" s="142" t="s">
        <v>506</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3"/>
      <c r="AP8" s="132" t="s">
        <v>507</v>
      </c>
      <c r="AQ8" s="143" t="s">
        <v>508</v>
      </c>
      <c r="AR8" s="157" t="s">
        <v>18</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53" t="s">
        <v>509</v>
      </c>
      <c r="AL9" s="1054"/>
      <c r="AM9" s="1054"/>
      <c r="AN9" s="1055"/>
      <c r="AO9" s="121">
        <v>3510630</v>
      </c>
      <c r="AP9" s="121">
        <v>144882</v>
      </c>
      <c r="AQ9" s="144">
        <v>104625</v>
      </c>
      <c r="AR9" s="158">
        <v>38.5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53" t="s">
        <v>205</v>
      </c>
      <c r="AL10" s="1054"/>
      <c r="AM10" s="1054"/>
      <c r="AN10" s="1055"/>
      <c r="AO10" s="122" t="s">
        <v>199</v>
      </c>
      <c r="AP10" s="122" t="s">
        <v>199</v>
      </c>
      <c r="AQ10" s="145">
        <v>9752</v>
      </c>
      <c r="AR10" s="159" t="s">
        <v>199</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53" t="s">
        <v>399</v>
      </c>
      <c r="AL11" s="1054"/>
      <c r="AM11" s="1054"/>
      <c r="AN11" s="1055"/>
      <c r="AO11" s="122">
        <v>599362</v>
      </c>
      <c r="AP11" s="122">
        <v>24735</v>
      </c>
      <c r="AQ11" s="145">
        <v>1608</v>
      </c>
      <c r="AR11" s="159">
        <v>1438.2</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53" t="s">
        <v>220</v>
      </c>
      <c r="AL12" s="1054"/>
      <c r="AM12" s="1054"/>
      <c r="AN12" s="1055"/>
      <c r="AO12" s="122" t="s">
        <v>199</v>
      </c>
      <c r="AP12" s="122" t="s">
        <v>199</v>
      </c>
      <c r="AQ12" s="145">
        <v>4</v>
      </c>
      <c r="AR12" s="159" t="s">
        <v>199</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53" t="s">
        <v>510</v>
      </c>
      <c r="AL13" s="1054"/>
      <c r="AM13" s="1054"/>
      <c r="AN13" s="1055"/>
      <c r="AO13" s="122">
        <v>148324</v>
      </c>
      <c r="AP13" s="122">
        <v>6121</v>
      </c>
      <c r="AQ13" s="145">
        <v>4175</v>
      </c>
      <c r="AR13" s="159">
        <v>46.6</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53" t="s">
        <v>511</v>
      </c>
      <c r="AL14" s="1054"/>
      <c r="AM14" s="1054"/>
      <c r="AN14" s="1055"/>
      <c r="AO14" s="122">
        <v>91913</v>
      </c>
      <c r="AP14" s="122">
        <v>3793</v>
      </c>
      <c r="AQ14" s="145">
        <v>2340</v>
      </c>
      <c r="AR14" s="159">
        <v>62.1</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56" t="s">
        <v>308</v>
      </c>
      <c r="AL15" s="1057"/>
      <c r="AM15" s="1057"/>
      <c r="AN15" s="1058"/>
      <c r="AO15" s="122">
        <v>-323315</v>
      </c>
      <c r="AP15" s="122">
        <v>-13343</v>
      </c>
      <c r="AQ15" s="145">
        <v>-8060</v>
      </c>
      <c r="AR15" s="159">
        <v>65.5</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56" t="s">
        <v>271</v>
      </c>
      <c r="AL16" s="1057"/>
      <c r="AM16" s="1057"/>
      <c r="AN16" s="1058"/>
      <c r="AO16" s="122">
        <v>4026914</v>
      </c>
      <c r="AP16" s="122">
        <v>166189</v>
      </c>
      <c r="AQ16" s="145">
        <v>114444</v>
      </c>
      <c r="AR16" s="159">
        <v>45.2</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187</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512</v>
      </c>
      <c r="AP20" s="133" t="s">
        <v>334</v>
      </c>
      <c r="AQ20" s="146" t="s">
        <v>39</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59" t="s">
        <v>513</v>
      </c>
      <c r="AL21" s="1060"/>
      <c r="AM21" s="1060"/>
      <c r="AN21" s="1061"/>
      <c r="AO21" s="124">
        <v>14.4</v>
      </c>
      <c r="AP21" s="134">
        <v>10.6</v>
      </c>
      <c r="AQ21" s="147">
        <v>3.8</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59" t="s">
        <v>514</v>
      </c>
      <c r="AL22" s="1060"/>
      <c r="AM22" s="1060"/>
      <c r="AN22" s="1061"/>
      <c r="AO22" s="125">
        <v>99</v>
      </c>
      <c r="AP22" s="135">
        <v>97.5</v>
      </c>
      <c r="AQ22" s="148">
        <v>1.5</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52" t="s">
        <v>515</v>
      </c>
      <c r="B26" s="1052"/>
      <c r="C26" s="1052"/>
      <c r="D26" s="1052"/>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2"/>
      <c r="AK26" s="1052"/>
      <c r="AL26" s="1052"/>
      <c r="AM26" s="1052"/>
      <c r="AN26" s="1052"/>
      <c r="AO26" s="1052"/>
      <c r="AP26" s="1052"/>
      <c r="AQ26" s="1052"/>
      <c r="AR26" s="1052"/>
      <c r="AS26" s="1052"/>
      <c r="AT26" s="95"/>
    </row>
    <row r="27" spans="1:46" x14ac:dyDescent="0.15">
      <c r="A27" s="89"/>
      <c r="AO27" s="94"/>
      <c r="AP27" s="94"/>
      <c r="AQ27" s="94"/>
      <c r="AR27" s="94"/>
      <c r="AS27" s="94"/>
      <c r="AT27" s="94"/>
    </row>
    <row r="28" spans="1:46" ht="17.25" x14ac:dyDescent="0.15">
      <c r="A28" s="86" t="s">
        <v>260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59</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2" t="s">
        <v>92</v>
      </c>
      <c r="AP30" s="131"/>
      <c r="AQ30" s="142" t="s">
        <v>506</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3"/>
      <c r="AP31" s="132" t="s">
        <v>507</v>
      </c>
      <c r="AQ31" s="143" t="s">
        <v>508</v>
      </c>
      <c r="AR31" s="157" t="s">
        <v>18</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46" t="s">
        <v>516</v>
      </c>
      <c r="AL32" s="1047"/>
      <c r="AM32" s="1047"/>
      <c r="AN32" s="1048"/>
      <c r="AO32" s="122">
        <v>1941419</v>
      </c>
      <c r="AP32" s="122">
        <v>80121</v>
      </c>
      <c r="AQ32" s="149">
        <v>72468</v>
      </c>
      <c r="AR32" s="159">
        <v>10.6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46" t="s">
        <v>517</v>
      </c>
      <c r="AL33" s="1047"/>
      <c r="AM33" s="1047"/>
      <c r="AN33" s="1048"/>
      <c r="AO33" s="122" t="s">
        <v>199</v>
      </c>
      <c r="AP33" s="122" t="s">
        <v>199</v>
      </c>
      <c r="AQ33" s="149" t="s">
        <v>199</v>
      </c>
      <c r="AR33" s="159" t="s">
        <v>199</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46" t="s">
        <v>66</v>
      </c>
      <c r="AL34" s="1047"/>
      <c r="AM34" s="1047"/>
      <c r="AN34" s="1048"/>
      <c r="AO34" s="122" t="s">
        <v>199</v>
      </c>
      <c r="AP34" s="122" t="s">
        <v>199</v>
      </c>
      <c r="AQ34" s="149">
        <v>1</v>
      </c>
      <c r="AR34" s="159" t="s">
        <v>199</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46" t="s">
        <v>518</v>
      </c>
      <c r="AL35" s="1047"/>
      <c r="AM35" s="1047"/>
      <c r="AN35" s="1048"/>
      <c r="AO35" s="122">
        <v>331049</v>
      </c>
      <c r="AP35" s="122">
        <v>13662</v>
      </c>
      <c r="AQ35" s="149">
        <v>17710</v>
      </c>
      <c r="AR35" s="159">
        <v>-22.9</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46" t="s">
        <v>33</v>
      </c>
      <c r="AL36" s="1047"/>
      <c r="AM36" s="1047"/>
      <c r="AN36" s="1048"/>
      <c r="AO36" s="122" t="s">
        <v>199</v>
      </c>
      <c r="AP36" s="122" t="s">
        <v>199</v>
      </c>
      <c r="AQ36" s="149">
        <v>2475</v>
      </c>
      <c r="AR36" s="159" t="s">
        <v>199</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46" t="s">
        <v>347</v>
      </c>
      <c r="AL37" s="1047"/>
      <c r="AM37" s="1047"/>
      <c r="AN37" s="1048"/>
      <c r="AO37" s="122">
        <v>981</v>
      </c>
      <c r="AP37" s="122">
        <v>40</v>
      </c>
      <c r="AQ37" s="149">
        <v>637</v>
      </c>
      <c r="AR37" s="159">
        <v>-93.7</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49" t="s">
        <v>519</v>
      </c>
      <c r="AL38" s="1050"/>
      <c r="AM38" s="1050"/>
      <c r="AN38" s="1051"/>
      <c r="AO38" s="126" t="s">
        <v>199</v>
      </c>
      <c r="AP38" s="126" t="s">
        <v>199</v>
      </c>
      <c r="AQ38" s="150">
        <v>2</v>
      </c>
      <c r="AR38" s="148" t="s">
        <v>199</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49" t="s">
        <v>90</v>
      </c>
      <c r="AL39" s="1050"/>
      <c r="AM39" s="1050"/>
      <c r="AN39" s="1051"/>
      <c r="AO39" s="122">
        <v>-279403</v>
      </c>
      <c r="AP39" s="122">
        <v>-11531</v>
      </c>
      <c r="AQ39" s="149">
        <v>-3769</v>
      </c>
      <c r="AR39" s="159">
        <v>205.9</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46" t="s">
        <v>520</v>
      </c>
      <c r="AL40" s="1047"/>
      <c r="AM40" s="1047"/>
      <c r="AN40" s="1048"/>
      <c r="AO40" s="122">
        <v>-1342060</v>
      </c>
      <c r="AP40" s="122">
        <v>-55386</v>
      </c>
      <c r="AQ40" s="149">
        <v>-62733</v>
      </c>
      <c r="AR40" s="159">
        <v>-11.7</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6" t="s">
        <v>385</v>
      </c>
      <c r="AL41" s="1037"/>
      <c r="AM41" s="1037"/>
      <c r="AN41" s="1038"/>
      <c r="AO41" s="122">
        <v>651986</v>
      </c>
      <c r="AP41" s="122">
        <v>26907</v>
      </c>
      <c r="AQ41" s="149">
        <v>26792</v>
      </c>
      <c r="AR41" s="159">
        <v>0.4</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401</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521</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522</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4" t="s">
        <v>92</v>
      </c>
      <c r="AN49" s="1039" t="s">
        <v>445</v>
      </c>
      <c r="AO49" s="1040"/>
      <c r="AP49" s="1040"/>
      <c r="AQ49" s="1040"/>
      <c r="AR49" s="1041"/>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5"/>
      <c r="AN50" s="118" t="s">
        <v>496</v>
      </c>
      <c r="AO50" s="128" t="s">
        <v>497</v>
      </c>
      <c r="AP50" s="139" t="s">
        <v>523</v>
      </c>
      <c r="AQ50" s="152" t="s">
        <v>381</v>
      </c>
      <c r="AR50" s="162" t="s">
        <v>524</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229</v>
      </c>
      <c r="AL51" s="107"/>
      <c r="AM51" s="112">
        <v>2636288</v>
      </c>
      <c r="AN51" s="119">
        <v>99863</v>
      </c>
      <c r="AO51" s="129">
        <v>17</v>
      </c>
      <c r="AP51" s="140">
        <v>88968</v>
      </c>
      <c r="AQ51" s="153">
        <v>6.8</v>
      </c>
      <c r="AR51" s="163">
        <v>10.199999999999999</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272</v>
      </c>
      <c r="AM52" s="113">
        <v>1283338</v>
      </c>
      <c r="AN52" s="120">
        <v>48613</v>
      </c>
      <c r="AO52" s="130">
        <v>80.599999999999994</v>
      </c>
      <c r="AP52" s="141">
        <v>45482</v>
      </c>
      <c r="AQ52" s="154">
        <v>5.5</v>
      </c>
      <c r="AR52" s="164">
        <v>75.099999999999994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525</v>
      </c>
      <c r="AL53" s="107"/>
      <c r="AM53" s="112">
        <v>1865679</v>
      </c>
      <c r="AN53" s="119">
        <v>71887</v>
      </c>
      <c r="AO53" s="129">
        <v>-28</v>
      </c>
      <c r="AP53" s="140">
        <v>85173</v>
      </c>
      <c r="AQ53" s="153">
        <v>-4.3</v>
      </c>
      <c r="AR53" s="163">
        <v>-23.7</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272</v>
      </c>
      <c r="AM54" s="113">
        <v>996248</v>
      </c>
      <c r="AN54" s="120">
        <v>38387</v>
      </c>
      <c r="AO54" s="130">
        <v>-21</v>
      </c>
      <c r="AP54" s="141">
        <v>43913</v>
      </c>
      <c r="AQ54" s="154">
        <v>-3.4</v>
      </c>
      <c r="AR54" s="164">
        <v>-17.600000000000001</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526</v>
      </c>
      <c r="AL55" s="107"/>
      <c r="AM55" s="112">
        <v>3741136</v>
      </c>
      <c r="AN55" s="119">
        <v>146959</v>
      </c>
      <c r="AO55" s="129">
        <v>104.4</v>
      </c>
      <c r="AP55" s="140">
        <v>94081</v>
      </c>
      <c r="AQ55" s="153">
        <v>10.5</v>
      </c>
      <c r="AR55" s="163">
        <v>93.9</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272</v>
      </c>
      <c r="AM56" s="113">
        <v>907845</v>
      </c>
      <c r="AN56" s="120">
        <v>35662</v>
      </c>
      <c r="AO56" s="130">
        <v>-7.1</v>
      </c>
      <c r="AP56" s="141">
        <v>48949</v>
      </c>
      <c r="AQ56" s="154">
        <v>11.5</v>
      </c>
      <c r="AR56" s="164">
        <v>-18.600000000000001</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478</v>
      </c>
      <c r="AL57" s="107"/>
      <c r="AM57" s="112">
        <v>2417975</v>
      </c>
      <c r="AN57" s="119">
        <v>97272</v>
      </c>
      <c r="AO57" s="129">
        <v>-33.799999999999997</v>
      </c>
      <c r="AP57" s="140">
        <v>92632</v>
      </c>
      <c r="AQ57" s="153">
        <v>-1.5</v>
      </c>
      <c r="AR57" s="163">
        <v>-32.299999999999997</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272</v>
      </c>
      <c r="AM58" s="113">
        <v>980705</v>
      </c>
      <c r="AN58" s="120">
        <v>39452</v>
      </c>
      <c r="AO58" s="130">
        <v>10.6</v>
      </c>
      <c r="AP58" s="141">
        <v>47978</v>
      </c>
      <c r="AQ58" s="154">
        <v>-2</v>
      </c>
      <c r="AR58" s="164">
        <v>12.6</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527</v>
      </c>
      <c r="AL59" s="107"/>
      <c r="AM59" s="112">
        <v>4863048</v>
      </c>
      <c r="AN59" s="119">
        <v>200695</v>
      </c>
      <c r="AO59" s="129">
        <v>106.3</v>
      </c>
      <c r="AP59" s="140">
        <v>96469</v>
      </c>
      <c r="AQ59" s="153">
        <v>4.0999999999999996</v>
      </c>
      <c r="AR59" s="163">
        <v>102.2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272</v>
      </c>
      <c r="AM60" s="113">
        <v>2402230</v>
      </c>
      <c r="AN60" s="120">
        <v>99139</v>
      </c>
      <c r="AO60" s="130">
        <v>151.30000000000001</v>
      </c>
      <c r="AP60" s="141">
        <v>49775</v>
      </c>
      <c r="AQ60" s="154">
        <v>3.7</v>
      </c>
      <c r="AR60" s="164">
        <v>147.6</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528</v>
      </c>
      <c r="AL61" s="110"/>
      <c r="AM61" s="112">
        <v>3104825</v>
      </c>
      <c r="AN61" s="119">
        <v>123335</v>
      </c>
      <c r="AO61" s="129">
        <v>33.200000000000003</v>
      </c>
      <c r="AP61" s="140">
        <v>91465</v>
      </c>
      <c r="AQ61" s="155">
        <v>3.1</v>
      </c>
      <c r="AR61" s="163">
        <v>30.1</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272</v>
      </c>
      <c r="AM62" s="113">
        <v>1314073</v>
      </c>
      <c r="AN62" s="120">
        <v>52251</v>
      </c>
      <c r="AO62" s="130">
        <v>42.9</v>
      </c>
      <c r="AP62" s="141">
        <v>47219</v>
      </c>
      <c r="AQ62" s="154">
        <v>3.1</v>
      </c>
      <c r="AR62" s="164">
        <v>39.799999999999997</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lPn+bIj7apH38Izv5Clw3YBB56iuw/9muGbqglweOBbCE+RrfmRhZ8r/CRv3fRfUN+SslETXhssdbtcItnZ3ew==" saltValue="qUQwBVm4GHpEAjNrVx39f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105</v>
      </c>
    </row>
    <row r="120" spans="125:125" ht="13.5" hidden="1" customHeight="1" x14ac:dyDescent="0.15"/>
    <row r="121" spans="125:125" ht="13.5" hidden="1" customHeight="1" x14ac:dyDescent="0.15">
      <c r="DU121" s="82"/>
    </row>
  </sheetData>
  <sheetProtection algorithmName="SHA-512" hashValue="JJkGCqL9x1BK2aFklZKt37yj4vvzEmMVjBUSa6yQMyby2B+6GbK/yMSdh+M9dxfAU8ee6GhMsIYxV06pwLoPpg==" saltValue="VGlkeLlbZLmICpSrsU4hKA==" spinCount="100000" sheet="1" objects="1" scenarios="1"/>
  <phoneticPr fontId="5"/>
  <printOptions horizontalCentered="1"/>
  <pageMargins left="0" right="0" top="0.39370078740157483" bottom="0.39370078740157483" header="0.19685039370078741" footer="0.19685039370078741"/>
  <pageSetup paperSize="9" scale="38"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105</v>
      </c>
    </row>
  </sheetData>
  <sheetProtection algorithmName="SHA-512" hashValue="VgnG/YXqosp98r9oKfK1oDm3GhO04Vxa9TvsqNthJzpKY3pFdGb3HZoZlxWTb4uOnkQi6/U4yhk72gi73UhHNA==" saltValue="kBmtp9FMkp23/S+pEiqDIQ==" spinCount="100000" sheet="1" objects="1" scenarios="1"/>
  <phoneticPr fontId="5"/>
  <printOptions horizontalCentered="1"/>
  <pageMargins left="0" right="0" top="0.39370078740157483" bottom="0.39370078740157483" header="0.19685039370078741" footer="0.19685039370078741"/>
  <pageSetup paperSize="9" scale="38"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L54" sqref="AL54"/>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17</v>
      </c>
      <c r="F46" s="177" t="s">
        <v>412</v>
      </c>
      <c r="G46" s="181" t="s">
        <v>530</v>
      </c>
      <c r="H46" s="181" t="s">
        <v>531</v>
      </c>
      <c r="I46" s="181" t="s">
        <v>532</v>
      </c>
      <c r="J46" s="186" t="s">
        <v>533</v>
      </c>
    </row>
    <row r="47" spans="2:10" ht="57.75" customHeight="1" x14ac:dyDescent="0.15">
      <c r="B47" s="172"/>
      <c r="C47" s="1062" t="s">
        <v>1</v>
      </c>
      <c r="D47" s="1062"/>
      <c r="E47" s="1063"/>
      <c r="F47" s="178">
        <v>8.98</v>
      </c>
      <c r="G47" s="182">
        <v>8.58</v>
      </c>
      <c r="H47" s="182">
        <v>9.07</v>
      </c>
      <c r="I47" s="182">
        <v>10.11</v>
      </c>
      <c r="J47" s="187">
        <v>16.57</v>
      </c>
    </row>
    <row r="48" spans="2:10" ht="57.75" customHeight="1" x14ac:dyDescent="0.15">
      <c r="B48" s="173"/>
      <c r="C48" s="1064" t="s">
        <v>10</v>
      </c>
      <c r="D48" s="1064"/>
      <c r="E48" s="1065"/>
      <c r="F48" s="179">
        <v>0.93</v>
      </c>
      <c r="G48" s="183">
        <v>0.74</v>
      </c>
      <c r="H48" s="183">
        <v>2.44</v>
      </c>
      <c r="I48" s="183">
        <v>6.77</v>
      </c>
      <c r="J48" s="188">
        <v>11.83</v>
      </c>
    </row>
    <row r="49" spans="2:10" ht="57.75" customHeight="1" x14ac:dyDescent="0.15">
      <c r="B49" s="174"/>
      <c r="C49" s="1066" t="s">
        <v>16</v>
      </c>
      <c r="D49" s="1066"/>
      <c r="E49" s="1067"/>
      <c r="F49" s="180" t="s">
        <v>280</v>
      </c>
      <c r="G49" s="184" t="s">
        <v>534</v>
      </c>
      <c r="H49" s="184">
        <v>2.0299999999999998</v>
      </c>
      <c r="I49" s="184">
        <v>5.71</v>
      </c>
      <c r="J49" s="189">
        <v>12.06</v>
      </c>
    </row>
    <row r="50" spans="2:10" x14ac:dyDescent="0.15"/>
  </sheetData>
  <sheetProtection algorithmName="SHA-512" hashValue="rK70Kzj8rztsV090roAVOwY1GkICfkOHRVS1VPbyEW9uVdMHDE+Q0k1HDPRBaB3jOtqvDu3L6bXrHXIV3vR44g==" saltValue="lEedQNu1qbt+mOf975mwDw=="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9" scale="61"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zaisei-3</cp:lastModifiedBy>
  <cp:lastPrinted>2023-10-12T08:21:40Z</cp:lastPrinted>
  <dcterms:created xsi:type="dcterms:W3CDTF">2023-02-20T03:20:10Z</dcterms:created>
  <dcterms:modified xsi:type="dcterms:W3CDTF">2023-10-19T04:12:24Z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2023-03-22T07:09:29Z</vt:filetime>
  </property>
</Properties>
</file>