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worksheets/sheet15.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6.xml" ContentType="application/vnd.openxmlformats-officedocument.spreadsheetml.worksheet+xml"/>
  <Override PartName="/xl/drawings/drawing14.xml" ContentType="application/vnd.openxmlformats-officedocument.drawing+xml"/>
  <Override PartName="/xl/worksheets/sheet17.xml" ContentType="application/vnd.openxmlformats-officedocument.spreadsheetml.worksheet+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62913" concurrentCalc="1" concurrentManualCount="2"/>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<sst xmlns="http://schemas.openxmlformats.org/spreadsheetml/2006/main" xmlns:r="http://schemas.openxmlformats.org/officeDocument/2006/relationships" count="538" uniqueCount="538">
  <si>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</si>
  <si>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1"/>
  </si>
  <si>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</si>
  <si>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</si>
  <si>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</si>
  <si>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</si>
  <si>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</si>
  <si>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</si>
  <si>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</si>
  <si>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</si>
  <si>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</si>
  <si>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</si>
  <si>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</si>
  <si>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</si>
  <si>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</si>
  <si>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</si>
  <si>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</si>
  <si>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</si>
  <si>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</si>
  <si>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</si>
  <si>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</si>
  <si>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</si>
  <si>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</si>
  <si>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</si>
  <si>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</si>
  <si>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</si>
  <si>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</si>
  <si>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</si>
  <si>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</si>
  <si>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</si>
  <si>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</si>
  <si>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</si>
  <si>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</si>
  <si>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</si>
  <si>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</si>
  <si>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</si>
  <si>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6"/>
  </si>
  <si>
    <t xml:space="preserve"> H28</t>
  </si>
  <si>
    <t>総括表（市町村）</t>
    <rPh sb="0" eb="2">
      <t>ソウカツ</t>
    </rPh>
    <rPh sb="2" eb="3">
      <t>ヒョウ</t>
    </rPh>
    <rPh sb="4" eb="7">
      <t>シチョウソン</t>
    </rPh>
    <phoneticPr fontId="6"/>
  </si>
  <si>
    <t>基準財政需要額算入見込額</t>
  </si>
  <si>
    <t>利子割交付金</t>
  </si>
  <si>
    <t>一時借入金の利子</t>
  </si>
  <si>
    <t>算入公債費等(B)</t>
  </si>
  <si>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</si>
  <si>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</si>
  <si>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</si>
  <si>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</si>
  <si>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</si>
  <si>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</si>
  <si>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</si>
  <si>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</si>
  <si>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</si>
  <si>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</si>
  <si>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</si>
  <si>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</si>
  <si>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</si>
  <si>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</si>
  <si>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</si>
  <si>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</si>
  <si>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</si>
  <si>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</si>
  <si>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</si>
  <si>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</si>
  <si>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</si>
  <si>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</si>
  <si>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根室市水道事業会計</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</si>
  <si>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</si>
  <si>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</si>
  <si>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</si>
  <si>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</si>
  <si>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</si>
  <si>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</si>
  <si>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</si>
  <si>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</si>
  <si>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</si>
  <si>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</si>
  <si>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</si>
  <si>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</si>
  <si>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</si>
  <si>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</si>
  <si>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</si>
  <si>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</si>
  <si>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</si>
  <si>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</si>
  <si>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</si>
  <si>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</si>
  <si>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1"/>
  </si>
  <si>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</si>
  <si>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</si>
  <si>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</si>
  <si>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2"/>
  </si>
  <si>
    <t xml:space="preserve"> </t>
  </si>
  <si>
    <t>根室市ふるさと応援基金</t>
    <rPh sb="0" eb="3">
      <t>ネムロシ</t>
    </rPh>
    <rPh sb="7" eb="9">
      <t>オウエン</t>
    </rPh>
    <rPh sb="9" eb="11">
      <t>キキン</t>
    </rPh>
    <phoneticPr fontId="33"/>
  </si>
  <si>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</si>
  <si>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</si>
  <si>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</si>
  <si>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</si>
  <si>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</si>
  <si>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</si>
  <si>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</si>
  <si>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</si>
  <si>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</si>
  <si>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</si>
  <si>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</si>
  <si>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</si>
  <si>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</si>
  <si>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</si>
  <si>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</si>
  <si>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根室市観光開発公社</t>
    <rPh sb="0" eb="2">
      <t>ネムロ</t>
    </rPh>
    <rPh sb="2" eb="3">
      <t>シ</t>
    </rPh>
    <rPh sb="3" eb="5">
      <t>カンコウ</t>
    </rPh>
    <rPh sb="5" eb="7">
      <t>カイハツ</t>
    </rPh>
    <rPh sb="7" eb="9">
      <t>コウシャ</t>
    </rPh>
    <phoneticPr fontId="6"/>
  </si>
  <si>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</si>
  <si>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</si>
  <si>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</si>
  <si>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</si>
  <si>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</si>
  <si>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</si>
  <si>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</si>
  <si>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</si>
  <si>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</si>
  <si>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</si>
  <si>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</si>
  <si>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</si>
  <si>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</si>
  <si>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</si>
  <si>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</si>
  <si>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</si>
  <si>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</si>
  <si>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いわゆる五省協定等に係るもの</t>
    <rPh sb="4" eb="6">
      <t>ゴショウ</t>
    </rPh>
    <rPh sb="6" eb="9">
      <t>キョウテイトウ</t>
    </rPh>
    <rPh sb="10" eb="11">
      <t>カカ</t>
    </rPh>
    <phoneticPr fontId="31"/>
  </si>
  <si>
    <t>実質公債費比率</t>
    <rPh sb="0" eb="2">
      <t>ジッシツ</t>
    </rPh>
    <rPh sb="2" eb="5">
      <t>コウサイヒ</t>
    </rPh>
    <rPh sb="5" eb="7">
      <t>ヒリツ</t>
    </rPh>
    <phoneticPr fontId="34"/>
  </si>
  <si>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</si>
  <si>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</si>
  <si>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1"/>
  </si>
  <si>
    <t>市町村類型</t>
  </si>
  <si>
    <t>Ⅰ－１</t>
  </si>
  <si>
    <t>指定団体等の指定状況</t>
  </si>
  <si>
    <t>歳出総額</t>
  </si>
  <si>
    <t>ゴルフ場利用税交付金</t>
  </si>
  <si>
    <t>寄附金</t>
  </si>
  <si>
    <t>-</t>
  </si>
  <si>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</si>
  <si>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</si>
  <si>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</si>
  <si>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</si>
  <si>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1"/>
  </si>
  <si>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</si>
  <si>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</si>
  <si>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</si>
  <si>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</si>
  <si>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</si>
  <si>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</si>
  <si>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</si>
  <si>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類似団体内平均値</t>
  </si>
  <si>
    <t>満期一括償還地方債の一年当たりの元金償還金に相当するもの
（年度割相当額）</t>
  </si>
  <si>
    <t>根室市</t>
  </si>
  <si>
    <t>地方特例交付金</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</si>
  <si>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</si>
  <si>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</si>
  <si>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</si>
  <si>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29"/>
  </si>
  <si>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</si>
  <si>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</si>
  <si>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</si>
  <si>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</si>
  <si>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</si>
  <si>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</si>
  <si>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</si>
  <si>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</si>
  <si>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</si>
  <si>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</si>
  <si>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</si>
  <si>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</si>
  <si>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27年国調(人)</t>
    <rPh sb="2" eb="3">
      <t>ネン</t>
    </rPh>
    <rPh sb="3" eb="4">
      <t>コク</t>
    </rPh>
    <rPh sb="4" eb="5">
      <t>チョウ</t>
    </rPh>
    <phoneticPr fontId="6"/>
  </si>
  <si>
    <t>歳入</t>
    <rPh sb="0" eb="2">
      <t>サイニュウ</t>
    </rPh>
    <phoneticPr fontId="31"/>
  </si>
  <si>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</si>
  <si>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</si>
  <si>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</si>
  <si>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</si>
  <si>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</si>
  <si>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</si>
  <si>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</si>
  <si>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</si>
  <si>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</si>
  <si>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</si>
  <si>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</si>
  <si>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</si>
  <si>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-7.8</t>
  </si>
  <si>
    <t>特定財源の額</t>
    <rPh sb="0" eb="2">
      <t>トクテイ</t>
    </rPh>
    <rPh sb="2" eb="4">
      <t>ザイゲン</t>
    </rPh>
    <rPh sb="5" eb="6">
      <t>ガク</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</si>
  <si>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</si>
  <si>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</si>
  <si>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</si>
  <si>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</si>
  <si>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</si>
  <si>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</si>
  <si>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</si>
  <si>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</si>
  <si>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</si>
  <si>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</si>
  <si>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</si>
  <si>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</si>
  <si>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</si>
  <si>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</si>
  <si>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</si>
  <si>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</si>
  <si>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</si>
  <si>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</si>
  <si>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</si>
  <si>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</si>
  <si>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</si>
  <si>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1"/>
  </si>
  <si>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</si>
  <si>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</si>
  <si>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</si>
  <si>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</si>
  <si>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</si>
  <si>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</si>
  <si>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</si>
  <si>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</si>
  <si>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</si>
  <si>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</si>
  <si>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</si>
  <si>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後期高齢者医療特別会計</t>
  </si>
  <si>
    <t>基準財政収入額</t>
  </si>
  <si>
    <t>労働費</t>
  </si>
  <si>
    <t>増減率  (％)</t>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</si>
  <si>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</si>
  <si>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</si>
  <si>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</si>
  <si>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</si>
  <si>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</si>
  <si>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</si>
  <si>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5"/>
  </si>
  <si>
    <t xml:space="preserve"> H27</t>
  </si>
  <si>
    <t>歳入一般財源等</t>
    <rPh sb="0" eb="2">
      <t>サイニュウ</t>
    </rPh>
    <rPh sb="2" eb="4">
      <t>イッパン</t>
    </rPh>
    <rPh sb="4" eb="6">
      <t>ザイゲン</t>
    </rPh>
    <rPh sb="6" eb="7">
      <t>トウ</t>
    </rPh>
    <phoneticPr fontId="35"/>
  </si>
  <si>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</si>
  <si>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</si>
  <si>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</si>
  <si>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</si>
  <si>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</si>
  <si>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</si>
  <si>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</si>
  <si>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</si>
  <si>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</si>
  <si>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</si>
  <si>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</si>
  <si>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</si>
  <si>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</si>
  <si>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</si>
  <si>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</si>
  <si>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</si>
  <si>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</si>
  <si>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</si>
  <si>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</si>
  <si>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</si>
  <si>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</si>
  <si>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</si>
  <si>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</si>
  <si>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</si>
  <si>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</si>
  <si>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</si>
  <si>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</si>
  <si>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</si>
  <si>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</si>
  <si>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</si>
  <si>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5"/>
  </si>
  <si>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</si>
  <si>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1"/>
  </si>
  <si>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</si>
  <si>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5"/>
  </si>
  <si>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</si>
  <si>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</si>
  <si>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</si>
  <si>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</si>
  <si>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</si>
  <si>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</si>
  <si>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</si>
  <si>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</si>
  <si>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</si>
  <si>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</si>
  <si>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</si>
  <si>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 0.26</t>
  </si>
  <si>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</si>
  <si>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</si>
  <si>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</si>
  <si>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</si>
  <si>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</si>
  <si>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</si>
  <si>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</si>
  <si>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</si>
  <si>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</si>
  <si>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</si>
  <si>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</si>
  <si>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</si>
  <si>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</si>
  <si>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</si>
  <si>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</si>
  <si>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</si>
  <si>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</si>
  <si>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</si>
  <si>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北海道根室市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</si>
  <si>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</si>
  <si>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</si>
  <si>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</si>
  <si>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</si>
  <si>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</si>
  <si>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</si>
  <si>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</si>
  <si>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</si>
  <si>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</si>
  <si>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</si>
  <si>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</si>
  <si>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</si>
  <si>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</si>
  <si>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</si>
  <si>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</si>
  <si>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</si>
  <si>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</si>
  <si>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</si>
  <si>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</si>
  <si>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</si>
  <si>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</si>
  <si>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</si>
  <si>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</si>
  <si>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1"/>
  </si>
  <si>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9"/>
  </si>
  <si>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</si>
  <si>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</si>
  <si>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</si>
  <si>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</si>
  <si>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</si>
  <si>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</si>
  <si>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</si>
  <si>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</si>
  <si>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</si>
  <si>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</si>
  <si>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</si>
  <si>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</si>
  <si>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</si>
  <si>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</si>
  <si>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</si>
  <si>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　　　うち純固定資産税</t>
  </si>
  <si>
    <t>土木費</t>
  </si>
  <si>
    <t>特別地方消費税交付金</t>
  </si>
  <si>
    <t>消防費</t>
  </si>
  <si>
    <t>公債費に準ずる債務負担行為に係るもの</t>
  </si>
  <si>
    <t>自動車取得税交付金</t>
  </si>
  <si>
    <t>　　市町村たばこ税</t>
  </si>
  <si>
    <t>教育費</t>
  </si>
  <si>
    <t>根室市下水道事業会計</t>
  </si>
  <si>
    <t>　　鉱産税</t>
  </si>
  <si>
    <t>災害復旧費</t>
  </si>
  <si>
    <t>　　特別土地保有税</t>
  </si>
  <si>
    <t>企業債
（地方債）
現在高</t>
  </si>
  <si>
    <t>公債費</t>
  </si>
  <si>
    <t>諸支出金</t>
    <rPh sb="3" eb="4">
      <t>キン</t>
    </rPh>
    <phoneticPr fontId="35"/>
  </si>
  <si>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</si>
  <si>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</si>
  <si>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</si>
  <si>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</si>
  <si>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</si>
  <si>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</si>
  <si>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</si>
  <si>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</si>
  <si>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</si>
  <si>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</si>
  <si>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</si>
  <si>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</si>
  <si>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</si>
  <si>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</si>
  <si>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</si>
  <si>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構成比</t>
  </si>
  <si>
    <t>公営企業会計等</t>
    <rPh sb="0" eb="2">
      <t>コウエイ</t>
    </rPh>
    <rPh sb="2" eb="4">
      <t>キギョウ</t>
    </rPh>
    <rPh sb="4" eb="6">
      <t>カイケイ</t>
    </rPh>
    <rPh sb="6" eb="7">
      <t>トウ</t>
    </rPh>
    <phoneticPr fontId="6"/>
  </si>
  <si>
    <t>充当一般財源等</t>
  </si>
  <si>
    <t>経常経費充当一般財源等</t>
  </si>
  <si>
    <t>経常収支比率</t>
    <rPh sb="0" eb="2">
      <t>ケイジョウ</t>
    </rPh>
    <rPh sb="2" eb="4">
      <t>シュウシ</t>
    </rPh>
    <rPh sb="4" eb="6">
      <t>ヒリツ</t>
    </rPh>
    <phoneticPr fontId="34"/>
  </si>
  <si>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</si>
  <si>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</si>
  <si>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</si>
  <si>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</si>
  <si>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</si>
  <si>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</si>
  <si>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</si>
  <si>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</si>
  <si>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</si>
  <si>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</si>
  <si>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 2.36</t>
  </si>
  <si>
    <t>平成28年度</t>
    <rPh sb="0" eb="2">
      <t>ヘイセイ</t>
    </rPh>
    <rPh sb="4" eb="6">
      <t>ネンド</t>
    </rPh>
    <phoneticPr fontId="6"/>
  </si>
  <si>
    <t>流通加工センター汚水処理事業特別会計</t>
  </si>
  <si>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</si>
  <si>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</si>
  <si>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</si>
  <si>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</si>
  <si>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介護保険特別会計事業勘定</t>
  </si>
  <si>
    <t>繰入金</t>
  </si>
  <si>
    <t>国営土地改良事業に係るもの</t>
    <rPh sb="0" eb="2">
      <t>コクエイ</t>
    </rPh>
    <rPh sb="2" eb="4">
      <t>トチ</t>
    </rPh>
    <rPh sb="4" eb="6">
      <t>カイリョウ</t>
    </rPh>
    <rPh sb="6" eb="8">
      <t>ジギョウ</t>
    </rPh>
    <rPh sb="9" eb="10">
      <t>カカ</t>
    </rPh>
    <phoneticPr fontId="31"/>
  </si>
  <si>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</si>
  <si>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</si>
  <si>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</si>
  <si>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</si>
  <si>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</si>
  <si>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</si>
  <si>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</si>
  <si>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</si>
  <si>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</si>
  <si>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</si>
  <si>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</si>
  <si>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</si>
  <si>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</si>
  <si>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</si>
  <si>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</si>
  <si>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</si>
  <si>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</si>
  <si>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1"/>
  </si>
  <si>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</si>
  <si>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</si>
  <si>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</si>
  <si>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</si>
  <si>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</si>
  <si>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</si>
  <si>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</si>
  <si>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</si>
  <si>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</si>
  <si>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</si>
  <si>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</si>
  <si>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港湾整備</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</si>
  <si>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</si>
  <si>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</si>
  <si>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</si>
  <si>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1"/>
  </si>
  <si>
    <t>早期健全化基準</t>
  </si>
  <si>
    <t>　積立金</t>
  </si>
  <si>
    <t>国民健康保険</t>
  </si>
  <si>
    <t>その他</t>
  </si>
  <si>
    <t>保険給付費</t>
  </si>
  <si>
    <t>普通建設事業費</t>
  </si>
  <si>
    <t>　うち補助</t>
  </si>
  <si>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</si>
  <si>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</si>
  <si>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</si>
  <si>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</si>
  <si>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</si>
  <si>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歳出</t>
  </si>
  <si>
    <t>形式収支</t>
  </si>
  <si>
    <t>他会計等
からの
繰入金</t>
    <rPh sb="9" eb="11">
      <t>クリイレ</t>
    </rPh>
    <rPh sb="11" eb="12">
      <t>キン</t>
    </rPh>
    <phoneticPr fontId="31"/>
  </si>
  <si>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</si>
  <si>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</si>
  <si>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</si>
  <si>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</si>
  <si>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</si>
  <si>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</si>
  <si>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</si>
  <si>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農業用水事業特別会計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</si>
  <si>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</si>
  <si>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</si>
  <si>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</si>
  <si>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</si>
  <si>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</si>
  <si>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</si>
  <si>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</si>
  <si>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</si>
  <si>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市民交通傷害共済事業特別会計</t>
  </si>
  <si>
    <t>根室市病院事業会計</t>
  </si>
  <si>
    <t>根室市港湾整備事業会計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</si>
  <si>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</si>
  <si>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</si>
  <si>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</si>
  <si>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</si>
  <si>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</si>
  <si>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</si>
  <si>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1"/>
  </si>
  <si>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</si>
  <si>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</si>
  <si>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将来負担比率</t>
    <rPh sb="0" eb="2">
      <t>ショウライ</t>
    </rPh>
    <rPh sb="2" eb="4">
      <t>フタン</t>
    </rPh>
    <rPh sb="4" eb="6">
      <t>ヒリツ</t>
    </rPh>
    <phoneticPr fontId="34"/>
  </si>
  <si>
    <t>PFI事業に係るもの</t>
    <rPh sb="3" eb="5">
      <t>ジギョウ</t>
    </rPh>
    <rPh sb="6" eb="7">
      <t>カカ</t>
    </rPh>
    <phoneticPr fontId="31"/>
  </si>
  <si>
    <t xml:space="preserve">債務負担行為に基づく支出予定額 </t>
    <rPh sb="0" eb="2">
      <t>サイム</t>
    </rPh>
    <rPh sb="2" eb="4">
      <t>フタン</t>
    </rPh>
    <rPh sb="4" eb="6">
      <t>コウイ</t>
    </rPh>
    <rPh sb="7" eb="8">
      <t>モト</t>
    </rPh>
    <rPh sb="10" eb="12">
      <t>シシュツ</t>
    </rPh>
    <rPh sb="12" eb="15">
      <t>ヨテイガク</t>
    </rPh>
    <phoneticPr fontId="31"/>
  </si>
  <si>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</si>
  <si>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</si>
  <si>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</si>
  <si>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</si>
  <si>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</si>
  <si>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</si>
  <si>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</si>
  <si>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</si>
  <si>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</si>
  <si>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</si>
  <si>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</si>
  <si>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</si>
  <si>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1"/>
  </si>
  <si>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</si>
  <si>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1"/>
  </si>
  <si>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</si>
  <si>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</si>
  <si>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</si>
  <si>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</si>
  <si>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</si>
  <si>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</si>
  <si>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4"/>
  </si>
  <si>
    <t>平成29年度</t>
    <rPh sb="0" eb="2">
      <t>ヘイセイ</t>
    </rPh>
    <rPh sb="4" eb="6">
      <t>ネンド</t>
    </rPh>
    <phoneticPr fontId="34"/>
  </si>
  <si>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</si>
  <si>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</si>
  <si>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</si>
  <si>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</si>
  <si>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</si>
  <si>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根室市ふるさと応援屋内遊技施設整備等基金</t>
    <rPh sb="0" eb="3">
      <t>ネムロシ</t>
    </rPh>
    <rPh sb="7" eb="9">
      <t>オウエン</t>
    </rPh>
    <rPh sb="9" eb="11">
      <t>オクナイ</t>
    </rPh>
    <rPh sb="11" eb="13">
      <t>ユウギ</t>
    </rPh>
    <rPh sb="13" eb="15">
      <t>シセツ</t>
    </rPh>
    <rPh sb="15" eb="18">
      <t>セイビナド</t>
    </rPh>
    <rPh sb="18" eb="20">
      <t>キキン</t>
    </rPh>
    <phoneticPr fontId="33"/>
  </si>
  <si>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</si>
  <si>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</si>
  <si>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</si>
  <si>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</si>
  <si>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</si>
  <si>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</si>
  <si>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</si>
  <si>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</si>
  <si>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</si>
  <si>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</si>
  <si>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</si>
  <si>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</si>
  <si>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</si>
  <si>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</si>
  <si>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</si>
  <si>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</si>
  <si>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</si>
  <si>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</si>
  <si>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</si>
  <si>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</si>
  <si>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</si>
  <si>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4.36</t>
  </si>
  <si>
    <t>▲ 1.28</t>
  </si>
  <si>
    <t>その他会計（赤字）</t>
  </si>
  <si>
    <t>株式会社根室水産コンビナート公社</t>
    <rPh sb="0" eb="4">
      <t>カブシキガイシャ</t>
    </rPh>
    <rPh sb="4" eb="6">
      <t>ネムロ</t>
    </rPh>
    <rPh sb="6" eb="8">
      <t>スイサン</t>
    </rPh>
    <rPh sb="14" eb="16">
      <t>コウシャ</t>
    </rPh>
    <phoneticPr fontId="6"/>
  </si>
  <si>
    <t>根室市土地開発公社</t>
    <rPh sb="0" eb="2">
      <t>ネムロ</t>
    </rPh>
    <rPh sb="2" eb="3">
      <t>シ</t>
    </rPh>
    <rPh sb="3" eb="5">
      <t>トチ</t>
    </rPh>
    <rPh sb="5" eb="7">
      <t>カイハツ</t>
    </rPh>
    <rPh sb="7" eb="9">
      <t>コウシャ</t>
    </rPh>
    <phoneticPr fontId="6"/>
  </si>
  <si>
    <t>根室市ふるさと応援子ども未来基金</t>
    <rPh sb="0" eb="3">
      <t>ネムロシ</t>
    </rPh>
    <rPh sb="7" eb="9">
      <t>オウエン</t>
    </rPh>
    <rPh sb="9" eb="10">
      <t>コ</t>
    </rPh>
    <rPh sb="12" eb="14">
      <t>ミライ</t>
    </rPh>
    <rPh sb="14" eb="16">
      <t>キキン</t>
    </rPh>
    <phoneticPr fontId="33"/>
  </si>
  <si>
    <t>根室市公共施設等維持補修基金</t>
    <rPh sb="0" eb="3">
      <t>ネムロシ</t>
    </rPh>
    <rPh sb="3" eb="5">
      <t>コウキョウ</t>
    </rPh>
    <rPh sb="5" eb="8">
      <t>シセツトウ</t>
    </rPh>
    <rPh sb="8" eb="10">
      <t>イジ</t>
    </rPh>
    <rPh sb="10" eb="12">
      <t>ホシュウ</t>
    </rPh>
    <rPh sb="12" eb="14">
      <t>キキン</t>
    </rPh>
    <phoneticPr fontId="33"/>
  </si>
  <si>
    <t>根室市総合体育館建設基金</t>
    <rPh sb="0" eb="3">
      <t>ネムロシ</t>
    </rPh>
    <rPh sb="3" eb="5">
      <t>ソウゴウ</t>
    </rPh>
    <rPh sb="5" eb="8">
      <t>タイイクカン</t>
    </rPh>
    <rPh sb="8" eb="10">
      <t>ケンセツ</t>
    </rPh>
    <rPh sb="10" eb="12">
      <t>キキン</t>
    </rPh>
    <phoneticPr fontId="3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</si>
  <si>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9"/>
  </si>
  <si>
    <t>分析欄</t>
    <rPh sb="0" eb="2">
      <t>ブンセキ</t>
    </rPh>
    <rPh sb="2" eb="3">
      <t>ラン</t>
    </rPh>
    <phoneticPr fontId="29"/>
  </si>
  <si>
    <t>充当可能基金の増加などにより、将来負担比率が低下している。一方で有形固定資産減価償却率は、インフラ施設をはじめ多くの
公共施設で老朽化が進んでいる傾向にあることから、類似団体と比較して高い状況にある。今後は公共施設等総合管理計画に基づき、
施設の健全性を維持しながら長寿命化を図るとともに、公共施設等の総合的かつ計画的な管理を推進する。</t>
    <rPh sb="0" eb="2">
      <t>ジュウトウ</t>
    </rPh>
    <rPh sb="2" eb="4">
      <t>カノウ</t>
    </rPh>
    <rPh sb="4" eb="6">
      <t>キキン</t>
    </rPh>
    <rPh sb="7" eb="9">
      <t>ゾウカ</t>
    </rPh>
    <phoneticPr fontId="29"/>
  </si>
  <si>
    <t>当該団体値</t>
    <rPh sb="0" eb="2">
      <t>トウガイ</t>
    </rPh>
    <rPh sb="2" eb="4">
      <t>ダンタイ</t>
    </rPh>
    <rPh sb="4" eb="5">
      <t>アタイ</t>
    </rPh>
    <phoneticPr fontId="29"/>
  </si>
  <si>
    <t xml:space="preserve"> 実質公債費比率については、普通会計地方債の元利償還額が減少したことや、単年度実質公債費比率の高かった平成26年度が3ヵ年平均の対象年度
から外れたことなどにより、改善傾向にあり、ふるさと応援基金等の充当可能基金の増加などにより将来負担比率についても改善が図られた。
　 今後においても、市債の新規発行の抑制を図るとともに、一定程度の基金残高の維持を図ることで、健全な財政運営に努める。
</t>
    <rPh sb="28" eb="30">
      <t>ゲンショウ</t>
    </rPh>
    <rPh sb="36" eb="39">
      <t>タンネンド</t>
    </rPh>
    <rPh sb="39" eb="41">
      <t>ジッシツ</t>
    </rPh>
    <rPh sb="41" eb="43">
      <t>コウサイ</t>
    </rPh>
    <rPh sb="43" eb="44">
      <t>ヒ</t>
    </rPh>
    <rPh sb="44" eb="46">
      <t>ヒリツ</t>
    </rPh>
    <rPh sb="47" eb="48">
      <t>タカ</t>
    </rPh>
    <rPh sb="51" eb="53">
      <t>ヘイセイ</t>
    </rPh>
    <rPh sb="55" eb="57">
      <t>ネンド</t>
    </rPh>
    <rPh sb="60" eb="63">
      <t>ネンヘイキン</t>
    </rPh>
    <rPh sb="64" eb="66">
      <t>タイショウ</t>
    </rPh>
    <rPh sb="66" eb="68">
      <t>ネンド</t>
    </rPh>
    <rPh sb="71" eb="72">
      <t>ハズ</t>
    </rPh>
    <rPh sb="82" eb="84">
      <t>カイゼン</t>
    </rPh>
    <rPh sb="84" eb="86">
      <t>ケイコウ</t>
    </rPh>
    <rPh sb="94" eb="96">
      <t>オウエン</t>
    </rPh>
    <rPh sb="96" eb="98">
      <t>キキン</t>
    </rPh>
    <rPh sb="98" eb="99">
      <t>トウ</t>
    </rPh>
    <rPh sb="100" eb="102">
      <t>ジュウトウ</t>
    </rPh>
    <rPh sb="102" eb="104">
      <t>カノウ</t>
    </rPh>
    <rPh sb="104" eb="106">
      <t>キキン</t>
    </rPh>
    <rPh sb="107" eb="109">
      <t>ゾウカ</t>
    </rPh>
    <phoneticPr fontId="29"/>
  </si>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</sst>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91"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8">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scheme val="minor"/>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6"/>
      <color indexed="8"/>
      <name val="ＭＳ ゴシック"/>
    </font>
    <font>
      <sz val="16"/>
      <color auto="1"/>
      <name val="ＭＳ ゴシック"/>
    </font>
    <font>
      <sz val="10"/>
      <color indexed="8"/>
      <name val="ＭＳ Ｐゴシック"/>
    </font>
    <font>
      <sz val="6"/>
      <color auto="1"/>
      <name val="ＭＳ Ｐゴシック"/>
    </font>
    <font>
      <sz val="14"/>
      <color theme="1"/>
      <name val="ＭＳ Ｐゴシック"/>
    </font>
    <font>
      <b/>
      <sz val="18"/>
      <color indexed="8"/>
      <name val="ＭＳ ゴシック"/>
    </font>
    <font>
      <b/>
      <sz val="9"/>
      <color indexed="9"/>
      <name val="ＭＳ ゴシック"/>
    </font>
    <font>
      <sz val="6"/>
      <color auto="1"/>
      <name val="游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0"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79595</c:v>
                </c:pt>
                <c:pt idx="1">
                  <c:v>97888</c:v>
                </c:pt>
                <c:pt idx="2">
                  <c:v>72446</c:v>
                </c:pt>
                <c:pt idx="3">
                  <c:v>85381</c:v>
                </c:pt>
                <c:pt idx="4">
                  <c:v>99863</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3.31</c:v>
                </c:pt>
                <c:pt idx="1">
                  <c:v>0.36</c:v>
                </c:pt>
                <c:pt idx="2">
                  <c:v>0.89</c:v>
                </c:pt>
                <c:pt idx="3">
                  <c:v>0.63</c:v>
                </c:pt>
                <c:pt idx="4">
                  <c:v>0.93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12.52</c:v>
                </c:pt>
                <c:pt idx="1">
                  <c:v>11.33</c:v>
                </c:pt>
                <c:pt idx="2">
                  <c:v>11.38</c:v>
                </c:pt>
                <c:pt idx="3">
                  <c:v>9.2799999999999994</c:v>
                </c:pt>
                <c:pt idx="4">
                  <c:v>8.98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2.46</c:v>
                </c:pt>
                <c:pt idx="1">
                  <c:v>-4.3600000000000003</c:v>
                </c:pt>
                <c:pt idx="2">
                  <c:v>0.75</c:v>
                </c:pt>
                <c:pt idx="3">
                  <c:v>-2.36</c:v>
                </c:pt>
                <c:pt idx="4">
                  <c:v>-0.26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0.11</c:v>
                </c:pt>
                <c:pt idx="2">
                  <c:v>#N/A</c:v>
                </c:pt>
                <c:pt idx="3">
                  <c:v>3.e-002</c:v>
                </c:pt>
                <c:pt idx="4">
                  <c:v>#N/A</c:v>
                </c:pt>
                <c:pt idx="5">
                  <c:v>2.e-002</c:v>
                </c:pt>
                <c:pt idx="6">
                  <c:v>#N/A</c:v>
                </c:pt>
                <c:pt idx="7">
                  <c:v>1.e-002</c:v>
                </c:pt>
                <c:pt idx="8">
                  <c:v>#N/A</c:v>
                </c:pt>
                <c:pt idx="9">
                  <c:v>2.e-002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市民交通傷害共済事業特別会計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3.e-002</c:v>
                </c:pt>
                <c:pt idx="2">
                  <c:v>#N/A</c:v>
                </c:pt>
                <c:pt idx="3">
                  <c:v>2.e-002</c:v>
                </c:pt>
                <c:pt idx="4">
                  <c:v>#N/A</c:v>
                </c:pt>
                <c:pt idx="5">
                  <c:v>4.e-002</c:v>
                </c:pt>
                <c:pt idx="6">
                  <c:v>#N/A</c:v>
                </c:pt>
                <c:pt idx="7">
                  <c:v>4.e-002</c:v>
                </c:pt>
                <c:pt idx="8">
                  <c:v>#N/A</c:v>
                </c:pt>
                <c:pt idx="9">
                  <c:v>4.e-002</c:v>
                </c:pt>
              </c:numCache>
            </c:numRef>
          </c:val>
        </c:ser>
        <c:ser>
          <c:idx val="3"/>
          <c:order val="3"/>
          <c:tx>
            <c:strRef>
              <c:f>データシート!$A$30</c:f>
              <c:strCache>
                <c:ptCount val="1"/>
                <c:pt idx="0">
                  <c:v>根室市病院事業会計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1.5699999999999998</c:v>
                </c:pt>
                <c:pt idx="4">
                  <c:v>#N/A</c:v>
                </c:pt>
                <c:pt idx="5">
                  <c:v>1.55</c:v>
                </c:pt>
                <c:pt idx="6">
                  <c:v>#N/A</c:v>
                </c:pt>
                <c:pt idx="7">
                  <c:v>1.55</c:v>
                </c:pt>
                <c:pt idx="8">
                  <c:v>#N/A</c:v>
                </c:pt>
                <c:pt idx="9">
                  <c:v>7.0000000000000007e-002</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4.e-002</c:v>
                </c:pt>
                <c:pt idx="2">
                  <c:v>#N/A</c:v>
                </c:pt>
                <c:pt idx="3">
                  <c:v>2.e-002</c:v>
                </c:pt>
                <c:pt idx="4">
                  <c:v>#N/A</c:v>
                </c:pt>
                <c:pt idx="5">
                  <c:v>2.e-002</c:v>
                </c:pt>
                <c:pt idx="6">
                  <c:v>1.28</c:v>
                </c:pt>
                <c:pt idx="7">
                  <c:v>#N/A</c:v>
                </c:pt>
                <c:pt idx="8">
                  <c:v>#N/A</c:v>
                </c:pt>
                <c:pt idx="9">
                  <c:v>0.45</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3.29</c:v>
                </c:pt>
                <c:pt idx="2">
                  <c:v>#N/A</c:v>
                </c:pt>
                <c:pt idx="3">
                  <c:v>0.34</c:v>
                </c:pt>
                <c:pt idx="4">
                  <c:v>#N/A</c:v>
                </c:pt>
                <c:pt idx="5">
                  <c:v>0.87</c:v>
                </c:pt>
                <c:pt idx="6">
                  <c:v>#N/A</c:v>
                </c:pt>
                <c:pt idx="7">
                  <c:v>0.62</c:v>
                </c:pt>
                <c:pt idx="8">
                  <c:v>#N/A</c:v>
                </c:pt>
                <c:pt idx="9">
                  <c:v>0.92</c:v>
                </c:pt>
              </c:numCache>
            </c:numRef>
          </c:val>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7.0000000000000007e-002</c:v>
                </c:pt>
                <c:pt idx="4">
                  <c:v>#N/A</c:v>
                </c:pt>
                <c:pt idx="5">
                  <c:v>0.68</c:v>
                </c:pt>
                <c:pt idx="6">
                  <c:v>#N/A</c:v>
                </c:pt>
                <c:pt idx="7">
                  <c:v>0.89</c:v>
                </c:pt>
                <c:pt idx="8">
                  <c:v>#N/A</c:v>
                </c:pt>
                <c:pt idx="9">
                  <c:v>0.94</c:v>
                </c:pt>
              </c:numCache>
            </c:numRef>
          </c:val>
        </c:ser>
        <c:ser>
          <c:idx val="7"/>
          <c:order val="7"/>
          <c:tx>
            <c:strRef>
              <c:f>データシート!$A$34</c:f>
              <c:strCache>
                <c:ptCount val="1"/>
                <c:pt idx="0">
                  <c:v>根室市水道事業会計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3.78</c:v>
                </c:pt>
                <c:pt idx="2">
                  <c:v>#N/A</c:v>
                </c:pt>
                <c:pt idx="3">
                  <c:v>3.25</c:v>
                </c:pt>
                <c:pt idx="4">
                  <c:v>#N/A</c:v>
                </c:pt>
                <c:pt idx="5">
                  <c:v>2.5299999999999998</c:v>
                </c:pt>
                <c:pt idx="6">
                  <c:v>#N/A</c:v>
                </c:pt>
                <c:pt idx="7">
                  <c:v>1.81</c:v>
                </c:pt>
                <c:pt idx="8">
                  <c:v>#N/A</c:v>
                </c:pt>
                <c:pt idx="9">
                  <c:v>1.0900000000000001</c:v>
                </c:pt>
              </c:numCache>
            </c:numRef>
          </c:val>
        </c:ser>
        <c:ser>
          <c:idx val="8"/>
          <c:order val="8"/>
          <c:tx>
            <c:strRef>
              <c:f>データシート!$A$35</c:f>
              <c:strCache>
                <c:ptCount val="1"/>
                <c:pt idx="0">
                  <c:v>根室市下水道事業会計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1.1200000000000001</c:v>
                </c:pt>
                <c:pt idx="2">
                  <c:v>#N/A</c:v>
                </c:pt>
                <c:pt idx="3">
                  <c:v>1.37</c:v>
                </c:pt>
                <c:pt idx="4">
                  <c:v>#N/A</c:v>
                </c:pt>
                <c:pt idx="5">
                  <c:v>1.34</c:v>
                </c:pt>
                <c:pt idx="6">
                  <c:v>#N/A</c:v>
                </c:pt>
                <c:pt idx="7">
                  <c:v>1.87</c:v>
                </c:pt>
                <c:pt idx="8">
                  <c:v>#N/A</c:v>
                </c:pt>
                <c:pt idx="9">
                  <c:v>2.68</c:v>
                </c:pt>
              </c:numCache>
            </c:numRef>
          </c:val>
        </c:ser>
        <c:ser>
          <c:idx val="9"/>
          <c:order val="9"/>
          <c:tx>
            <c:strRef>
              <c:f>データシート!$A$36</c:f>
              <c:strCache>
                <c:ptCount val="1"/>
                <c:pt idx="0">
                  <c:v>根室市港湾整備事業会計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c:v>
                </c:pt>
                <c:pt idx="2">
                  <c:v>#N/A</c:v>
                </c:pt>
                <c:pt idx="3">
                  <c:v>5.44</c:v>
                </c:pt>
                <c:pt idx="4">
                  <c:v>#N/A</c:v>
                </c:pt>
                <c:pt idx="5">
                  <c:v>5.33</c:v>
                </c:pt>
                <c:pt idx="6">
                  <c:v>#N/A</c:v>
                </c:pt>
                <c:pt idx="7">
                  <c:v>5.64</c:v>
                </c:pt>
                <c:pt idx="8">
                  <c:v>#N/A</c:v>
                </c:pt>
                <c:pt idx="9">
                  <c:v>6.48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1906</c:v>
                </c:pt>
                <c:pt idx="5">
                  <c:v>1988</c:v>
                </c:pt>
                <c:pt idx="8">
                  <c:v>1854</c:v>
                </c:pt>
                <c:pt idx="11">
                  <c:v>2013</c:v>
                </c:pt>
                <c:pt idx="14">
                  <c:v>1814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37</c:v>
                </c:pt>
                <c:pt idx="3">
                  <c:v>37</c:v>
                </c:pt>
                <c:pt idx="6">
                  <c:v>32</c:v>
                </c:pt>
                <c:pt idx="9">
                  <c:v>25</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474</c:v>
                </c:pt>
                <c:pt idx="3">
                  <c:v>480</c:v>
                </c:pt>
                <c:pt idx="6">
                  <c:v>452</c:v>
                </c:pt>
                <c:pt idx="9">
                  <c:v>333</c:v>
                </c:pt>
                <c:pt idx="12">
                  <c:v>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1870</c:v>
                </c:pt>
                <c:pt idx="3">
                  <c:v>2267</c:v>
                </c:pt>
                <c:pt idx="6">
                  <c:v>2208</c:v>
                </c:pt>
                <c:pt idx="9">
                  <c:v>2247</c:v>
                </c:pt>
                <c:pt idx="12">
                  <c:v>2103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475</c:v>
                </c:pt>
                <c:pt idx="2">
                  <c:v>#N/A</c:v>
                </c:pt>
                <c:pt idx="3">
                  <c:v>#N/A</c:v>
                </c:pt>
                <c:pt idx="4">
                  <c:v>798</c:v>
                </c:pt>
                <c:pt idx="5">
                  <c:v>#N/A</c:v>
                </c:pt>
                <c:pt idx="6">
                  <c:v>#N/A</c:v>
                </c:pt>
                <c:pt idx="7">
                  <c:v>840</c:v>
                </c:pt>
                <c:pt idx="8">
                  <c:v>#N/A</c:v>
                </c:pt>
                <c:pt idx="9">
                  <c:v>#N/A</c:v>
                </c:pt>
                <c:pt idx="10">
                  <c:v>593</c:v>
                </c:pt>
                <c:pt idx="11">
                  <c:v>#N/A</c:v>
                </c:pt>
                <c:pt idx="12">
                  <c:v>#N/A</c:v>
                </c:pt>
                <c:pt idx="13">
                  <c:v>644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15125</c:v>
                </c:pt>
                <c:pt idx="5">
                  <c:v>15532</c:v>
                </c:pt>
                <c:pt idx="8">
                  <c:v>15160</c:v>
                </c:pt>
                <c:pt idx="11">
                  <c:v>14513</c:v>
                </c:pt>
                <c:pt idx="14">
                  <c:v>14253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4476</c:v>
                </c:pt>
                <c:pt idx="5">
                  <c:v>4260</c:v>
                </c:pt>
                <c:pt idx="8">
                  <c:v>4122</c:v>
                </c:pt>
                <c:pt idx="11">
                  <c:v>3899</c:v>
                </c:pt>
                <c:pt idx="14">
                  <c:v>3322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3195</c:v>
                </c:pt>
                <c:pt idx="5">
                  <c:v>2750</c:v>
                </c:pt>
                <c:pt idx="8">
                  <c:v>3179</c:v>
                </c:pt>
                <c:pt idx="11">
                  <c:v>4085</c:v>
                </c:pt>
                <c:pt idx="14">
                  <c:v>5106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3928</c:v>
                </c:pt>
                <c:pt idx="3">
                  <c:v>3746</c:v>
                </c:pt>
                <c:pt idx="6">
                  <c:v>3675</c:v>
                </c:pt>
                <c:pt idx="9">
                  <c:v>3832</c:v>
                </c:pt>
                <c:pt idx="12">
                  <c:v>3819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6036</c:v>
                </c:pt>
                <c:pt idx="3">
                  <c:v>4980</c:v>
                </c:pt>
                <c:pt idx="6">
                  <c:v>4638</c:v>
                </c:pt>
                <c:pt idx="9">
                  <c:v>4041</c:v>
                </c:pt>
                <c:pt idx="12">
                  <c:v>3811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228</c:v>
                </c:pt>
                <c:pt idx="3">
                  <c:v>191</c:v>
                </c:pt>
                <c:pt idx="6">
                  <c:v>159</c:v>
                </c:pt>
                <c:pt idx="9">
                  <c:v>135</c:v>
                </c:pt>
                <c:pt idx="12">
                  <c:v>118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20881</c:v>
                </c:pt>
                <c:pt idx="3">
                  <c:v>21143</c:v>
                </c:pt>
                <c:pt idx="6">
                  <c:v>20638</c:v>
                </c:pt>
                <c:pt idx="9">
                  <c:v>19763</c:v>
                </c:pt>
                <c:pt idx="12">
                  <c:v>19160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8278</c:v>
                </c:pt>
                <c:pt idx="2">
                  <c:v>#N/A</c:v>
                </c:pt>
                <c:pt idx="3">
                  <c:v>#N/A</c:v>
                </c:pt>
                <c:pt idx="4">
                  <c:v>7518</c:v>
                </c:pt>
                <c:pt idx="5">
                  <c:v>#N/A</c:v>
                </c:pt>
                <c:pt idx="6">
                  <c:v>#N/A</c:v>
                </c:pt>
                <c:pt idx="7">
                  <c:v>6650</c:v>
                </c:pt>
                <c:pt idx="8">
                  <c:v>#N/A</c:v>
                </c:pt>
                <c:pt idx="9">
                  <c:v>#N/A</c:v>
                </c:pt>
                <c:pt idx="10">
                  <c:v>5273</c:v>
                </c:pt>
                <c:pt idx="11">
                  <c:v>#N/A</c:v>
                </c:pt>
                <c:pt idx="12">
                  <c:v>#N/A</c:v>
                </c:pt>
                <c:pt idx="13">
                  <c:v>4227</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1082</c:v>
                </c:pt>
                <c:pt idx="1">
                  <c:v>882</c:v>
                </c:pt>
                <c:pt idx="2">
                  <c:v>832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653</c:v>
                </c:pt>
                <c:pt idx="1">
                  <c:v>453</c:v>
                </c:pt>
                <c:pt idx="2">
                  <c:v>374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1163</c:v>
                </c:pt>
                <c:pt idx="1">
                  <c:v>2441</c:v>
                </c:pt>
                <c:pt idx="2">
                  <c:v>3528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{235FADE5-4ACC-41C7-8347-95F01CFE45D1}</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{471516B2-5C58-445E-90E7-ED0A60968708}</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{79DF92DB-F8D7-4A37-AAAF-373019F028EB}</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{2C92DC6C-1DC8-43C7-8B66-2B2FE4872EAC}</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{B37D488B-393F-4CBE-803A-1F687E23FC39}</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{44E440D2-25F2-473D-B059-483EA421C92B}</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{B4EAF886-E236-4220-872D-DEDEF640E84F}</c15:txfldGUID>
                      <c15:f>'公会計指標分析・財政指標組合せ分析表'!$CF$50</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{64935277-852C-47C6-B069-EE7EDE453E5E}</c15:txfldGUID>
                      <c15:f>'公会計指標分析・財政指標組合せ分析表'!$CN$50</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{EF4AADDD-743B-4672-8F48-7E3C62AF4DE6}</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16">
                  <c:v>67.2</c:v>
                </c:pt>
                <c:pt idx="24">
                  <c:v>68.5</c:v>
                </c:pt>
                <c:pt idx="32">
                  <c:v>68.7</c:v>
                </c:pt>
              </c:numCache>
            </c:numRef>
          </c:xVal>
          <c:yVal>
            <c:numRef>
              <c:f>'公会計指標分析・財政指標組合せ分析表'!$BP$51:$DC$51</c:f>
              <c:numCache>
                <c:formatCode>#,##0.0;"▲ "#,##0.0</c:formatCode>
                <c:ptCount val="40"/>
                <c:pt idx="16">
                  <c:v>83.4</c:v>
                </c:pt>
                <c:pt idx="24">
                  <c:v>66.599999999999994</c:v>
                </c:pt>
                <c:pt idx="32">
                  <c:v>54.2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{E3A01613-062C-4CB1-989D-220DCC42C590}</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{57748C96-F23D-4074-86E9-3D5F67A04D51}</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{9D35204B-38CC-4783-B705-4759180ABDA7}</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{5ED3526F-7794-4D2C-9570-593FEF9AD8AB}</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{51FD7D41-1935-4EEF-B024-ACF0B4143954}</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{F66BDCB0-2897-491E-B26E-86E94B2597B5}</c15:txfldGUID>
                      <c15:f>'公会計指標分析・財政指標組合せ分析表'!$BX$50</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{EADB9A43-5EAC-476B-BABE-C51FBECF34C0}</c15:txfldGUID>
                      <c15:f>'公会計指標分析・財政指標組合せ分析表'!$CF$50</c15:f>
                      <c15:dlblFieldTableCache>
                        <c:ptCount val="1"/>
                        <c:pt idx="0">
                          <c:v>H27</c:v>
                        </c:pt>
                      </c15:dlblFieldTableCache>
                    </c15:dlblFTEntry>
                  </c15:dlblFieldTable>
                </c:ext>
              </c:extLst>
            </c:dLbl>
            <c:dLbl>
              <c:idx val="24"/>
              <c:layout>
                <c:manualLayout>
                  <c:x val="-3.5075513365366288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{0C6717D0-E76C-4282-AB4B-4DD2992E815D}</c15:txfldGUID>
                      <c15:f>'公会計指標分析・財政指標組合せ分析表'!$CN$50</c15:f>
                      <c15:dlblFieldTableCache>
                        <c:ptCount val="1"/>
                        <c:pt idx="0">
                          <c:v>H28</c:v>
                        </c:pt>
                      </c15:dlblFieldTableCache>
                    </c15:dlblFTEntry>
                  </c15:dlblFieldTable>
                </c:ext>
              </c:extLst>
            </c:dLbl>
            <c:dLbl>
              <c:idx val="32"/>
              <c:layout>
                <c:manualLayout>
                  <c:x val="-2.9214887573778457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{8EC32A78-9E9C-4243-9049-AA822BFAC217}</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1"/>
          <c:min val="5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89"/>
          <c:min val="49"/>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{56EFA98C-C543-4D7F-8857-619EED037424}</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{2E04C98F-7A40-4567-AD41-52D526AFB865}</c15:txfldGUID>
                      <c15:f/>
                      <c15:dlblFieldTableCache>
                        <c:ptCount val="1"/>
                        <c:pt idx="0">
                          <c:v>0</c:v>
                        </c:pt>
                      </c15:dlblFieldTableCache>
                    </c15:dlblFTEntry>
                  </c15:dlblFieldTable>
                </c:ext>
              </c:extLst>
            </c:dLbl>
            <c:dLbl>
              <c:idx val="2"/>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{076B0ABC-3375-4E80-BE51-27AB5D2CF4F9}</c15:txfldGUID>
                      <c15:f/>
                      <c15:dlblFieldTableCache>
                        <c:ptCount val="1"/>
                        <c:pt idx="0">
                          <c:v>0</c:v>
                        </c:pt>
                      </c15:dlblFieldTableCache>
                    </c15:dlblFTEntry>
                  </c15:dlblFieldTable>
                </c:ext>
              </c:extLst>
            </c:dLbl>
            <c:dLbl>
              <c:idx val="3"/>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{9AF6DF7F-F671-4E8E-8366-688B1FE8A6AF}</c15:txfldGUID>
                      <c15:f/>
                      <c15:dlblFieldTableCache>
                        <c:ptCount val="1"/>
                        <c:pt idx="0">
                          <c:v>0</c:v>
                        </c:pt>
                      </c15:dlblFieldTableCache>
                    </c15:dlblFTEntry>
                  </c15:dlblFieldTable>
                </c:ext>
              </c:extLst>
            </c:dLbl>
            <c:dLbl>
              <c:idx val="4"/>
              <c:layout/>
              <c:spPr>
                <a:noFill/>
                <a:ln>
                  <a:noFill/>
                </a:ln>
                <a:effectLst/>
              </c:spPr>
              <c:txPr>
                <a:bodyPr/>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{FD68E9D0-1A42-4FE4-83BE-1C1D02335A65}</c15:txfldGUID>
                      <c15:f/>
                      <c15:dlblFieldTableCache>
                        <c:ptCount val="1"/>
                        <c:pt idx="0">
                          <c:v>0</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{79ABD6D0-998C-43D6-B18E-8F3682D64D28}</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{325D8ACE-B227-4BA5-9D06-1AC25F779920}</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{E75FA3CD-04FB-4694-88DC-D7B2D87DE7EB}</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{EEB3AC7F-851A-4FED-8691-4AE4D4C1B4DD}</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8.3000000000000007</c:v>
                </c:pt>
                <c:pt idx="8">
                  <c:v>8.6</c:v>
                </c:pt>
                <c:pt idx="16">
                  <c:v>8.9</c:v>
                </c:pt>
                <c:pt idx="24">
                  <c:v>9.4</c:v>
                </c:pt>
                <c:pt idx="32">
                  <c:v>8.6999999999999993</c:v>
                </c:pt>
              </c:numCache>
            </c:numRef>
          </c:xVal>
          <c:yVal>
            <c:numRef>
              <c:f>'公会計指標分析・財政指標組合せ分析表'!$BP$73:$DC$73</c:f>
              <c:numCache>
                <c:formatCode>#,##0.0;"▲ "#,##0.0</c:formatCode>
                <c:ptCount val="40"/>
                <c:pt idx="0">
                  <c:v>104</c:v>
                </c:pt>
                <c:pt idx="8">
                  <c:v>96.7</c:v>
                </c:pt>
                <c:pt idx="16">
                  <c:v>83.4</c:v>
                </c:pt>
                <c:pt idx="24">
                  <c:v>66.599999999999994</c:v>
                </c:pt>
                <c:pt idx="32">
                  <c:v>54.2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{2DA835B8-D3FA-48EC-9003-AEEF1F80C9B0}</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{B4D6D39F-5F60-46E5-A1A2-59BAE818B92E}</c15:txfldGUID>
                      <c15:f/>
                      <c15:dlblFieldTableCache>
                        <c:ptCount val="1"/>
                        <c:pt idx="0">
                          <c:v>0</c:v>
                        </c:pt>
                      </c15:dlblFieldTableCache>
                    </c15:dlblFTEntry>
                  </c15:dlblFieldTable>
                </c:ext>
              </c:extLst>
            </c:dLbl>
            <c:dLbl>
              <c:idx val="2"/>
              <c:delete val="1"/>
              <c:extLst>
                <c:ext xmlns:c15="http://schemas.microsoft.com/office/drawing/2012/chart" uri="{CE6537A1-D6FC-4f65-9D91-7224C49458BB}">
                  <c15:dlblFieldTable>
                    <c15:dlblFTEntry>
                      <c15:txfldGUID>{DFCB95DF-5FAF-49F3-98BB-8BBC43DE8C11}</c15:txfldGUID>
                      <c15:f/>
                      <c15:dlblFieldTableCache>
                        <c:ptCount val="1"/>
                        <c:pt idx="0">
                          <c:v>0</c:v>
                        </c:pt>
                      </c15:dlblFieldTableCache>
                    </c15:dlblFTEntry>
                  </c15:dlblFieldTable>
                </c:ext>
              </c:extLst>
            </c:dLbl>
            <c:dLbl>
              <c:idx val="3"/>
              <c:delete val="1"/>
              <c:extLst>
                <c:ext xmlns:c15="http://schemas.microsoft.com/office/drawing/2012/chart" uri="{CE6537A1-D6FC-4f65-9D91-7224C49458BB}">
                  <c15:dlblFieldTable>
                    <c15:dlblFTEntry>
                      <c15:txfldGUID>{AA74C7ED-FBEC-4935-B428-9A95ABF02304}</c15:txfldGUID>
                      <c15:f/>
                      <c15:dlblFieldTableCache>
                        <c:ptCount val="1"/>
                        <c:pt idx="0">
                          <c:v>0</c:v>
                        </c:pt>
                      </c15:dlblFieldTableCache>
                    </c15:dlblFTEntry>
                  </c15:dlblFieldTable>
                </c:ext>
              </c:extLst>
            </c:dLbl>
            <c:dLbl>
              <c:idx val="4"/>
              <c:delete val="1"/>
              <c:extLst>
                <c:ext xmlns:c15="http://schemas.microsoft.com/office/drawing/2012/chart" uri="{CE6537A1-D6FC-4f65-9D91-7224C49458BB}">
                  <c15:dlblFieldTable>
                    <c15:dlblFTEntry>
                      <c15:txfldGUID>{2E945784-09D6-4F4E-9A82-9F119ECE48EB}</c15:txfldGUID>
                      <c15:f/>
                      <c15:dlblFieldTableCache>
                        <c:ptCount val="1"/>
                        <c:pt idx="0">
                          <c:v>0</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{74358E73-CF7F-44B7-9CAB-C3B12D2E1557}</c15:txfldGUID>
                      <c15:f>'公会計指標分析・財政指標組合せ分析表'!$BX$72</c15:f>
                      <c15:dlblFieldTableCache>
                        <c:ptCount val="1"/>
                        <c:pt idx="0">
                          <c:v>H26</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{A5F6AA62-67AE-4623-A4DC-27C4F1B79A50}</c15:txfldGUID>
                      <c15:f>'公会計指標分析・財政指標組合せ分析表'!$CF$72</c15:f>
                      <c15:dlblFieldTableCache>
                        <c:ptCount val="1"/>
                        <c:pt idx="0">
                          <c:v>H27</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{FEBA7AEC-63F5-4BBF-992F-43D0FF6A5A73}</c15:txfldGUID>
                      <c15:f>'公会計指標分析・財政指標組合せ分析表'!$CN$72</c15:f>
                      <c15:dlblFieldTableCache>
                        <c:ptCount val="1"/>
                        <c:pt idx="0">
                          <c:v>H28</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{7D7D7F70-4B84-4ABF-B4ED-90BDD810BCC5}</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2.4"/>
          <c:min val="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3"/>
          <c:min val="47"/>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実質公債費比率については、普通会計地方債の元利償還額が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したものの、公営企業の地方債償還</a:t>
          </a:r>
          <a:r>
            <a:rPr kumimoji="1" lang="ja-JP" altLang="en-US" sz="1100">
              <a:solidFill>
                <a:schemeClr val="dk1"/>
              </a:solidFill>
              <a:effectLst/>
              <a:latin typeface="+mn-lt"/>
              <a:ea typeface="+mn-ea"/>
              <a:cs typeface="+mn-cs"/>
            </a:rPr>
            <a:t>財源</a:t>
          </a:r>
          <a:r>
            <a:rPr kumimoji="1" lang="ja-JP" altLang="ja-JP" sz="1100">
              <a:solidFill>
                <a:schemeClr val="dk1"/>
              </a:solidFill>
              <a:effectLst/>
              <a:latin typeface="+mn-lt"/>
              <a:ea typeface="+mn-ea"/>
              <a:cs typeface="+mn-cs"/>
            </a:rPr>
            <a:t>に係る繰入金の</a:t>
          </a:r>
          <a:r>
            <a:rPr kumimoji="1" lang="ja-JP" altLang="en-US" sz="1100">
              <a:solidFill>
                <a:schemeClr val="dk1"/>
              </a:solidFill>
              <a:effectLst/>
              <a:latin typeface="+mn-lt"/>
              <a:ea typeface="+mn-ea"/>
              <a:cs typeface="+mn-cs"/>
            </a:rPr>
            <a:t>増や、貸付金の元利償還金の減などによる算入公債費等の減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今後においても、新規市債の抑制や過疎対策事業債など財政運営に有利な地方債の発行などにより水準の維持・向上に努める。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起債事業の減に伴う地方債残高の減少及び公営企業債等繰入見込額が減少したことなどにより、改善が図られた。</a:t>
          </a:r>
          <a:endParaRPr lang="ja-JP" altLang="ja-JP" sz="1400">
            <a:effectLst/>
          </a:endParaRPr>
        </a:p>
        <a:p>
          <a:r>
            <a:rPr kumimoji="1" lang="ja-JP" altLang="ja-JP" sz="1100">
              <a:solidFill>
                <a:schemeClr val="dk1"/>
              </a:solidFill>
              <a:effectLst/>
              <a:latin typeface="+mn-lt"/>
              <a:ea typeface="+mn-ea"/>
              <a:cs typeface="+mn-cs"/>
            </a:rPr>
            <a:t>　今後においても、市債の新規発行の抑制を図るとともに、一定程度の基金残高の維持を図ることで、健全な財政運営に努める。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北海道根室市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ふるさと応援寄附金の増加に伴い、関係基金が増加しているものの、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地方交付税の減や、普通建設事業費などの増により、財政調整基金残高は例年減少してる。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今後においても、ふるさと応援指定寄附金の動向を注視するとともに、基金の使途の</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明確化を図るため、特定目定期金への積立により適正な管理に努める。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・根室市公共施設等維持補修基金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公共施設の修繕その他の維持補修に充てるため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ふるさと応援寄附金の寄付者の意向を反映し、寄附金を適正に管理、運用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・根室市公共施設等維持補修基金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年度においては市内公共施設の整備事業に活用。（平成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年度活用なし）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前年度より積立額は約</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億円増となっているが、活用事業の拡充及び、目定別に</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各基金への積立を行ったことから減となったもの。</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・根室市公共施設等維持補修基金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今後においても、公共施設の老朽化対策に向け、一定程度の基金残高の維持を図りつつ、</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適切な管理、運用を図る。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今後においても、ふるさと応援指定寄附金の動向を注視するとともに、寄付者の意向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に沿った適切な活用に努める。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地方交付税の減や、普通建設事業費などの増により、財政調整基金残高は例年減少してる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ものの、ふるさと応援基金の活用により、財政調整基金の多額な処分を回避している。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今後においても、市債の新規発行の抑制を図るとともに、事業の優先度、緊急度を最優先</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とした事業選択により、一定程度の基金残高の維持を図ることで、健全な財政運営に努める。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決算余剰金を</a:t>
          </a:r>
          <a:r>
            <a:rPr kumimoji="1" lang="en-US" altLang="ja-JP" sz="1300">
              <a:solidFill>
                <a:schemeClr val="dk1"/>
              </a:solidFill>
              <a:effectLst/>
              <a:latin typeface="ＭＳ ゴシック"/>
              <a:ea typeface="ＭＳ ゴシック"/>
              <a:cs typeface="+mn-cs"/>
            </a:rPr>
            <a:t>20,000</a:t>
          </a:r>
          <a:r>
            <a:rPr kumimoji="1" lang="ja-JP" altLang="en-US" sz="1300">
              <a:solidFill>
                <a:schemeClr val="dk1"/>
              </a:solidFill>
              <a:effectLst/>
              <a:latin typeface="ＭＳ ゴシック"/>
              <a:ea typeface="ＭＳ ゴシック"/>
              <a:cs typeface="+mn-cs"/>
            </a:rPr>
            <a:t>千円、積立したことによる増。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地方債償還のため</a:t>
          </a:r>
          <a:r>
            <a:rPr kumimoji="1" lang="en-US" altLang="ja-JP" sz="1300">
              <a:solidFill>
                <a:schemeClr val="dk1"/>
              </a:solidFill>
              <a:effectLst/>
              <a:latin typeface="ＭＳ ゴシック"/>
              <a:ea typeface="ＭＳ ゴシック"/>
              <a:cs typeface="+mn-cs"/>
            </a:rPr>
            <a:t>100,000</a:t>
          </a:r>
          <a:r>
            <a:rPr kumimoji="1" lang="ja-JP" altLang="en-US" sz="1300">
              <a:solidFill>
                <a:schemeClr val="dk1"/>
              </a:solidFill>
              <a:effectLst/>
              <a:latin typeface="ＭＳ ゴシック"/>
              <a:ea typeface="ＭＳ ゴシック"/>
              <a:cs typeface="+mn-cs"/>
            </a:rPr>
            <a:t>千円を取り崩したことによる減。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今後においても、新規市債の抑制や過疎対策事業債など財政運営に有利な地方債の発行</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などにより基金残高の維持を図る。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7175"/>
    <xdr:sp macro="" textlink="">
      <xdr:nvSpPr>
        <xdr:cNvPr id="32" name="テキスト ボックス 31"/>
        <xdr:cNvSpPr txBox="1"/>
      </xdr:nvSpPr>
      <xdr:spPr>
        <a:xfrm>
          <a:off x="419100" y="3073400"/>
          <a:ext cx="9702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7175"/>
    <xdr:sp macro="" textlink="">
      <xdr:nvSpPr>
        <xdr:cNvPr id="34" name="テキスト ボックス 33"/>
        <xdr:cNvSpPr txBox="1"/>
      </xdr:nvSpPr>
      <xdr:spPr>
        <a:xfrm>
          <a:off x="419100" y="3657600"/>
          <a:ext cx="112242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900"/>
            <a:t>当市の有形固定資産減価償却率は、全国平均を上回っており、公共施設の老朽化が進んでいる傾向にあることから、根室市公共施設等総合管理計画において、総床面積の縮小を図ることを基本とした取組方針を定めたところであるが、施設の更新・改修等にあたっては多額の財政負担を伴うため、予防修繕等により施設の健全性を維持しながら長寿命化を図り、中長期的なコストの軽減を図ることと併せ、計画的に投資することにより、公共施設等の総合的かつ計画的な管理を推進する。</a:t>
          </a: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7505" cy="223520"/>
    <xdr:sp macro="" textlink="">
      <xdr:nvSpPr>
        <xdr:cNvPr id="50" name="テキスト ボックス 49"/>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7505" cy="224790"/>
    <xdr:sp macro="" textlink="">
      <xdr:nvSpPr>
        <xdr:cNvPr id="52" name="テキスト ボックス 51"/>
        <xdr:cNvSpPr txBox="1"/>
      </xdr:nvSpPr>
      <xdr:spPr>
        <a:xfrm>
          <a:off x="847090" y="6748145"/>
          <a:ext cx="35750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7505" cy="225425"/>
    <xdr:sp macro="" textlink="">
      <xdr:nvSpPr>
        <xdr:cNvPr id="54" name="テキスト ボックス 53"/>
        <xdr:cNvSpPr txBox="1"/>
      </xdr:nvSpPr>
      <xdr:spPr>
        <a:xfrm>
          <a:off x="847090" y="64782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7505" cy="223520"/>
    <xdr:sp macro="" textlink="">
      <xdr:nvSpPr>
        <xdr:cNvPr id="56" name="テキスト ボックス 55"/>
        <xdr:cNvSpPr txBox="1"/>
      </xdr:nvSpPr>
      <xdr:spPr>
        <a:xfrm>
          <a:off x="847090" y="620839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7505" cy="225425"/>
    <xdr:sp macro="" textlink="">
      <xdr:nvSpPr>
        <xdr:cNvPr id="58" name="テキスト ボックス 57"/>
        <xdr:cNvSpPr txBox="1"/>
      </xdr:nvSpPr>
      <xdr:spPr>
        <a:xfrm>
          <a:off x="847090" y="59385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7505" cy="225425"/>
    <xdr:sp macro="" textlink="">
      <xdr:nvSpPr>
        <xdr:cNvPr id="60" name="テキスト ボックス 59"/>
        <xdr:cNvSpPr txBox="1"/>
      </xdr:nvSpPr>
      <xdr:spPr>
        <a:xfrm>
          <a:off x="847090" y="566864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7505" cy="225425"/>
    <xdr:sp macro="" textlink="">
      <xdr:nvSpPr>
        <xdr:cNvPr id="62" name="テキスト ボックス 61"/>
        <xdr:cNvSpPr txBox="1"/>
      </xdr:nvSpPr>
      <xdr:spPr>
        <a:xfrm>
          <a:off x="847090" y="539877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7505" cy="225425"/>
    <xdr:sp macro="" textlink="">
      <xdr:nvSpPr>
        <xdr:cNvPr id="64" name="テキスト ボックス 63"/>
        <xdr:cNvSpPr txBox="1"/>
      </xdr:nvSpPr>
      <xdr:spPr>
        <a:xfrm>
          <a:off x="847090" y="51288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08940" cy="223520"/>
    <xdr:sp macro="" textlink="">
      <xdr:nvSpPr>
        <xdr:cNvPr id="66" name="テキスト ボックス 65"/>
        <xdr:cNvSpPr txBox="1"/>
      </xdr:nvSpPr>
      <xdr:spPr>
        <a:xfrm>
          <a:off x="795655" y="485902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104140</xdr:rowOff>
    </xdr:from>
    <xdr:to xmlns:xdr="http://schemas.openxmlformats.org/drawingml/2006/spreadsheetDrawing">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48260</xdr:rowOff>
    </xdr:from>
    <xdr:ext cx="403225" cy="259080"/>
    <xdr:sp macro="" textlink="">
      <xdr:nvSpPr>
        <xdr:cNvPr id="69" name="有形固定資産減価償却率最小値テキスト"/>
        <xdr:cNvSpPr txBox="1"/>
      </xdr:nvSpPr>
      <xdr:spPr>
        <a:xfrm>
          <a:off x="4813300" y="6649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44450</xdr:rowOff>
    </xdr:from>
    <xdr:to xmlns:xdr="http://schemas.openxmlformats.org/drawingml/2006/spreadsheetDrawing">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50800</xdr:rowOff>
    </xdr:from>
    <xdr:ext cx="403225" cy="259080"/>
    <xdr:sp macro="" textlink="">
      <xdr:nvSpPr>
        <xdr:cNvPr id="71" name="有形固定資産減価償却率最大値テキスト"/>
        <xdr:cNvSpPr txBox="1"/>
      </xdr:nvSpPr>
      <xdr:spPr>
        <a:xfrm>
          <a:off x="4813300" y="5108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104140</xdr:rowOff>
    </xdr:from>
    <xdr:to xmlns:xdr="http://schemas.openxmlformats.org/drawingml/2006/spreadsheetDrawing">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77470</xdr:rowOff>
    </xdr:from>
    <xdr:ext cx="403225" cy="257175"/>
    <xdr:sp macro="" textlink="">
      <xdr:nvSpPr>
        <xdr:cNvPr id="73" name="有形固定資産減価償却率平均値テキスト"/>
        <xdr:cNvSpPr txBox="1"/>
      </xdr:nvSpPr>
      <xdr:spPr>
        <a:xfrm>
          <a:off x="4813300" y="5992495"/>
          <a:ext cx="40322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112395</xdr:rowOff>
    </xdr:from>
    <xdr:to xmlns:xdr="http://schemas.openxmlformats.org/drawingml/2006/spreadsheetDrawing">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7" name="テキスト ボックス 76"/>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8" name="テキスト ボックス 77"/>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9" name="テキスト ボックス 78"/>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80" name="テキスト ボックス 79"/>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81" name="テキスト ボックス 80"/>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3175</xdr:rowOff>
    </xdr:from>
    <xdr:to xmlns:xdr="http://schemas.openxmlformats.org/drawingml/2006/spreadsheetDrawing">
      <xdr:col>23</xdr:col>
      <xdr:colOff>136525</xdr:colOff>
      <xdr:row>29</xdr:row>
      <xdr:rowOff>104775</xdr:rowOff>
    </xdr:to>
    <xdr:sp macro="" textlink="">
      <xdr:nvSpPr>
        <xdr:cNvPr id="82" name="楕円 81"/>
        <xdr:cNvSpPr/>
      </xdr:nvSpPr>
      <xdr:spPr>
        <a:xfrm>
          <a:off x="47117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26035</xdr:rowOff>
    </xdr:from>
    <xdr:ext cx="403225" cy="259080"/>
    <xdr:sp macro="" textlink="">
      <xdr:nvSpPr>
        <xdr:cNvPr id="83" name="有形固定資産減価償却率該当値テキスト"/>
        <xdr:cNvSpPr txBox="1"/>
      </xdr:nvSpPr>
      <xdr:spPr>
        <a:xfrm>
          <a:off x="4813300" y="5598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8890</xdr:rowOff>
    </xdr:from>
    <xdr:to xmlns:xdr="http://schemas.openxmlformats.org/drawingml/2006/spreadsheetDrawing">
      <xdr:col>19</xdr:col>
      <xdr:colOff>187325</xdr:colOff>
      <xdr:row>29</xdr:row>
      <xdr:rowOff>110490</xdr:rowOff>
    </xdr:to>
    <xdr:sp macro="" textlink="">
      <xdr:nvSpPr>
        <xdr:cNvPr id="84" name="楕円 83"/>
        <xdr:cNvSpPr/>
      </xdr:nvSpPr>
      <xdr:spPr>
        <a:xfrm>
          <a:off x="4000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53975</xdr:rowOff>
    </xdr:from>
    <xdr:to xmlns:xdr="http://schemas.openxmlformats.org/drawingml/2006/spreadsheetDrawing">
      <xdr:col>23</xdr:col>
      <xdr:colOff>85725</xdr:colOff>
      <xdr:row>29</xdr:row>
      <xdr:rowOff>59690</xdr:rowOff>
    </xdr:to>
    <xdr:cxnSp macro="">
      <xdr:nvCxnSpPr>
        <xdr:cNvPr id="85" name="直線コネクタ 84"/>
        <xdr:cNvCxnSpPr/>
      </xdr:nvCxnSpPr>
      <xdr:spPr>
        <a:xfrm flipV="1">
          <a:off x="4051300" y="5797550"/>
          <a:ext cx="711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43815</xdr:rowOff>
    </xdr:from>
    <xdr:to xmlns:xdr="http://schemas.openxmlformats.org/drawingml/2006/spreadsheetDrawing">
      <xdr:col>15</xdr:col>
      <xdr:colOff>187325</xdr:colOff>
      <xdr:row>29</xdr:row>
      <xdr:rowOff>145415</xdr:rowOff>
    </xdr:to>
    <xdr:sp macro="" textlink="">
      <xdr:nvSpPr>
        <xdr:cNvPr id="86" name="楕円 85"/>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59690</xdr:rowOff>
    </xdr:from>
    <xdr:to xmlns:xdr="http://schemas.openxmlformats.org/drawingml/2006/spreadsheetDrawing">
      <xdr:col>19</xdr:col>
      <xdr:colOff>136525</xdr:colOff>
      <xdr:row>29</xdr:row>
      <xdr:rowOff>94615</xdr:rowOff>
    </xdr:to>
    <xdr:cxnSp macro="">
      <xdr:nvCxnSpPr>
        <xdr:cNvPr id="87" name="直線コネクタ 86"/>
        <xdr:cNvCxnSpPr/>
      </xdr:nvCxnSpPr>
      <xdr:spPr>
        <a:xfrm flipV="1">
          <a:off x="3289300" y="5803265"/>
          <a:ext cx="762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33655</xdr:rowOff>
    </xdr:from>
    <xdr:ext cx="403225" cy="258445"/>
    <xdr:sp macro="" textlink="">
      <xdr:nvSpPr>
        <xdr:cNvPr id="88" name="n_1aveValue有形固定資産減価償却率"/>
        <xdr:cNvSpPr txBox="1"/>
      </xdr:nvSpPr>
      <xdr:spPr>
        <a:xfrm>
          <a:off x="3836035" y="612013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8255</xdr:rowOff>
    </xdr:from>
    <xdr:ext cx="403225" cy="257175"/>
    <xdr:sp macro="" textlink="">
      <xdr:nvSpPr>
        <xdr:cNvPr id="89" name="n_2aveValue有形固定資産減価償却率"/>
        <xdr:cNvSpPr txBox="1"/>
      </xdr:nvSpPr>
      <xdr:spPr>
        <a:xfrm>
          <a:off x="3086735" y="6266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127000</xdr:rowOff>
    </xdr:from>
    <xdr:ext cx="403225" cy="259080"/>
    <xdr:sp macro="" textlink="">
      <xdr:nvSpPr>
        <xdr:cNvPr id="90" name="n_1mainValue有形固定資産減価償却率"/>
        <xdr:cNvSpPr txBox="1"/>
      </xdr:nvSpPr>
      <xdr:spPr>
        <a:xfrm>
          <a:off x="3836035" y="5527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161925</xdr:rowOff>
    </xdr:from>
    <xdr:ext cx="403225" cy="259080"/>
    <xdr:sp macro="" textlink="">
      <xdr:nvSpPr>
        <xdr:cNvPr id="91" name="n_2mainValue有形固定資産減価償却率"/>
        <xdr:cNvSpPr txBox="1"/>
      </xdr:nvSpPr>
      <xdr:spPr>
        <a:xfrm>
          <a:off x="3086735" y="5562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2" name="正方形/長方形 91"/>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93" name="正方形/長方形 92"/>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81280</xdr:colOff>
      <xdr:row>22</xdr:row>
      <xdr:rowOff>64770</xdr:rowOff>
    </xdr:from>
    <xdr:to xmlns:xdr="http://schemas.openxmlformats.org/drawingml/2006/spreadsheetDrawing">
      <xdr:col>75</xdr:col>
      <xdr:colOff>90170</xdr:colOff>
      <xdr:row>24</xdr:row>
      <xdr:rowOff>30480</xdr:rowOff>
    </xdr:to>
    <xdr:sp macro="" textlink="">
      <xdr:nvSpPr>
        <xdr:cNvPr id="94" name="正方形/長方形 93"/>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[ 7.2</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95" name="正方形/長方形 94"/>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6" name="正方形/長方形 95"/>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7" name="正方形/長方形 96"/>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8" name="正方形/長方形 97"/>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9" name="正方形/長方形 98"/>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0" name="正方形/長方形 99"/>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市債の新規発行の抑制を図るとともに、ふるさと応援基金の充当可能基金の増加などにより、一定程度の基金残高の維持を図り、健全な財政運営に努める。</a:t>
          </a: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05" name="テキスト ボックス 104"/>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6" name="直線コネクタ 105"/>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7" name="直線コネクタ 106"/>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3520"/>
    <xdr:sp macro="" textlink="">
      <xdr:nvSpPr>
        <xdr:cNvPr id="108" name="テキスト ボックス 107"/>
        <xdr:cNvSpPr txBox="1"/>
      </xdr:nvSpPr>
      <xdr:spPr>
        <a:xfrm>
          <a:off x="10931525" y="67100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9" name="直線コネクタ 108"/>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3520"/>
    <xdr:sp macro="" textlink="">
      <xdr:nvSpPr>
        <xdr:cNvPr id="110" name="テキスト ボックス 109"/>
        <xdr:cNvSpPr txBox="1"/>
      </xdr:nvSpPr>
      <xdr:spPr>
        <a:xfrm>
          <a:off x="10931525" y="640143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1" name="直線コネクタ 110"/>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3520"/>
    <xdr:sp macro="" textlink="">
      <xdr:nvSpPr>
        <xdr:cNvPr id="112" name="テキスト ボックス 111"/>
        <xdr:cNvSpPr txBox="1"/>
      </xdr:nvSpPr>
      <xdr:spPr>
        <a:xfrm>
          <a:off x="10931525" y="609282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3" name="直線コネクタ 112"/>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3520"/>
    <xdr:sp macro="" textlink="">
      <xdr:nvSpPr>
        <xdr:cNvPr id="114" name="テキスト ボックス 113"/>
        <xdr:cNvSpPr txBox="1"/>
      </xdr:nvSpPr>
      <xdr:spPr>
        <a:xfrm>
          <a:off x="10931525" y="578421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15" name="直線コネクタ 114"/>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7505" cy="223520"/>
    <xdr:sp macro="" textlink="">
      <xdr:nvSpPr>
        <xdr:cNvPr id="116" name="テキスト ボックス 115"/>
        <xdr:cNvSpPr txBox="1"/>
      </xdr:nvSpPr>
      <xdr:spPr>
        <a:xfrm>
          <a:off x="10880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7" name="直線コネクタ 116"/>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7505" cy="223520"/>
    <xdr:sp macro="" textlink="">
      <xdr:nvSpPr>
        <xdr:cNvPr id="118" name="テキスト ボックス 117"/>
        <xdr:cNvSpPr txBox="1"/>
      </xdr:nvSpPr>
      <xdr:spPr>
        <a:xfrm>
          <a:off x="10880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9" name="直線コネクタ 11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7505" cy="223520"/>
    <xdr:sp macro="" textlink="">
      <xdr:nvSpPr>
        <xdr:cNvPr id="120" name="テキスト ボックス 119"/>
        <xdr:cNvSpPr txBox="1"/>
      </xdr:nvSpPr>
      <xdr:spPr>
        <a:xfrm>
          <a:off x="10880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73025</xdr:rowOff>
    </xdr:from>
    <xdr:to xmlns:xdr="http://schemas.openxmlformats.org/drawingml/2006/spreadsheetDrawing">
      <xdr:col>76</xdr:col>
      <xdr:colOff>21590</xdr:colOff>
      <xdr:row>34</xdr:row>
      <xdr:rowOff>27940</xdr:rowOff>
    </xdr:to>
    <xdr:cxnSp macro="">
      <xdr:nvCxnSpPr>
        <xdr:cNvPr id="122" name="直線コネクタ 121"/>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31750</xdr:rowOff>
    </xdr:from>
    <xdr:ext cx="338455" cy="257175"/>
    <xdr:sp macro="" textlink="">
      <xdr:nvSpPr>
        <xdr:cNvPr id="123" name="債務償還可能年数最小値テキスト"/>
        <xdr:cNvSpPr txBox="1"/>
      </xdr:nvSpPr>
      <xdr:spPr>
        <a:xfrm>
          <a:off x="14846300" y="663257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27940</xdr:rowOff>
    </xdr:from>
    <xdr:to xmlns:xdr="http://schemas.openxmlformats.org/drawingml/2006/spreadsheetDrawing">
      <xdr:col>76</xdr:col>
      <xdr:colOff>111125</xdr:colOff>
      <xdr:row>34</xdr:row>
      <xdr:rowOff>27940</xdr:rowOff>
    </xdr:to>
    <xdr:cxnSp macro="">
      <xdr:nvCxnSpPr>
        <xdr:cNvPr id="124" name="直線コネクタ 123"/>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03225" cy="257175"/>
    <xdr:sp macro="" textlink="">
      <xdr:nvSpPr>
        <xdr:cNvPr id="125" name="債務償還可能年数最大値テキスト"/>
        <xdr:cNvSpPr txBox="1"/>
      </xdr:nvSpPr>
      <xdr:spPr>
        <a:xfrm>
          <a:off x="14846300" y="5078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73025</xdr:rowOff>
    </xdr:from>
    <xdr:to xmlns:xdr="http://schemas.openxmlformats.org/drawingml/2006/spreadsheetDrawing">
      <xdr:col>76</xdr:col>
      <xdr:colOff>111125</xdr:colOff>
      <xdr:row>26</xdr:row>
      <xdr:rowOff>73025</xdr:rowOff>
    </xdr:to>
    <xdr:cxnSp macro="">
      <xdr:nvCxnSpPr>
        <xdr:cNvPr id="126" name="直線コネクタ 125"/>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116840</xdr:rowOff>
    </xdr:from>
    <xdr:ext cx="338455" cy="259080"/>
    <xdr:sp macro="" textlink="">
      <xdr:nvSpPr>
        <xdr:cNvPr id="127" name="債務償還可能年数平均値テキスト"/>
        <xdr:cNvSpPr txBox="1"/>
      </xdr:nvSpPr>
      <xdr:spPr>
        <a:xfrm>
          <a:off x="14846300" y="6031865"/>
          <a:ext cx="3384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28" name="フローチャート: 判断 127"/>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29" name="テキスト ボックス 128"/>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0" name="テキスト ボックス 129"/>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31" name="テキスト ボックス 130"/>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32" name="テキスト ボックス 131"/>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33" name="テキスト ボックス 132"/>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97790</xdr:rowOff>
    </xdr:from>
    <xdr:to xmlns:xdr="http://schemas.openxmlformats.org/drawingml/2006/spreadsheetDrawing">
      <xdr:col>76</xdr:col>
      <xdr:colOff>73025</xdr:colOff>
      <xdr:row>31</xdr:row>
      <xdr:rowOff>27940</xdr:rowOff>
    </xdr:to>
    <xdr:sp macro="" textlink="">
      <xdr:nvSpPr>
        <xdr:cNvPr id="134" name="楕円 133"/>
        <xdr:cNvSpPr/>
      </xdr:nvSpPr>
      <xdr:spPr>
        <a:xfrm>
          <a:off x="147447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120650</xdr:rowOff>
    </xdr:from>
    <xdr:ext cx="338455" cy="257175"/>
    <xdr:sp macro="" textlink="">
      <xdr:nvSpPr>
        <xdr:cNvPr id="135" name="債務償還可能年数該当値テキスト"/>
        <xdr:cNvSpPr txBox="1"/>
      </xdr:nvSpPr>
      <xdr:spPr>
        <a:xfrm>
          <a:off x="14846300" y="586422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7" name="正方形/長方形 13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38" name="テキスト ボックス 137"/>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39" name="テキスト ボックス 138"/>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40" name="テキスト ボックス 139"/>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41" name="テキスト ボックス 140"/>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7185" cy="259080"/>
    <xdr:sp macro="" textlink="">
      <xdr:nvSpPr>
        <xdr:cNvPr id="42" name="テキスト ボックス 41"/>
        <xdr:cNvSpPr txBox="1"/>
      </xdr:nvSpPr>
      <xdr:spPr>
        <a:xfrm>
          <a:off x="422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6" name="テキスト ボックス 45"/>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5455" cy="257175"/>
    <xdr:sp macro="" textlink="">
      <xdr:nvSpPr>
        <xdr:cNvPr id="52" name="テキスト ボックス 51"/>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5455" cy="259080"/>
    <xdr:sp macro="" textlink="">
      <xdr:nvSpPr>
        <xdr:cNvPr id="54" name="テキスト ボックス 53"/>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99060</xdr:rowOff>
    </xdr:from>
    <xdr:ext cx="405130" cy="257175"/>
    <xdr:sp macro="" textlink="">
      <xdr:nvSpPr>
        <xdr:cNvPr id="57" name="【道路】&#10;有形固定資産減価償却率最小値テキスト"/>
        <xdr:cNvSpPr txBox="1"/>
      </xdr:nvSpPr>
      <xdr:spPr>
        <a:xfrm>
          <a:off x="4673600" y="7299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95250</xdr:rowOff>
    </xdr:from>
    <xdr:to xmlns:xdr="http://schemas.openxmlformats.org/drawingml/2006/spreadsheetDrawing">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7175"/>
    <xdr:sp macro="" textlink="">
      <xdr:nvSpPr>
        <xdr:cNvPr id="59" name="【道路】&#10;有形固定資産減価償却率最大値テキスト"/>
        <xdr:cNvSpPr txBox="1"/>
      </xdr:nvSpPr>
      <xdr:spPr>
        <a:xfrm>
          <a:off x="4673600" y="5564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70485</xdr:rowOff>
    </xdr:from>
    <xdr:ext cx="405130" cy="259080"/>
    <xdr:sp macro="" textlink="">
      <xdr:nvSpPr>
        <xdr:cNvPr id="61" name="【道路】&#10;有形固定資産減価償却率平均値テキスト"/>
        <xdr:cNvSpPr txBox="1"/>
      </xdr:nvSpPr>
      <xdr:spPr>
        <a:xfrm>
          <a:off x="467360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107315</xdr:rowOff>
    </xdr:from>
    <xdr:to xmlns:xdr="http://schemas.openxmlformats.org/drawingml/2006/spreadsheetDrawing">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139700</xdr:rowOff>
    </xdr:from>
    <xdr:to xmlns:xdr="http://schemas.openxmlformats.org/drawingml/2006/spreadsheetDrawing">
      <xdr:col>24</xdr:col>
      <xdr:colOff>114300</xdr:colOff>
      <xdr:row>35</xdr:row>
      <xdr:rowOff>69850</xdr:rowOff>
    </xdr:to>
    <xdr:sp macro="" textlink="">
      <xdr:nvSpPr>
        <xdr:cNvPr id="70" name="楕円 69"/>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162560</xdr:rowOff>
    </xdr:from>
    <xdr:ext cx="405130" cy="259080"/>
    <xdr:sp macro="" textlink="">
      <xdr:nvSpPr>
        <xdr:cNvPr id="71" name="【道路】&#10;有形固定資産減価償却率該当値テキスト"/>
        <xdr:cNvSpPr txBox="1"/>
      </xdr:nvSpPr>
      <xdr:spPr>
        <a:xfrm>
          <a:off x="4673600" y="582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153035</xdr:rowOff>
    </xdr:from>
    <xdr:to xmlns:xdr="http://schemas.openxmlformats.org/drawingml/2006/spreadsheetDrawing">
      <xdr:col>20</xdr:col>
      <xdr:colOff>38100</xdr:colOff>
      <xdr:row>35</xdr:row>
      <xdr:rowOff>83185</xdr:rowOff>
    </xdr:to>
    <xdr:sp macro="" textlink="">
      <xdr:nvSpPr>
        <xdr:cNvPr id="72" name="楕円 71"/>
        <xdr:cNvSpPr/>
      </xdr:nvSpPr>
      <xdr:spPr>
        <a:xfrm>
          <a:off x="3746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19050</xdr:rowOff>
    </xdr:from>
    <xdr:to xmlns:xdr="http://schemas.openxmlformats.org/drawingml/2006/spreadsheetDrawing">
      <xdr:col>24</xdr:col>
      <xdr:colOff>63500</xdr:colOff>
      <xdr:row>35</xdr:row>
      <xdr:rowOff>32385</xdr:rowOff>
    </xdr:to>
    <xdr:cxnSp macro="">
      <xdr:nvCxnSpPr>
        <xdr:cNvPr id="73" name="直線コネクタ 72"/>
        <xdr:cNvCxnSpPr/>
      </xdr:nvCxnSpPr>
      <xdr:spPr>
        <a:xfrm flipV="1">
          <a:off x="3797300" y="601980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166370</xdr:rowOff>
    </xdr:from>
    <xdr:to xmlns:xdr="http://schemas.openxmlformats.org/drawingml/2006/spreadsheetDrawing">
      <xdr:col>15</xdr:col>
      <xdr:colOff>101600</xdr:colOff>
      <xdr:row>35</xdr:row>
      <xdr:rowOff>96520</xdr:rowOff>
    </xdr:to>
    <xdr:sp macro="" textlink="">
      <xdr:nvSpPr>
        <xdr:cNvPr id="74" name="楕円 73"/>
        <xdr:cNvSpPr/>
      </xdr:nvSpPr>
      <xdr:spPr>
        <a:xfrm>
          <a:off x="2857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32385</xdr:rowOff>
    </xdr:from>
    <xdr:to xmlns:xdr="http://schemas.openxmlformats.org/drawingml/2006/spreadsheetDrawing">
      <xdr:col>19</xdr:col>
      <xdr:colOff>177800</xdr:colOff>
      <xdr:row>35</xdr:row>
      <xdr:rowOff>45720</xdr:rowOff>
    </xdr:to>
    <xdr:cxnSp macro="">
      <xdr:nvCxnSpPr>
        <xdr:cNvPr id="75" name="直線コネクタ 74"/>
        <xdr:cNvCxnSpPr/>
      </xdr:nvCxnSpPr>
      <xdr:spPr>
        <a:xfrm flipV="1">
          <a:off x="2908300" y="60331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20955</xdr:rowOff>
    </xdr:from>
    <xdr:ext cx="405130" cy="257175"/>
    <xdr:sp macro="" textlink="">
      <xdr:nvSpPr>
        <xdr:cNvPr id="76" name="n_1aveValue【道路】&#10;有形固定資産減価償却率"/>
        <xdr:cNvSpPr txBox="1"/>
      </xdr:nvSpPr>
      <xdr:spPr>
        <a:xfrm>
          <a:off x="3582035" y="6536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29210</xdr:rowOff>
    </xdr:from>
    <xdr:ext cx="403225" cy="257175"/>
    <xdr:sp macro="" textlink="">
      <xdr:nvSpPr>
        <xdr:cNvPr id="77" name="n_2aveValue【道路】&#10;有形固定資産減価償却率"/>
        <xdr:cNvSpPr txBox="1"/>
      </xdr:nvSpPr>
      <xdr:spPr>
        <a:xfrm>
          <a:off x="270573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99695</xdr:rowOff>
    </xdr:from>
    <xdr:ext cx="405130" cy="257175"/>
    <xdr:sp macro="" textlink="">
      <xdr:nvSpPr>
        <xdr:cNvPr id="78" name="n_1mainValue【道路】&#10;有形固定資産減価償却率"/>
        <xdr:cNvSpPr txBox="1"/>
      </xdr:nvSpPr>
      <xdr:spPr>
        <a:xfrm>
          <a:off x="3582035" y="5757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113030</xdr:rowOff>
    </xdr:from>
    <xdr:ext cx="403225" cy="259080"/>
    <xdr:sp macro="" textlink="">
      <xdr:nvSpPr>
        <xdr:cNvPr id="79" name="n_2mainValue【道路】&#10;有形固定資産減価償却率"/>
        <xdr:cNvSpPr txBox="1"/>
      </xdr:nvSpPr>
      <xdr:spPr>
        <a:xfrm>
          <a:off x="2705735" y="5770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88" name="テキスト ボックス 87"/>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9" name="直線コネクタ 88"/>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5455" cy="259080"/>
    <xdr:sp macro="" textlink="">
      <xdr:nvSpPr>
        <xdr:cNvPr id="90" name="テキスト ボックス 89"/>
        <xdr:cNvSpPr txBox="1"/>
      </xdr:nvSpPr>
      <xdr:spPr>
        <a:xfrm>
          <a:off x="6136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91" name="直線コネクタ 9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121920</xdr:rowOff>
    </xdr:from>
    <xdr:ext cx="531495" cy="257175"/>
    <xdr:sp macro="" textlink="">
      <xdr:nvSpPr>
        <xdr:cNvPr id="92" name="テキスト ボックス 91"/>
        <xdr:cNvSpPr txBox="1"/>
      </xdr:nvSpPr>
      <xdr:spPr>
        <a:xfrm>
          <a:off x="6072505" y="715137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93" name="直線コネクタ 9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94" name="テキスト ボックス 9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95" name="直線コネクタ 9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7175"/>
    <xdr:sp macro="" textlink="">
      <xdr:nvSpPr>
        <xdr:cNvPr id="96" name="テキスト ボックス 95"/>
        <xdr:cNvSpPr txBox="1"/>
      </xdr:nvSpPr>
      <xdr:spPr>
        <a:xfrm>
          <a:off x="6072505" y="649859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7" name="直線コネクタ 9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8" name="テキスト ボックス 9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9" name="直線コネクタ 9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00" name="テキスト ボックス 9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01" name="直線コネクタ 10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7175"/>
    <xdr:sp macro="" textlink="">
      <xdr:nvSpPr>
        <xdr:cNvPr id="102" name="テキスト ボックス 101"/>
        <xdr:cNvSpPr txBox="1"/>
      </xdr:nvSpPr>
      <xdr:spPr>
        <a:xfrm>
          <a:off x="6072505" y="551815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04" name="テキスト ボックス 10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82550</xdr:rowOff>
    </xdr:from>
    <xdr:to xmlns:xdr="http://schemas.openxmlformats.org/drawingml/2006/spreadsheetDrawing">
      <xdr:col>54</xdr:col>
      <xdr:colOff>189865</xdr:colOff>
      <xdr:row>42</xdr:row>
      <xdr:rowOff>167005</xdr:rowOff>
    </xdr:to>
    <xdr:cxnSp macro="">
      <xdr:nvCxnSpPr>
        <xdr:cNvPr id="106" name="直線コネクタ 105"/>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170815</xdr:rowOff>
    </xdr:from>
    <xdr:ext cx="469900" cy="258445"/>
    <xdr:sp macro="" textlink="">
      <xdr:nvSpPr>
        <xdr:cNvPr id="107"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167005</xdr:rowOff>
    </xdr:from>
    <xdr:to xmlns:xdr="http://schemas.openxmlformats.org/drawingml/2006/spreadsheetDrawing">
      <xdr:col>55</xdr:col>
      <xdr:colOff>88900</xdr:colOff>
      <xdr:row>42</xdr:row>
      <xdr:rowOff>167005</xdr:rowOff>
    </xdr:to>
    <xdr:cxnSp macro="">
      <xdr:nvCxnSpPr>
        <xdr:cNvPr id="108" name="直線コネクタ 107"/>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4670" cy="257175"/>
    <xdr:sp macro="" textlink="">
      <xdr:nvSpPr>
        <xdr:cNvPr id="109" name="【道路】&#10;一人当たり延長最大値テキスト"/>
        <xdr:cNvSpPr txBox="1"/>
      </xdr:nvSpPr>
      <xdr:spPr>
        <a:xfrm>
          <a:off x="10515600" y="55156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10" name="直線コネクタ 109"/>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119380</xdr:rowOff>
    </xdr:from>
    <xdr:ext cx="534670" cy="259080"/>
    <xdr:sp macro="" textlink="">
      <xdr:nvSpPr>
        <xdr:cNvPr id="111" name="【道路】&#10;一人当たり延長平均値テキスト"/>
        <xdr:cNvSpPr txBox="1"/>
      </xdr:nvSpPr>
      <xdr:spPr>
        <a:xfrm>
          <a:off x="10515600" y="6634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96520</xdr:rowOff>
    </xdr:from>
    <xdr:to xmlns:xdr="http://schemas.openxmlformats.org/drawingml/2006/spreadsheetDrawing">
      <xdr:col>55</xdr:col>
      <xdr:colOff>50800</xdr:colOff>
      <xdr:row>40</xdr:row>
      <xdr:rowOff>26670</xdr:rowOff>
    </xdr:to>
    <xdr:sp macro="" textlink="">
      <xdr:nvSpPr>
        <xdr:cNvPr id="112" name="フローチャート: 判断 111"/>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13" name="フローチャート: 判断 112"/>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14" name="フローチャート: 判断 113"/>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5" name="テキスト ボックス 11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6" name="テキスト ボックス 11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7" name="テキスト ボックス 11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8" name="テキスト ボックス 11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9" name="テキスト ボックス 11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128905</xdr:rowOff>
    </xdr:from>
    <xdr:to xmlns:xdr="http://schemas.openxmlformats.org/drawingml/2006/spreadsheetDrawing">
      <xdr:col>55</xdr:col>
      <xdr:colOff>50800</xdr:colOff>
      <xdr:row>42</xdr:row>
      <xdr:rowOff>59055</xdr:rowOff>
    </xdr:to>
    <xdr:sp macro="" textlink="">
      <xdr:nvSpPr>
        <xdr:cNvPr id="120" name="楕円 119"/>
        <xdr:cNvSpPr/>
      </xdr:nvSpPr>
      <xdr:spPr>
        <a:xfrm>
          <a:off x="10426700" y="715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107315</xdr:rowOff>
    </xdr:from>
    <xdr:ext cx="534670" cy="259080"/>
    <xdr:sp macro="" textlink="">
      <xdr:nvSpPr>
        <xdr:cNvPr id="121" name="【道路】&#10;一人当たり延長該当値テキスト"/>
        <xdr:cNvSpPr txBox="1"/>
      </xdr:nvSpPr>
      <xdr:spPr>
        <a:xfrm>
          <a:off x="10515600" y="7136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137795</xdr:rowOff>
    </xdr:from>
    <xdr:to xmlns:xdr="http://schemas.openxmlformats.org/drawingml/2006/spreadsheetDrawing">
      <xdr:col>50</xdr:col>
      <xdr:colOff>165100</xdr:colOff>
      <xdr:row>42</xdr:row>
      <xdr:rowOff>67945</xdr:rowOff>
    </xdr:to>
    <xdr:sp macro="" textlink="">
      <xdr:nvSpPr>
        <xdr:cNvPr id="122" name="楕円 121"/>
        <xdr:cNvSpPr/>
      </xdr:nvSpPr>
      <xdr:spPr>
        <a:xfrm>
          <a:off x="9588500" y="716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8255</xdr:rowOff>
    </xdr:from>
    <xdr:to xmlns:xdr="http://schemas.openxmlformats.org/drawingml/2006/spreadsheetDrawing">
      <xdr:col>55</xdr:col>
      <xdr:colOff>0</xdr:colOff>
      <xdr:row>42</xdr:row>
      <xdr:rowOff>17780</xdr:rowOff>
    </xdr:to>
    <xdr:cxnSp macro="">
      <xdr:nvCxnSpPr>
        <xdr:cNvPr id="123" name="直線コネクタ 122"/>
        <xdr:cNvCxnSpPr/>
      </xdr:nvCxnSpPr>
      <xdr:spPr>
        <a:xfrm flipV="1">
          <a:off x="9639300" y="72091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147320</xdr:rowOff>
    </xdr:from>
    <xdr:to xmlns:xdr="http://schemas.openxmlformats.org/drawingml/2006/spreadsheetDrawing">
      <xdr:col>46</xdr:col>
      <xdr:colOff>38100</xdr:colOff>
      <xdr:row>42</xdr:row>
      <xdr:rowOff>77470</xdr:rowOff>
    </xdr:to>
    <xdr:sp macro="" textlink="">
      <xdr:nvSpPr>
        <xdr:cNvPr id="124" name="楕円 123"/>
        <xdr:cNvSpPr/>
      </xdr:nvSpPr>
      <xdr:spPr>
        <a:xfrm>
          <a:off x="8699500" y="71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17780</xdr:rowOff>
    </xdr:from>
    <xdr:to xmlns:xdr="http://schemas.openxmlformats.org/drawingml/2006/spreadsheetDrawing">
      <xdr:col>50</xdr:col>
      <xdr:colOff>114300</xdr:colOff>
      <xdr:row>42</xdr:row>
      <xdr:rowOff>26670</xdr:rowOff>
    </xdr:to>
    <xdr:cxnSp macro="">
      <xdr:nvCxnSpPr>
        <xdr:cNvPr id="125" name="直線コネクタ 124"/>
        <xdr:cNvCxnSpPr/>
      </xdr:nvCxnSpPr>
      <xdr:spPr>
        <a:xfrm flipV="1">
          <a:off x="8750300" y="72186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59055</xdr:rowOff>
    </xdr:from>
    <xdr:ext cx="534670" cy="259080"/>
    <xdr:sp macro="" textlink="">
      <xdr:nvSpPr>
        <xdr:cNvPr id="126" name="n_1aveValue【道路】&#10;一人当たり延長"/>
        <xdr:cNvSpPr txBox="1"/>
      </xdr:nvSpPr>
      <xdr:spPr>
        <a:xfrm>
          <a:off x="9359265" y="6574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126365</xdr:rowOff>
    </xdr:from>
    <xdr:ext cx="532765" cy="259080"/>
    <xdr:sp macro="" textlink="">
      <xdr:nvSpPr>
        <xdr:cNvPr id="127" name="n_2aveValue【道路】&#10;一人当たり延長"/>
        <xdr:cNvSpPr txBox="1"/>
      </xdr:nvSpPr>
      <xdr:spPr>
        <a:xfrm>
          <a:off x="8482965" y="66414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59055</xdr:rowOff>
    </xdr:from>
    <xdr:ext cx="534670" cy="259080"/>
    <xdr:sp macro="" textlink="">
      <xdr:nvSpPr>
        <xdr:cNvPr id="128" name="n_1mainValue【道路】&#10;一人当たり延長"/>
        <xdr:cNvSpPr txBox="1"/>
      </xdr:nvSpPr>
      <xdr:spPr>
        <a:xfrm>
          <a:off x="9359265" y="7259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68580</xdr:rowOff>
    </xdr:from>
    <xdr:ext cx="532765" cy="259080"/>
    <xdr:sp macro="" textlink="">
      <xdr:nvSpPr>
        <xdr:cNvPr id="129" name="n_2mainValue【道路】&#10;一人当たり延長"/>
        <xdr:cNvSpPr txBox="1"/>
      </xdr:nvSpPr>
      <xdr:spPr>
        <a:xfrm>
          <a:off x="8482965" y="7269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38" name="テキスト ボックス 137"/>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9" name="直線コネクタ 13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40" name="直線コネクタ 13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7185" cy="259080"/>
    <xdr:sp macro="" textlink="">
      <xdr:nvSpPr>
        <xdr:cNvPr id="141" name="テキスト ボックス 140"/>
        <xdr:cNvSpPr txBox="1"/>
      </xdr:nvSpPr>
      <xdr:spPr>
        <a:xfrm>
          <a:off x="422910" y="1090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42" name="直線コネクタ 14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3" name="テキスト ボックス 14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4" name="直線コネクタ 14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45" name="テキスト ボックス 144"/>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6" name="直線コネクタ 14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7" name="テキスト ボックス 14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8" name="直線コネクタ 14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49" name="テキスト ボックス 14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50" name="直線コネクタ 14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5455" cy="257175"/>
    <xdr:sp macro="" textlink="">
      <xdr:nvSpPr>
        <xdr:cNvPr id="151" name="テキスト ボックス 150"/>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63</xdr:row>
      <xdr:rowOff>156210</xdr:rowOff>
    </xdr:to>
    <xdr:cxnSp macro="">
      <xdr:nvCxnSpPr>
        <xdr:cNvPr id="153" name="直線コネクタ 152"/>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340360" cy="259080"/>
    <xdr:sp macro="" textlink="">
      <xdr:nvSpPr>
        <xdr:cNvPr id="154"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55" name="直線コネクタ 154"/>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405130" cy="259080"/>
    <xdr:sp macro="" textlink="">
      <xdr:nvSpPr>
        <xdr:cNvPr id="156"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57" name="直線コネクタ 156"/>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110490</xdr:rowOff>
    </xdr:from>
    <xdr:ext cx="405130" cy="257175"/>
    <xdr:sp macro="" textlink="">
      <xdr:nvSpPr>
        <xdr:cNvPr id="158" name="【橋りょう・トンネル】&#10;有形固定資産減価償却率平均値テキスト"/>
        <xdr:cNvSpPr txBox="1"/>
      </xdr:nvSpPr>
      <xdr:spPr>
        <a:xfrm>
          <a:off x="4673600" y="98831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62" name="テキスト ボックス 161"/>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63" name="テキスト ボックス 162"/>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64" name="テキスト ボックス 163"/>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65" name="テキスト ボックス 164"/>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66" name="テキスト ボックス 165"/>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95885</xdr:rowOff>
    </xdr:from>
    <xdr:to xmlns:xdr="http://schemas.openxmlformats.org/drawingml/2006/spreadsheetDrawing">
      <xdr:col>24</xdr:col>
      <xdr:colOff>114300</xdr:colOff>
      <xdr:row>58</xdr:row>
      <xdr:rowOff>26035</xdr:rowOff>
    </xdr:to>
    <xdr:sp macro="" textlink="">
      <xdr:nvSpPr>
        <xdr:cNvPr id="167" name="楕円 166"/>
        <xdr:cNvSpPr/>
      </xdr:nvSpPr>
      <xdr:spPr>
        <a:xfrm>
          <a:off x="4584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118745</xdr:rowOff>
    </xdr:from>
    <xdr:ext cx="405130" cy="259080"/>
    <xdr:sp macro="" textlink="">
      <xdr:nvSpPr>
        <xdr:cNvPr id="168" name="【橋りょう・トンネル】&#10;有形固定資産減価償却率該当値テキスト"/>
        <xdr:cNvSpPr txBox="1"/>
      </xdr:nvSpPr>
      <xdr:spPr>
        <a:xfrm>
          <a:off x="4673600" y="9719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90170</xdr:rowOff>
    </xdr:from>
    <xdr:to xmlns:xdr="http://schemas.openxmlformats.org/drawingml/2006/spreadsheetDrawing">
      <xdr:col>20</xdr:col>
      <xdr:colOff>38100</xdr:colOff>
      <xdr:row>58</xdr:row>
      <xdr:rowOff>20320</xdr:rowOff>
    </xdr:to>
    <xdr:sp macro="" textlink="">
      <xdr:nvSpPr>
        <xdr:cNvPr id="169" name="楕円 168"/>
        <xdr:cNvSpPr/>
      </xdr:nvSpPr>
      <xdr:spPr>
        <a:xfrm>
          <a:off x="3746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140970</xdr:rowOff>
    </xdr:from>
    <xdr:to xmlns:xdr="http://schemas.openxmlformats.org/drawingml/2006/spreadsheetDrawing">
      <xdr:col>24</xdr:col>
      <xdr:colOff>63500</xdr:colOff>
      <xdr:row>57</xdr:row>
      <xdr:rowOff>146685</xdr:rowOff>
    </xdr:to>
    <xdr:cxnSp macro="">
      <xdr:nvCxnSpPr>
        <xdr:cNvPr id="170" name="直線コネクタ 169"/>
        <xdr:cNvCxnSpPr/>
      </xdr:nvCxnSpPr>
      <xdr:spPr>
        <a:xfrm>
          <a:off x="3797300" y="99136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126365</xdr:rowOff>
    </xdr:from>
    <xdr:to xmlns:xdr="http://schemas.openxmlformats.org/drawingml/2006/spreadsheetDrawing">
      <xdr:col>15</xdr:col>
      <xdr:colOff>101600</xdr:colOff>
      <xdr:row>58</xdr:row>
      <xdr:rowOff>56515</xdr:rowOff>
    </xdr:to>
    <xdr:sp macro="" textlink="">
      <xdr:nvSpPr>
        <xdr:cNvPr id="171" name="楕円 170"/>
        <xdr:cNvSpPr/>
      </xdr:nvSpPr>
      <xdr:spPr>
        <a:xfrm>
          <a:off x="2857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140970</xdr:rowOff>
    </xdr:from>
    <xdr:to xmlns:xdr="http://schemas.openxmlformats.org/drawingml/2006/spreadsheetDrawing">
      <xdr:col>19</xdr:col>
      <xdr:colOff>177800</xdr:colOff>
      <xdr:row>58</xdr:row>
      <xdr:rowOff>6350</xdr:rowOff>
    </xdr:to>
    <xdr:cxnSp macro="">
      <xdr:nvCxnSpPr>
        <xdr:cNvPr id="172" name="直線コネクタ 171"/>
        <xdr:cNvCxnSpPr/>
      </xdr:nvCxnSpPr>
      <xdr:spPr>
        <a:xfrm flipV="1">
          <a:off x="2908300" y="99136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78105</xdr:rowOff>
    </xdr:from>
    <xdr:ext cx="405130" cy="257175"/>
    <xdr:sp macro="" textlink="">
      <xdr:nvSpPr>
        <xdr:cNvPr id="173" name="n_1aveValue【橋りょう・トンネル】&#10;有形固定資産減価償却率"/>
        <xdr:cNvSpPr txBox="1"/>
      </xdr:nvSpPr>
      <xdr:spPr>
        <a:xfrm>
          <a:off x="3582035" y="100222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118110</xdr:rowOff>
    </xdr:from>
    <xdr:ext cx="403225" cy="259080"/>
    <xdr:sp macro="" textlink="">
      <xdr:nvSpPr>
        <xdr:cNvPr id="174" name="n_2aveValue【橋りょう・トンネル】&#10;有形固定資産減価償却率"/>
        <xdr:cNvSpPr txBox="1"/>
      </xdr:nvSpPr>
      <xdr:spPr>
        <a:xfrm>
          <a:off x="2705735" y="10062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36830</xdr:rowOff>
    </xdr:from>
    <xdr:ext cx="405130" cy="259080"/>
    <xdr:sp macro="" textlink="">
      <xdr:nvSpPr>
        <xdr:cNvPr id="175" name="n_1mainValue【橋りょう・トンネル】&#10;有形固定資産減価償却率"/>
        <xdr:cNvSpPr txBox="1"/>
      </xdr:nvSpPr>
      <xdr:spPr>
        <a:xfrm>
          <a:off x="3582035" y="963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73025</xdr:rowOff>
    </xdr:from>
    <xdr:ext cx="403225" cy="259080"/>
    <xdr:sp macro="" textlink="">
      <xdr:nvSpPr>
        <xdr:cNvPr id="176" name="n_2mainValue【橋りょう・トンネル】&#10;有形固定資産減価償却率"/>
        <xdr:cNvSpPr txBox="1"/>
      </xdr:nvSpPr>
      <xdr:spPr>
        <a:xfrm>
          <a:off x="2705735" y="9674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243,474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85" name="テキスト ボックス 184"/>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6" name="直線コネクタ 18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87" name="直線コネクタ 186"/>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015" cy="257175"/>
    <xdr:sp macro="" textlink="">
      <xdr:nvSpPr>
        <xdr:cNvPr id="188" name="テキスト ボックス 187"/>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89" name="直線コネクタ 188"/>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3725" cy="257175"/>
    <xdr:sp macro="" textlink="">
      <xdr:nvSpPr>
        <xdr:cNvPr id="190" name="テキスト ボックス 189"/>
        <xdr:cNvSpPr txBox="1"/>
      </xdr:nvSpPr>
      <xdr:spPr>
        <a:xfrm>
          <a:off x="6008370" y="1037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91" name="直線コネクタ 190"/>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895" cy="257175"/>
    <xdr:sp macro="" textlink="">
      <xdr:nvSpPr>
        <xdr:cNvPr id="192" name="テキスト ボックス 191"/>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93" name="直線コネクタ 192"/>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895" cy="257175"/>
    <xdr:sp macro="" textlink="">
      <xdr:nvSpPr>
        <xdr:cNvPr id="194" name="テキスト ボックス 193"/>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5" name="直線コネクタ 19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196" name="テキスト ボックス 195"/>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63</xdr:row>
      <xdr:rowOff>162560</xdr:rowOff>
    </xdr:to>
    <xdr:cxnSp macro="">
      <xdr:nvCxnSpPr>
        <xdr:cNvPr id="198" name="直線コネクタ 197"/>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7175"/>
    <xdr:sp macro="" textlink="">
      <xdr:nvSpPr>
        <xdr:cNvPr id="199" name="【橋りょう・トンネル】&#10;一人当たり有形固定資産（償却資産）額最小値テキスト"/>
        <xdr:cNvSpPr txBox="1"/>
      </xdr:nvSpPr>
      <xdr:spPr>
        <a:xfrm>
          <a:off x="10515600" y="10967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200" name="直線コネクタ 199"/>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201"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202" name="直線コネクタ 201"/>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153035</xdr:rowOff>
    </xdr:from>
    <xdr:ext cx="598805" cy="259080"/>
    <xdr:sp macro="" textlink="">
      <xdr:nvSpPr>
        <xdr:cNvPr id="203" name="【橋りょう・トンネル】&#10;一人当たり有形固定資産（償却資産）額平均値テキスト"/>
        <xdr:cNvSpPr txBox="1"/>
      </xdr:nvSpPr>
      <xdr:spPr>
        <a:xfrm>
          <a:off x="10515600" y="1044003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130175</xdr:rowOff>
    </xdr:from>
    <xdr:to xmlns:xdr="http://schemas.openxmlformats.org/drawingml/2006/spreadsheetDrawing">
      <xdr:col>55</xdr:col>
      <xdr:colOff>50800</xdr:colOff>
      <xdr:row>62</xdr:row>
      <xdr:rowOff>60325</xdr:rowOff>
    </xdr:to>
    <xdr:sp macro="" textlink="">
      <xdr:nvSpPr>
        <xdr:cNvPr id="204" name="フローチャート: 判断 203"/>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205" name="フローチャート: 判断 204"/>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45720</xdr:rowOff>
    </xdr:from>
    <xdr:to xmlns:xdr="http://schemas.openxmlformats.org/drawingml/2006/spreadsheetDrawing">
      <xdr:col>46</xdr:col>
      <xdr:colOff>38100</xdr:colOff>
      <xdr:row>62</xdr:row>
      <xdr:rowOff>147320</xdr:rowOff>
    </xdr:to>
    <xdr:sp macro="" textlink="">
      <xdr:nvSpPr>
        <xdr:cNvPr id="206" name="フローチャート: 判断 205"/>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07" name="テキスト ボックス 206"/>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08" name="テキスト ボックス 207"/>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09" name="テキスト ボックス 208"/>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10" name="テキスト ボックス 209"/>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11" name="テキスト ボックス 210"/>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36195</xdr:rowOff>
    </xdr:from>
    <xdr:to xmlns:xdr="http://schemas.openxmlformats.org/drawingml/2006/spreadsheetDrawing">
      <xdr:col>55</xdr:col>
      <xdr:colOff>50800</xdr:colOff>
      <xdr:row>63</xdr:row>
      <xdr:rowOff>137795</xdr:rowOff>
    </xdr:to>
    <xdr:sp macro="" textlink="">
      <xdr:nvSpPr>
        <xdr:cNvPr id="212" name="楕円 211"/>
        <xdr:cNvSpPr/>
      </xdr:nvSpPr>
      <xdr:spPr>
        <a:xfrm>
          <a:off x="10426700" y="108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122555</xdr:rowOff>
    </xdr:from>
    <xdr:ext cx="534670" cy="257175"/>
    <xdr:sp macro="" textlink="">
      <xdr:nvSpPr>
        <xdr:cNvPr id="213" name="【橋りょう・トンネル】&#10;一人当たり有形固定資産（償却資産）額該当値テキスト"/>
        <xdr:cNvSpPr txBox="1"/>
      </xdr:nvSpPr>
      <xdr:spPr>
        <a:xfrm>
          <a:off x="10515600" y="107524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40640</xdr:rowOff>
    </xdr:from>
    <xdr:to xmlns:xdr="http://schemas.openxmlformats.org/drawingml/2006/spreadsheetDrawing">
      <xdr:col>50</xdr:col>
      <xdr:colOff>165100</xdr:colOff>
      <xdr:row>63</xdr:row>
      <xdr:rowOff>142240</xdr:rowOff>
    </xdr:to>
    <xdr:sp macro="" textlink="">
      <xdr:nvSpPr>
        <xdr:cNvPr id="214" name="楕円 213"/>
        <xdr:cNvSpPr/>
      </xdr:nvSpPr>
      <xdr:spPr>
        <a:xfrm>
          <a:off x="958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86995</xdr:rowOff>
    </xdr:from>
    <xdr:to xmlns:xdr="http://schemas.openxmlformats.org/drawingml/2006/spreadsheetDrawing">
      <xdr:col>55</xdr:col>
      <xdr:colOff>0</xdr:colOff>
      <xdr:row>63</xdr:row>
      <xdr:rowOff>91440</xdr:rowOff>
    </xdr:to>
    <xdr:cxnSp macro="">
      <xdr:nvCxnSpPr>
        <xdr:cNvPr id="215" name="直線コネクタ 214"/>
        <xdr:cNvCxnSpPr/>
      </xdr:nvCxnSpPr>
      <xdr:spPr>
        <a:xfrm flipV="1">
          <a:off x="9639300" y="1088834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41910</xdr:rowOff>
    </xdr:from>
    <xdr:to xmlns:xdr="http://schemas.openxmlformats.org/drawingml/2006/spreadsheetDrawing">
      <xdr:col>46</xdr:col>
      <xdr:colOff>38100</xdr:colOff>
      <xdr:row>63</xdr:row>
      <xdr:rowOff>143510</xdr:rowOff>
    </xdr:to>
    <xdr:sp macro="" textlink="">
      <xdr:nvSpPr>
        <xdr:cNvPr id="216" name="楕円 215"/>
        <xdr:cNvSpPr/>
      </xdr:nvSpPr>
      <xdr:spPr>
        <a:xfrm>
          <a:off x="8699500" y="1084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91440</xdr:rowOff>
    </xdr:from>
    <xdr:to xmlns:xdr="http://schemas.openxmlformats.org/drawingml/2006/spreadsheetDrawing">
      <xdr:col>50</xdr:col>
      <xdr:colOff>114300</xdr:colOff>
      <xdr:row>63</xdr:row>
      <xdr:rowOff>92710</xdr:rowOff>
    </xdr:to>
    <xdr:cxnSp macro="">
      <xdr:nvCxnSpPr>
        <xdr:cNvPr id="217" name="直線コネクタ 216"/>
        <xdr:cNvCxnSpPr/>
      </xdr:nvCxnSpPr>
      <xdr:spPr>
        <a:xfrm flipV="1">
          <a:off x="8750300" y="10892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60</xdr:row>
      <xdr:rowOff>93980</xdr:rowOff>
    </xdr:from>
    <xdr:ext cx="596900" cy="259080"/>
    <xdr:sp macro="" textlink="">
      <xdr:nvSpPr>
        <xdr:cNvPr id="218" name="n_1aveValue【橋りょう・トンネル】&#10;一人当たり有形固定資産（償却資産）額"/>
        <xdr:cNvSpPr txBox="1"/>
      </xdr:nvSpPr>
      <xdr:spPr>
        <a:xfrm>
          <a:off x="9326880" y="103809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163830</xdr:rowOff>
    </xdr:from>
    <xdr:ext cx="596900" cy="259080"/>
    <xdr:sp macro="" textlink="">
      <xdr:nvSpPr>
        <xdr:cNvPr id="219" name="n_2aveValue【橋りょう・トンネル】&#10;一人当たり有形固定資産（償却資産）額"/>
        <xdr:cNvSpPr txBox="1"/>
      </xdr:nvSpPr>
      <xdr:spPr>
        <a:xfrm>
          <a:off x="8450580" y="104508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63</xdr:row>
      <xdr:rowOff>133350</xdr:rowOff>
    </xdr:from>
    <xdr:ext cx="534670" cy="257175"/>
    <xdr:sp macro="" textlink="">
      <xdr:nvSpPr>
        <xdr:cNvPr id="220" name="n_1mainValue【橋りょう・トンネル】&#10;一人当たり有形固定資産（償却資産）額"/>
        <xdr:cNvSpPr txBox="1"/>
      </xdr:nvSpPr>
      <xdr:spPr>
        <a:xfrm>
          <a:off x="9359265" y="109347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63</xdr:row>
      <xdr:rowOff>134620</xdr:rowOff>
    </xdr:from>
    <xdr:ext cx="532765" cy="257175"/>
    <xdr:sp macro="" textlink="">
      <xdr:nvSpPr>
        <xdr:cNvPr id="221" name="n_2mainValue【橋りょう・トンネル】&#10;一人当たり有形固定資産（償却資産）額"/>
        <xdr:cNvSpPr txBox="1"/>
      </xdr:nvSpPr>
      <xdr:spPr>
        <a:xfrm>
          <a:off x="8482965" y="109359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30" name="テキスト ボックス 229"/>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1" name="直線コネクタ 23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185" cy="259080"/>
    <xdr:sp macro="" textlink="">
      <xdr:nvSpPr>
        <xdr:cNvPr id="232" name="テキスト ボックス 231"/>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3" name="直線コネクタ 232"/>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175"/>
    <xdr:sp macro="" textlink="">
      <xdr:nvSpPr>
        <xdr:cNvPr id="234" name="テキスト ボックス 233"/>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5" name="直線コネクタ 234"/>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6" name="テキスト ボックス 235"/>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7" name="直線コネクタ 236"/>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8" name="テキスト ボックス 237"/>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9" name="直線コネクタ 238"/>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40" name="テキスト ボックス 239"/>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1" name="直線コネクタ 240"/>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5455" cy="259080"/>
    <xdr:sp macro="" textlink="">
      <xdr:nvSpPr>
        <xdr:cNvPr id="242" name="テキスト ボックス 241"/>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3" name="直線コネクタ 242"/>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5455" cy="259080"/>
    <xdr:sp macro="" textlink="">
      <xdr:nvSpPr>
        <xdr:cNvPr id="244" name="テキスト ボックス 243"/>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137160</xdr:rowOff>
    </xdr:from>
    <xdr:to xmlns:xdr="http://schemas.openxmlformats.org/drawingml/2006/spreadsheetDrawing">
      <xdr:col>24</xdr:col>
      <xdr:colOff>62865</xdr:colOff>
      <xdr:row>85</xdr:row>
      <xdr:rowOff>13335</xdr:rowOff>
    </xdr:to>
    <xdr:cxnSp macro="">
      <xdr:nvCxnSpPr>
        <xdr:cNvPr id="246" name="直線コネクタ 245"/>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17780</xdr:rowOff>
    </xdr:from>
    <xdr:ext cx="405130" cy="257175"/>
    <xdr:sp macro="" textlink="">
      <xdr:nvSpPr>
        <xdr:cNvPr id="247" name="【公営住宅】&#10;有形固定資産減価償却率最小値テキスト"/>
        <xdr:cNvSpPr txBox="1"/>
      </xdr:nvSpPr>
      <xdr:spPr>
        <a:xfrm>
          <a:off x="4673600" y="14591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13335</xdr:rowOff>
    </xdr:from>
    <xdr:to xmlns:xdr="http://schemas.openxmlformats.org/drawingml/2006/spreadsheetDrawing">
      <xdr:col>24</xdr:col>
      <xdr:colOff>152400</xdr:colOff>
      <xdr:row>85</xdr:row>
      <xdr:rowOff>13335</xdr:rowOff>
    </xdr:to>
    <xdr:cxnSp macro="">
      <xdr:nvCxnSpPr>
        <xdr:cNvPr id="248" name="直線コネクタ 247"/>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83820</xdr:rowOff>
    </xdr:from>
    <xdr:ext cx="405130" cy="259080"/>
    <xdr:sp macro="" textlink="">
      <xdr:nvSpPr>
        <xdr:cNvPr id="249"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137160</xdr:rowOff>
    </xdr:from>
    <xdr:to xmlns:xdr="http://schemas.openxmlformats.org/drawingml/2006/spreadsheetDrawing">
      <xdr:col>24</xdr:col>
      <xdr:colOff>152400</xdr:colOff>
      <xdr:row>77</xdr:row>
      <xdr:rowOff>137160</xdr:rowOff>
    </xdr:to>
    <xdr:cxnSp macro="">
      <xdr:nvCxnSpPr>
        <xdr:cNvPr id="250" name="直線コネクタ 249"/>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103505</xdr:rowOff>
    </xdr:from>
    <xdr:ext cx="405130" cy="259080"/>
    <xdr:sp macro="" textlink="">
      <xdr:nvSpPr>
        <xdr:cNvPr id="251" name="【公営住宅】&#10;有形固定資産減価償却率平均値テキスト"/>
        <xdr:cNvSpPr txBox="1"/>
      </xdr:nvSpPr>
      <xdr:spPr>
        <a:xfrm>
          <a:off x="4673600" y="13819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116840</xdr:rowOff>
    </xdr:from>
    <xdr:to xmlns:xdr="http://schemas.openxmlformats.org/drawingml/2006/spreadsheetDrawing">
      <xdr:col>15</xdr:col>
      <xdr:colOff>101600</xdr:colOff>
      <xdr:row>82</xdr:row>
      <xdr:rowOff>46990</xdr:rowOff>
    </xdr:to>
    <xdr:sp macro="" textlink="">
      <xdr:nvSpPr>
        <xdr:cNvPr id="254" name="フローチャート: 判断 253"/>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5" name="テキスト ボックス 25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6" name="テキスト ボックス 25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7" name="テキスト ボックス 25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8" name="テキスト ボックス 25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9" name="テキスト ボックス 25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59690</xdr:rowOff>
    </xdr:from>
    <xdr:to xmlns:xdr="http://schemas.openxmlformats.org/drawingml/2006/spreadsheetDrawing">
      <xdr:col>24</xdr:col>
      <xdr:colOff>114300</xdr:colOff>
      <xdr:row>84</xdr:row>
      <xdr:rowOff>161290</xdr:rowOff>
    </xdr:to>
    <xdr:sp macro="" textlink="">
      <xdr:nvSpPr>
        <xdr:cNvPr id="260" name="楕円 259"/>
        <xdr:cNvSpPr/>
      </xdr:nvSpPr>
      <xdr:spPr>
        <a:xfrm>
          <a:off x="4584700" y="144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146050</xdr:rowOff>
    </xdr:from>
    <xdr:ext cx="405130" cy="257175"/>
    <xdr:sp macro="" textlink="">
      <xdr:nvSpPr>
        <xdr:cNvPr id="261" name="【公営住宅】&#10;有形固定資産減価償却率該当値テキスト"/>
        <xdr:cNvSpPr txBox="1"/>
      </xdr:nvSpPr>
      <xdr:spPr>
        <a:xfrm>
          <a:off x="4673600" y="143764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88265</xdr:rowOff>
    </xdr:from>
    <xdr:to xmlns:xdr="http://schemas.openxmlformats.org/drawingml/2006/spreadsheetDrawing">
      <xdr:col>20</xdr:col>
      <xdr:colOff>38100</xdr:colOff>
      <xdr:row>85</xdr:row>
      <xdr:rowOff>18415</xdr:rowOff>
    </xdr:to>
    <xdr:sp macro="" textlink="">
      <xdr:nvSpPr>
        <xdr:cNvPr id="262" name="楕円 261"/>
        <xdr:cNvSpPr/>
      </xdr:nvSpPr>
      <xdr:spPr>
        <a:xfrm>
          <a:off x="3746500" y="144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110490</xdr:rowOff>
    </xdr:from>
    <xdr:to xmlns:xdr="http://schemas.openxmlformats.org/drawingml/2006/spreadsheetDrawing">
      <xdr:col>24</xdr:col>
      <xdr:colOff>63500</xdr:colOff>
      <xdr:row>84</xdr:row>
      <xdr:rowOff>139065</xdr:rowOff>
    </xdr:to>
    <xdr:cxnSp macro="">
      <xdr:nvCxnSpPr>
        <xdr:cNvPr id="263" name="直線コネクタ 262"/>
        <xdr:cNvCxnSpPr/>
      </xdr:nvCxnSpPr>
      <xdr:spPr>
        <a:xfrm flipV="1">
          <a:off x="3797300" y="1451229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124460</xdr:rowOff>
    </xdr:from>
    <xdr:to xmlns:xdr="http://schemas.openxmlformats.org/drawingml/2006/spreadsheetDrawing">
      <xdr:col>15</xdr:col>
      <xdr:colOff>101600</xdr:colOff>
      <xdr:row>85</xdr:row>
      <xdr:rowOff>54610</xdr:rowOff>
    </xdr:to>
    <xdr:sp macro="" textlink="">
      <xdr:nvSpPr>
        <xdr:cNvPr id="264" name="楕円 263"/>
        <xdr:cNvSpPr/>
      </xdr:nvSpPr>
      <xdr:spPr>
        <a:xfrm>
          <a:off x="2857500" y="1452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139065</xdr:rowOff>
    </xdr:from>
    <xdr:to xmlns:xdr="http://schemas.openxmlformats.org/drawingml/2006/spreadsheetDrawing">
      <xdr:col>19</xdr:col>
      <xdr:colOff>177800</xdr:colOff>
      <xdr:row>85</xdr:row>
      <xdr:rowOff>3810</xdr:rowOff>
    </xdr:to>
    <xdr:cxnSp macro="">
      <xdr:nvCxnSpPr>
        <xdr:cNvPr id="265" name="直線コネクタ 264"/>
        <xdr:cNvCxnSpPr/>
      </xdr:nvCxnSpPr>
      <xdr:spPr>
        <a:xfrm flipV="1">
          <a:off x="2908300" y="145408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36830</xdr:rowOff>
    </xdr:from>
    <xdr:ext cx="405130" cy="259080"/>
    <xdr:sp macro="" textlink="">
      <xdr:nvSpPr>
        <xdr:cNvPr id="266" name="n_1aveValue【公営住宅】&#10;有形固定資産減価償却率"/>
        <xdr:cNvSpPr txBox="1"/>
      </xdr:nvSpPr>
      <xdr:spPr>
        <a:xfrm>
          <a:off x="3582035" y="13752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3225" cy="257175"/>
    <xdr:sp macro="" textlink="">
      <xdr:nvSpPr>
        <xdr:cNvPr id="267" name="n_2aveValue【公営住宅】&#10;有形固定資産減価償却率"/>
        <xdr:cNvSpPr txBox="1"/>
      </xdr:nvSpPr>
      <xdr:spPr>
        <a:xfrm>
          <a:off x="2705735" y="13779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9525</xdr:rowOff>
    </xdr:from>
    <xdr:ext cx="405130" cy="257175"/>
    <xdr:sp macro="" textlink="">
      <xdr:nvSpPr>
        <xdr:cNvPr id="268" name="n_1mainValue【公営住宅】&#10;有形固定資産減価償却率"/>
        <xdr:cNvSpPr txBox="1"/>
      </xdr:nvSpPr>
      <xdr:spPr>
        <a:xfrm>
          <a:off x="3582035" y="145827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45720</xdr:rowOff>
    </xdr:from>
    <xdr:ext cx="403225" cy="259080"/>
    <xdr:sp macro="" textlink="">
      <xdr:nvSpPr>
        <xdr:cNvPr id="269" name="n_2mainValue【公営住宅】&#10;有形固定資産減価償却率"/>
        <xdr:cNvSpPr txBox="1"/>
      </xdr:nvSpPr>
      <xdr:spPr>
        <a:xfrm>
          <a:off x="2705735" y="146189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278" name="テキスト ボックス 277"/>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9" name="直線コネクタ 27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80" name="直線コネクタ 27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281" name="テキスト ボックス 280"/>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82" name="直線コネクタ 28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283" name="テキスト ボックス 282"/>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84" name="直線コネクタ 28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5455" cy="259080"/>
    <xdr:sp macro="" textlink="">
      <xdr:nvSpPr>
        <xdr:cNvPr id="285" name="テキスト ボックス 284"/>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86" name="直線コネクタ 28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5455" cy="257175"/>
    <xdr:sp macro="" textlink="">
      <xdr:nvSpPr>
        <xdr:cNvPr id="287" name="テキスト ボックス 286"/>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88" name="直線コネクタ 28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5455" cy="259080"/>
    <xdr:sp macro="" textlink="">
      <xdr:nvSpPr>
        <xdr:cNvPr id="289" name="テキスト ボックス 288"/>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90" name="直線コネクタ 28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291" name="テキスト ボックス 290"/>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32385</xdr:rowOff>
    </xdr:from>
    <xdr:to xmlns:xdr="http://schemas.openxmlformats.org/drawingml/2006/spreadsheetDrawing">
      <xdr:col>54</xdr:col>
      <xdr:colOff>189865</xdr:colOff>
      <xdr:row>86</xdr:row>
      <xdr:rowOff>52070</xdr:rowOff>
    </xdr:to>
    <xdr:cxnSp macro="">
      <xdr:nvCxnSpPr>
        <xdr:cNvPr id="293" name="直線コネクタ 29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55880</xdr:rowOff>
    </xdr:from>
    <xdr:ext cx="469900" cy="259080"/>
    <xdr:sp macro="" textlink="">
      <xdr:nvSpPr>
        <xdr:cNvPr id="29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52070</xdr:rowOff>
    </xdr:from>
    <xdr:to xmlns:xdr="http://schemas.openxmlformats.org/drawingml/2006/spreadsheetDrawing">
      <xdr:col>55</xdr:col>
      <xdr:colOff>88900</xdr:colOff>
      <xdr:row>86</xdr:row>
      <xdr:rowOff>52070</xdr:rowOff>
    </xdr:to>
    <xdr:cxnSp macro="">
      <xdr:nvCxnSpPr>
        <xdr:cNvPr id="295" name="直線コネクタ 29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150495</xdr:rowOff>
    </xdr:from>
    <xdr:ext cx="469900" cy="259080"/>
    <xdr:sp macro="" textlink="">
      <xdr:nvSpPr>
        <xdr:cNvPr id="29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32385</xdr:rowOff>
    </xdr:from>
    <xdr:to xmlns:xdr="http://schemas.openxmlformats.org/drawingml/2006/spreadsheetDrawing">
      <xdr:col>55</xdr:col>
      <xdr:colOff>88900</xdr:colOff>
      <xdr:row>77</xdr:row>
      <xdr:rowOff>32385</xdr:rowOff>
    </xdr:to>
    <xdr:cxnSp macro="">
      <xdr:nvCxnSpPr>
        <xdr:cNvPr id="297" name="直線コネクタ 29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120650</xdr:rowOff>
    </xdr:from>
    <xdr:ext cx="469900" cy="257175"/>
    <xdr:sp macro="" textlink="">
      <xdr:nvSpPr>
        <xdr:cNvPr id="298" name="【公営住宅】&#10;一人当たり面積平均値テキスト"/>
        <xdr:cNvSpPr txBox="1"/>
      </xdr:nvSpPr>
      <xdr:spPr>
        <a:xfrm>
          <a:off x="10515600" y="143510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72390</xdr:rowOff>
    </xdr:to>
    <xdr:sp macro="" textlink="">
      <xdr:nvSpPr>
        <xdr:cNvPr id="299" name="フローチャート: 判断 29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127635</xdr:rowOff>
    </xdr:from>
    <xdr:to xmlns:xdr="http://schemas.openxmlformats.org/drawingml/2006/spreadsheetDrawing">
      <xdr:col>50</xdr:col>
      <xdr:colOff>165100</xdr:colOff>
      <xdr:row>84</xdr:row>
      <xdr:rowOff>57785</xdr:rowOff>
    </xdr:to>
    <xdr:sp macro="" textlink="">
      <xdr:nvSpPr>
        <xdr:cNvPr id="300" name="フローチャート: 判断 29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151765</xdr:rowOff>
    </xdr:from>
    <xdr:to xmlns:xdr="http://schemas.openxmlformats.org/drawingml/2006/spreadsheetDrawing">
      <xdr:col>46</xdr:col>
      <xdr:colOff>38100</xdr:colOff>
      <xdr:row>84</xdr:row>
      <xdr:rowOff>81915</xdr:rowOff>
    </xdr:to>
    <xdr:sp macro="" textlink="">
      <xdr:nvSpPr>
        <xdr:cNvPr id="301" name="フローチャート: 判断 30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02" name="テキスト ボックス 30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3" name="テキスト ボックス 30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4" name="テキスト ボックス 30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5" name="テキスト ボックス 30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6" name="テキスト ボックス 30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142240</xdr:rowOff>
    </xdr:from>
    <xdr:to xmlns:xdr="http://schemas.openxmlformats.org/drawingml/2006/spreadsheetDrawing">
      <xdr:col>55</xdr:col>
      <xdr:colOff>50800</xdr:colOff>
      <xdr:row>80</xdr:row>
      <xdr:rowOff>72390</xdr:rowOff>
    </xdr:to>
    <xdr:sp macro="" textlink="">
      <xdr:nvSpPr>
        <xdr:cNvPr id="307" name="楕円 306"/>
        <xdr:cNvSpPr/>
      </xdr:nvSpPr>
      <xdr:spPr>
        <a:xfrm>
          <a:off x="104267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165100</xdr:rowOff>
    </xdr:from>
    <xdr:ext cx="469900" cy="259080"/>
    <xdr:sp macro="" textlink="">
      <xdr:nvSpPr>
        <xdr:cNvPr id="308" name="【公営住宅】&#10;一人当たり面積該当値テキスト"/>
        <xdr:cNvSpPr txBox="1"/>
      </xdr:nvSpPr>
      <xdr:spPr>
        <a:xfrm>
          <a:off x="10515600" y="13538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168910</xdr:rowOff>
    </xdr:from>
    <xdr:to xmlns:xdr="http://schemas.openxmlformats.org/drawingml/2006/spreadsheetDrawing">
      <xdr:col>50</xdr:col>
      <xdr:colOff>165100</xdr:colOff>
      <xdr:row>80</xdr:row>
      <xdr:rowOff>99060</xdr:rowOff>
    </xdr:to>
    <xdr:sp macro="" textlink="">
      <xdr:nvSpPr>
        <xdr:cNvPr id="309" name="楕円 308"/>
        <xdr:cNvSpPr/>
      </xdr:nvSpPr>
      <xdr:spPr>
        <a:xfrm>
          <a:off x="9588500" y="137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21590</xdr:rowOff>
    </xdr:from>
    <xdr:to xmlns:xdr="http://schemas.openxmlformats.org/drawingml/2006/spreadsheetDrawing">
      <xdr:col>55</xdr:col>
      <xdr:colOff>0</xdr:colOff>
      <xdr:row>80</xdr:row>
      <xdr:rowOff>48260</xdr:rowOff>
    </xdr:to>
    <xdr:cxnSp macro="">
      <xdr:nvCxnSpPr>
        <xdr:cNvPr id="310" name="直線コネクタ 309"/>
        <xdr:cNvCxnSpPr/>
      </xdr:nvCxnSpPr>
      <xdr:spPr>
        <a:xfrm flipV="1">
          <a:off x="9639300" y="137375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14605</xdr:rowOff>
    </xdr:from>
    <xdr:to xmlns:xdr="http://schemas.openxmlformats.org/drawingml/2006/spreadsheetDrawing">
      <xdr:col>46</xdr:col>
      <xdr:colOff>38100</xdr:colOff>
      <xdr:row>80</xdr:row>
      <xdr:rowOff>116205</xdr:rowOff>
    </xdr:to>
    <xdr:sp macro="" textlink="">
      <xdr:nvSpPr>
        <xdr:cNvPr id="311" name="楕円 310"/>
        <xdr:cNvSpPr/>
      </xdr:nvSpPr>
      <xdr:spPr>
        <a:xfrm>
          <a:off x="8699500" y="137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48260</xdr:rowOff>
    </xdr:from>
    <xdr:to xmlns:xdr="http://schemas.openxmlformats.org/drawingml/2006/spreadsheetDrawing">
      <xdr:col>50</xdr:col>
      <xdr:colOff>114300</xdr:colOff>
      <xdr:row>80</xdr:row>
      <xdr:rowOff>65405</xdr:rowOff>
    </xdr:to>
    <xdr:cxnSp macro="">
      <xdr:nvCxnSpPr>
        <xdr:cNvPr id="312" name="直線コネクタ 311"/>
        <xdr:cNvCxnSpPr/>
      </xdr:nvCxnSpPr>
      <xdr:spPr>
        <a:xfrm flipV="1">
          <a:off x="8750300" y="137642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48895</xdr:rowOff>
    </xdr:from>
    <xdr:ext cx="469900" cy="259080"/>
    <xdr:sp macro="" textlink="">
      <xdr:nvSpPr>
        <xdr:cNvPr id="313" name="n_1aveValue【公営住宅】&#10;一人当たり面積"/>
        <xdr:cNvSpPr txBox="1"/>
      </xdr:nvSpPr>
      <xdr:spPr>
        <a:xfrm>
          <a:off x="9391650" y="14450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73025</xdr:rowOff>
    </xdr:from>
    <xdr:ext cx="467995" cy="259080"/>
    <xdr:sp macro="" textlink="">
      <xdr:nvSpPr>
        <xdr:cNvPr id="314" name="n_2aveValue【公営住宅】&#10;一人当たり面積"/>
        <xdr:cNvSpPr txBox="1"/>
      </xdr:nvSpPr>
      <xdr:spPr>
        <a:xfrm>
          <a:off x="8515350" y="14474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115570</xdr:rowOff>
    </xdr:from>
    <xdr:ext cx="469900" cy="259080"/>
    <xdr:sp macro="" textlink="">
      <xdr:nvSpPr>
        <xdr:cNvPr id="315" name="n_1mainValue【公営住宅】&#10;一人当たり面積"/>
        <xdr:cNvSpPr txBox="1"/>
      </xdr:nvSpPr>
      <xdr:spPr>
        <a:xfrm>
          <a:off x="9391650" y="1348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132715</xdr:rowOff>
    </xdr:from>
    <xdr:ext cx="467995" cy="257175"/>
    <xdr:sp macro="" textlink="">
      <xdr:nvSpPr>
        <xdr:cNvPr id="316" name="n_2mainValue【公営住宅】&#10;一人当たり面積"/>
        <xdr:cNvSpPr txBox="1"/>
      </xdr:nvSpPr>
      <xdr:spPr>
        <a:xfrm>
          <a:off x="8515350" y="135058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25" name="テキスト ボックス 324"/>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6" name="直線コネクタ 32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27" name="直線コネクタ 326"/>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64770</xdr:rowOff>
    </xdr:from>
    <xdr:ext cx="337185" cy="257175"/>
    <xdr:sp macro="" textlink="">
      <xdr:nvSpPr>
        <xdr:cNvPr id="328" name="テキスト ボックス 327"/>
        <xdr:cNvSpPr txBox="1"/>
      </xdr:nvSpPr>
      <xdr:spPr>
        <a:xfrm>
          <a:off x="422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29" name="直線コネクタ 328"/>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30" name="テキスト ボックス 329"/>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31" name="直線コネクタ 330"/>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7175"/>
    <xdr:sp macro="" textlink="">
      <xdr:nvSpPr>
        <xdr:cNvPr id="332" name="テキスト ボックス 331"/>
        <xdr:cNvSpPr txBox="1"/>
      </xdr:nvSpPr>
      <xdr:spPr>
        <a:xfrm>
          <a:off x="358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33" name="直線コネクタ 332"/>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34" name="テキスト ボックス 333"/>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35" name="直線コネクタ 334"/>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36" name="テキスト ボックス 335"/>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37" name="直線コネクタ 336"/>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98</xdr:row>
      <xdr:rowOff>146050</xdr:rowOff>
    </xdr:from>
    <xdr:ext cx="465455" cy="257175"/>
    <xdr:sp macro="" textlink="">
      <xdr:nvSpPr>
        <xdr:cNvPr id="338" name="テキスト ボックス 337"/>
        <xdr:cNvSpPr txBox="1"/>
      </xdr:nvSpPr>
      <xdr:spPr>
        <a:xfrm>
          <a:off x="294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9" name="直線コネクタ 338"/>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5455" cy="259080"/>
    <xdr:sp macro="" textlink="">
      <xdr:nvSpPr>
        <xdr:cNvPr id="340" name="テキスト ボックス 339"/>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41" name="【港湾・漁港】&#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79375</xdr:rowOff>
    </xdr:from>
    <xdr:to xmlns:xdr="http://schemas.openxmlformats.org/drawingml/2006/spreadsheetDrawing">
      <xdr:col>24</xdr:col>
      <xdr:colOff>62865</xdr:colOff>
      <xdr:row>108</xdr:row>
      <xdr:rowOff>169545</xdr:rowOff>
    </xdr:to>
    <xdr:cxnSp macro="">
      <xdr:nvCxnSpPr>
        <xdr:cNvPr id="342" name="直線コネクタ 341"/>
        <xdr:cNvCxnSpPr/>
      </xdr:nvCxnSpPr>
      <xdr:spPr>
        <a:xfrm flipV="1">
          <a:off x="4634865" y="17224375"/>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1905</xdr:rowOff>
    </xdr:from>
    <xdr:ext cx="340360" cy="259080"/>
    <xdr:sp macro="" textlink="">
      <xdr:nvSpPr>
        <xdr:cNvPr id="343" name="【港湾・漁港】&#10;有形固定資産減価償却率最小値テキスト"/>
        <xdr:cNvSpPr txBox="1"/>
      </xdr:nvSpPr>
      <xdr:spPr>
        <a:xfrm>
          <a:off x="4673600" y="186899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169545</xdr:rowOff>
    </xdr:from>
    <xdr:to xmlns:xdr="http://schemas.openxmlformats.org/drawingml/2006/spreadsheetDrawing">
      <xdr:col>24</xdr:col>
      <xdr:colOff>152400</xdr:colOff>
      <xdr:row>108</xdr:row>
      <xdr:rowOff>169545</xdr:rowOff>
    </xdr:to>
    <xdr:cxnSp macro="">
      <xdr:nvCxnSpPr>
        <xdr:cNvPr id="344" name="直線コネクタ 343"/>
        <xdr:cNvCxnSpPr/>
      </xdr:nvCxnSpPr>
      <xdr:spPr>
        <a:xfrm>
          <a:off x="4546600" y="18686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26035</xdr:rowOff>
    </xdr:from>
    <xdr:ext cx="405130" cy="259080"/>
    <xdr:sp macro="" textlink="">
      <xdr:nvSpPr>
        <xdr:cNvPr id="345" name="【港湾・漁港】&#10;有形固定資産減価償却率最大値テキスト"/>
        <xdr:cNvSpPr txBox="1"/>
      </xdr:nvSpPr>
      <xdr:spPr>
        <a:xfrm>
          <a:off x="4673600" y="16999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79375</xdr:rowOff>
    </xdr:from>
    <xdr:to xmlns:xdr="http://schemas.openxmlformats.org/drawingml/2006/spreadsheetDrawing">
      <xdr:col>24</xdr:col>
      <xdr:colOff>152400</xdr:colOff>
      <xdr:row>100</xdr:row>
      <xdr:rowOff>79375</xdr:rowOff>
    </xdr:to>
    <xdr:cxnSp macro="">
      <xdr:nvCxnSpPr>
        <xdr:cNvPr id="346" name="直線コネクタ 345"/>
        <xdr:cNvCxnSpPr/>
      </xdr:nvCxnSpPr>
      <xdr:spPr>
        <a:xfrm>
          <a:off x="4546600" y="1722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66040</xdr:rowOff>
    </xdr:from>
    <xdr:ext cx="405130" cy="257175"/>
    <xdr:sp macro="" textlink="">
      <xdr:nvSpPr>
        <xdr:cNvPr id="347" name="【港湾・漁港】&#10;有形固定資産減価償却率平均値テキスト"/>
        <xdr:cNvSpPr txBox="1"/>
      </xdr:nvSpPr>
      <xdr:spPr>
        <a:xfrm>
          <a:off x="4673600" y="175539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43180</xdr:rowOff>
    </xdr:from>
    <xdr:to xmlns:xdr="http://schemas.openxmlformats.org/drawingml/2006/spreadsheetDrawing">
      <xdr:col>24</xdr:col>
      <xdr:colOff>114300</xdr:colOff>
      <xdr:row>103</xdr:row>
      <xdr:rowOff>144780</xdr:rowOff>
    </xdr:to>
    <xdr:sp macro="" textlink="">
      <xdr:nvSpPr>
        <xdr:cNvPr id="348" name="フローチャート: 判断 347"/>
        <xdr:cNvSpPr/>
      </xdr:nvSpPr>
      <xdr:spPr>
        <a:xfrm>
          <a:off x="4584700" y="1770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146050</xdr:rowOff>
    </xdr:from>
    <xdr:to xmlns:xdr="http://schemas.openxmlformats.org/drawingml/2006/spreadsheetDrawing">
      <xdr:col>20</xdr:col>
      <xdr:colOff>38100</xdr:colOff>
      <xdr:row>104</xdr:row>
      <xdr:rowOff>76200</xdr:rowOff>
    </xdr:to>
    <xdr:sp macro="" textlink="">
      <xdr:nvSpPr>
        <xdr:cNvPr id="349" name="フローチャート: 判断 348"/>
        <xdr:cNvSpPr/>
      </xdr:nvSpPr>
      <xdr:spPr>
        <a:xfrm>
          <a:off x="3746500" y="1780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159385</xdr:rowOff>
    </xdr:from>
    <xdr:to xmlns:xdr="http://schemas.openxmlformats.org/drawingml/2006/spreadsheetDrawing">
      <xdr:col>15</xdr:col>
      <xdr:colOff>101600</xdr:colOff>
      <xdr:row>104</xdr:row>
      <xdr:rowOff>89535</xdr:rowOff>
    </xdr:to>
    <xdr:sp macro="" textlink="">
      <xdr:nvSpPr>
        <xdr:cNvPr id="350" name="フローチャート: 判断 349"/>
        <xdr:cNvSpPr/>
      </xdr:nvSpPr>
      <xdr:spPr>
        <a:xfrm>
          <a:off x="2857500" y="178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51" name="テキスト ボックス 350"/>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52" name="テキスト ボックス 351"/>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53" name="テキスト ボックス 352"/>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54" name="テキスト ボックス 353"/>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5" name="テキスト ボックス 354"/>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108</xdr:row>
      <xdr:rowOff>118745</xdr:rowOff>
    </xdr:from>
    <xdr:to xmlns:xdr="http://schemas.openxmlformats.org/drawingml/2006/spreadsheetDrawing">
      <xdr:col>24</xdr:col>
      <xdr:colOff>114300</xdr:colOff>
      <xdr:row>109</xdr:row>
      <xdr:rowOff>48895</xdr:rowOff>
    </xdr:to>
    <xdr:sp macro="" textlink="">
      <xdr:nvSpPr>
        <xdr:cNvPr id="356" name="楕円 355"/>
        <xdr:cNvSpPr/>
      </xdr:nvSpPr>
      <xdr:spPr>
        <a:xfrm>
          <a:off x="4584700" y="186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108</xdr:row>
      <xdr:rowOff>33655</xdr:rowOff>
    </xdr:from>
    <xdr:ext cx="340360" cy="258445"/>
    <xdr:sp macro="" textlink="">
      <xdr:nvSpPr>
        <xdr:cNvPr id="357" name="【港湾・漁港】&#10;有形固定資産減価償却率該当値テキスト"/>
        <xdr:cNvSpPr txBox="1"/>
      </xdr:nvSpPr>
      <xdr:spPr>
        <a:xfrm>
          <a:off x="4673600" y="185502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99</xdr:row>
      <xdr:rowOff>66040</xdr:rowOff>
    </xdr:from>
    <xdr:to xmlns:xdr="http://schemas.openxmlformats.org/drawingml/2006/spreadsheetDrawing">
      <xdr:col>20</xdr:col>
      <xdr:colOff>38100</xdr:colOff>
      <xdr:row>99</xdr:row>
      <xdr:rowOff>167640</xdr:rowOff>
    </xdr:to>
    <xdr:sp macro="" textlink="">
      <xdr:nvSpPr>
        <xdr:cNvPr id="358" name="楕円 357"/>
        <xdr:cNvSpPr/>
      </xdr:nvSpPr>
      <xdr:spPr>
        <a:xfrm>
          <a:off x="37465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99</xdr:row>
      <xdr:rowOff>116840</xdr:rowOff>
    </xdr:from>
    <xdr:to xmlns:xdr="http://schemas.openxmlformats.org/drawingml/2006/spreadsheetDrawing">
      <xdr:col>24</xdr:col>
      <xdr:colOff>63500</xdr:colOff>
      <xdr:row>108</xdr:row>
      <xdr:rowOff>169545</xdr:rowOff>
    </xdr:to>
    <xdr:cxnSp macro="">
      <xdr:nvCxnSpPr>
        <xdr:cNvPr id="359" name="直線コネクタ 358"/>
        <xdr:cNvCxnSpPr/>
      </xdr:nvCxnSpPr>
      <xdr:spPr>
        <a:xfrm>
          <a:off x="3797300" y="17090390"/>
          <a:ext cx="838200" cy="159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67310</xdr:rowOff>
    </xdr:from>
    <xdr:ext cx="405130" cy="259080"/>
    <xdr:sp macro="" textlink="">
      <xdr:nvSpPr>
        <xdr:cNvPr id="360" name="n_1aveValue【港湾・漁港】&#10;有形固定資産減価償却率"/>
        <xdr:cNvSpPr txBox="1"/>
      </xdr:nvSpPr>
      <xdr:spPr>
        <a:xfrm>
          <a:off x="3582035" y="17898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106045</xdr:rowOff>
    </xdr:from>
    <xdr:ext cx="403225" cy="259080"/>
    <xdr:sp macro="" textlink="">
      <xdr:nvSpPr>
        <xdr:cNvPr id="361" name="n_2aveValue【港湾・漁港】&#10;有形固定資産減価償却率"/>
        <xdr:cNvSpPr txBox="1"/>
      </xdr:nvSpPr>
      <xdr:spPr>
        <a:xfrm>
          <a:off x="2705735" y="175939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120650</xdr:colOff>
      <xdr:row>98</xdr:row>
      <xdr:rowOff>12700</xdr:rowOff>
    </xdr:from>
    <xdr:ext cx="469900" cy="259080"/>
    <xdr:sp macro="" textlink="">
      <xdr:nvSpPr>
        <xdr:cNvPr id="362" name="n_1mainValue【港湾・漁港】&#10;有形固定資産減価償却率"/>
        <xdr:cNvSpPr txBox="1"/>
      </xdr:nvSpPr>
      <xdr:spPr>
        <a:xfrm>
          <a:off x="3549650" y="1681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371" name="テキスト ボックス 370"/>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2" name="直線コネクタ 37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373" name="直線コネクタ 372"/>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106</xdr:row>
      <xdr:rowOff>162560</xdr:rowOff>
    </xdr:from>
    <xdr:ext cx="247015" cy="259080"/>
    <xdr:sp macro="" textlink="">
      <xdr:nvSpPr>
        <xdr:cNvPr id="374" name="テキスト ボックス 373"/>
        <xdr:cNvSpPr txBox="1"/>
      </xdr:nvSpPr>
      <xdr:spPr>
        <a:xfrm>
          <a:off x="6355080" y="183362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375" name="直線コネクタ 374"/>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3895" cy="259080"/>
    <xdr:sp macro="" textlink="">
      <xdr:nvSpPr>
        <xdr:cNvPr id="376" name="テキスト ボックス 375"/>
        <xdr:cNvSpPr txBox="1"/>
      </xdr:nvSpPr>
      <xdr:spPr>
        <a:xfrm>
          <a:off x="5918200" y="1776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377" name="直線コネクタ 376"/>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100</xdr:row>
      <xdr:rowOff>48260</xdr:rowOff>
    </xdr:from>
    <xdr:ext cx="683895" cy="259080"/>
    <xdr:sp macro="" textlink="">
      <xdr:nvSpPr>
        <xdr:cNvPr id="378" name="テキスト ボックス 377"/>
        <xdr:cNvSpPr txBox="1"/>
      </xdr:nvSpPr>
      <xdr:spPr>
        <a:xfrm>
          <a:off x="5918200" y="171932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79" name="直線コネクタ 37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3895" cy="259080"/>
    <xdr:sp macro="" textlink="">
      <xdr:nvSpPr>
        <xdr:cNvPr id="380" name="テキスト ボックス 379"/>
        <xdr:cNvSpPr txBox="1"/>
      </xdr:nvSpPr>
      <xdr:spPr>
        <a:xfrm>
          <a:off x="5918200" y="1662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1" name="【港湾・漁港】&#10;一人当たり有形固定資産（償却資産）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101</xdr:row>
      <xdr:rowOff>16510</xdr:rowOff>
    </xdr:from>
    <xdr:to xmlns:xdr="http://schemas.openxmlformats.org/drawingml/2006/spreadsheetDrawing">
      <xdr:col>54</xdr:col>
      <xdr:colOff>189865</xdr:colOff>
      <xdr:row>107</xdr:row>
      <xdr:rowOff>133350</xdr:rowOff>
    </xdr:to>
    <xdr:cxnSp macro="">
      <xdr:nvCxnSpPr>
        <xdr:cNvPr id="382" name="直線コネクタ 381"/>
        <xdr:cNvCxnSpPr/>
      </xdr:nvCxnSpPr>
      <xdr:spPr>
        <a:xfrm flipV="1">
          <a:off x="10476865" y="1733296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137160</xdr:rowOff>
    </xdr:from>
    <xdr:ext cx="313690" cy="259080"/>
    <xdr:sp macro="" textlink="">
      <xdr:nvSpPr>
        <xdr:cNvPr id="383" name="【港湾・漁港】&#10;一人当たり有形固定資産（償却資産）額最小値テキスト"/>
        <xdr:cNvSpPr txBox="1"/>
      </xdr:nvSpPr>
      <xdr:spPr>
        <a:xfrm>
          <a:off x="10515600" y="18482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133350</xdr:rowOff>
    </xdr:from>
    <xdr:to xmlns:xdr="http://schemas.openxmlformats.org/drawingml/2006/spreadsheetDrawing">
      <xdr:col>55</xdr:col>
      <xdr:colOff>88900</xdr:colOff>
      <xdr:row>107</xdr:row>
      <xdr:rowOff>133350</xdr:rowOff>
    </xdr:to>
    <xdr:cxnSp macro="">
      <xdr:nvCxnSpPr>
        <xdr:cNvPr id="384" name="直線コネクタ 383"/>
        <xdr:cNvCxnSpPr/>
      </xdr:nvCxnSpPr>
      <xdr:spPr>
        <a:xfrm>
          <a:off x="10388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134620</xdr:rowOff>
    </xdr:from>
    <xdr:ext cx="690245" cy="257175"/>
    <xdr:sp macro="" textlink="">
      <xdr:nvSpPr>
        <xdr:cNvPr id="385" name="【港湾・漁港】&#10;一人当たり有形固定資産（償却資産）額最大値テキスト"/>
        <xdr:cNvSpPr txBox="1"/>
      </xdr:nvSpPr>
      <xdr:spPr>
        <a:xfrm>
          <a:off x="10515600" y="1710817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16510</xdr:rowOff>
    </xdr:from>
    <xdr:to xmlns:xdr="http://schemas.openxmlformats.org/drawingml/2006/spreadsheetDrawing">
      <xdr:col>55</xdr:col>
      <xdr:colOff>88900</xdr:colOff>
      <xdr:row>101</xdr:row>
      <xdr:rowOff>16510</xdr:rowOff>
    </xdr:to>
    <xdr:cxnSp macro="">
      <xdr:nvCxnSpPr>
        <xdr:cNvPr id="386" name="直線コネクタ 385"/>
        <xdr:cNvCxnSpPr/>
      </xdr:nvCxnSpPr>
      <xdr:spPr>
        <a:xfrm>
          <a:off x="10388600" y="1733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124460</xdr:rowOff>
    </xdr:from>
    <xdr:ext cx="598805" cy="259080"/>
    <xdr:sp macro="" textlink="">
      <xdr:nvSpPr>
        <xdr:cNvPr id="387" name="【港湾・漁港】&#10;一人当たり有形固定資産（償却資産）額平均値テキスト"/>
        <xdr:cNvSpPr txBox="1"/>
      </xdr:nvSpPr>
      <xdr:spPr>
        <a:xfrm>
          <a:off x="10515600" y="18126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266,166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101600</xdr:rowOff>
    </xdr:from>
    <xdr:to xmlns:xdr="http://schemas.openxmlformats.org/drawingml/2006/spreadsheetDrawing">
      <xdr:col>55</xdr:col>
      <xdr:colOff>50800</xdr:colOff>
      <xdr:row>107</xdr:row>
      <xdr:rowOff>31750</xdr:rowOff>
    </xdr:to>
    <xdr:sp macro="" textlink="">
      <xdr:nvSpPr>
        <xdr:cNvPr id="388" name="フローチャート: 判断 387"/>
        <xdr:cNvSpPr/>
      </xdr:nvSpPr>
      <xdr:spPr>
        <a:xfrm>
          <a:off x="10426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73025</xdr:rowOff>
    </xdr:from>
    <xdr:to xmlns:xdr="http://schemas.openxmlformats.org/drawingml/2006/spreadsheetDrawing">
      <xdr:col>50</xdr:col>
      <xdr:colOff>165100</xdr:colOff>
      <xdr:row>107</xdr:row>
      <xdr:rowOff>3175</xdr:rowOff>
    </xdr:to>
    <xdr:sp macro="" textlink="">
      <xdr:nvSpPr>
        <xdr:cNvPr id="389" name="フローチャート: 判断 388"/>
        <xdr:cNvSpPr/>
      </xdr:nvSpPr>
      <xdr:spPr>
        <a:xfrm>
          <a:off x="95885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120650</xdr:rowOff>
    </xdr:from>
    <xdr:to xmlns:xdr="http://schemas.openxmlformats.org/drawingml/2006/spreadsheetDrawing">
      <xdr:col>46</xdr:col>
      <xdr:colOff>38100</xdr:colOff>
      <xdr:row>107</xdr:row>
      <xdr:rowOff>50800</xdr:rowOff>
    </xdr:to>
    <xdr:sp macro="" textlink="">
      <xdr:nvSpPr>
        <xdr:cNvPr id="390" name="フローチャート: 判断 389"/>
        <xdr:cNvSpPr/>
      </xdr:nvSpPr>
      <xdr:spPr>
        <a:xfrm>
          <a:off x="8699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1" name="テキスト ボックス 39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2" name="テキスト ボックス 39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3" name="テキスト ボックス 39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4" name="テキスト ボックス 39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5" name="テキスト ボックス 39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69850</xdr:rowOff>
    </xdr:from>
    <xdr:to xmlns:xdr="http://schemas.openxmlformats.org/drawingml/2006/spreadsheetDrawing">
      <xdr:col>55</xdr:col>
      <xdr:colOff>50800</xdr:colOff>
      <xdr:row>108</xdr:row>
      <xdr:rowOff>0</xdr:rowOff>
    </xdr:to>
    <xdr:sp macro="" textlink="">
      <xdr:nvSpPr>
        <xdr:cNvPr id="396" name="楕円 395"/>
        <xdr:cNvSpPr/>
      </xdr:nvSpPr>
      <xdr:spPr>
        <a:xfrm>
          <a:off x="10426700" y="184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156210</xdr:rowOff>
    </xdr:from>
    <xdr:ext cx="534670" cy="257175"/>
    <xdr:sp macro="" textlink="">
      <xdr:nvSpPr>
        <xdr:cNvPr id="397" name="【港湾・漁港】&#10;一人当たり有形固定資産（償却資産）額該当値テキスト"/>
        <xdr:cNvSpPr txBox="1"/>
      </xdr:nvSpPr>
      <xdr:spPr>
        <a:xfrm>
          <a:off x="10515600" y="183299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82550</xdr:rowOff>
    </xdr:from>
    <xdr:to xmlns:xdr="http://schemas.openxmlformats.org/drawingml/2006/spreadsheetDrawing">
      <xdr:col>50</xdr:col>
      <xdr:colOff>165100</xdr:colOff>
      <xdr:row>108</xdr:row>
      <xdr:rowOff>12700</xdr:rowOff>
    </xdr:to>
    <xdr:sp macro="" textlink="">
      <xdr:nvSpPr>
        <xdr:cNvPr id="398" name="楕円 397"/>
        <xdr:cNvSpPr/>
      </xdr:nvSpPr>
      <xdr:spPr>
        <a:xfrm>
          <a:off x="958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120650</xdr:rowOff>
    </xdr:from>
    <xdr:to xmlns:xdr="http://schemas.openxmlformats.org/drawingml/2006/spreadsheetDrawing">
      <xdr:col>55</xdr:col>
      <xdr:colOff>0</xdr:colOff>
      <xdr:row>107</xdr:row>
      <xdr:rowOff>133350</xdr:rowOff>
    </xdr:to>
    <xdr:cxnSp macro="">
      <xdr:nvCxnSpPr>
        <xdr:cNvPr id="399" name="直線コネクタ 398"/>
        <xdr:cNvCxnSpPr/>
      </xdr:nvCxnSpPr>
      <xdr:spPr>
        <a:xfrm flipV="1">
          <a:off x="9639300" y="184658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105</xdr:row>
      <xdr:rowOff>19685</xdr:rowOff>
    </xdr:from>
    <xdr:ext cx="596900" cy="257175"/>
    <xdr:sp macro="" textlink="">
      <xdr:nvSpPr>
        <xdr:cNvPr id="400" name="n_1aveValue【港湾・漁港】&#10;一人当たり有形固定資産（償却資産）額"/>
        <xdr:cNvSpPr txBox="1"/>
      </xdr:nvSpPr>
      <xdr:spPr>
        <a:xfrm>
          <a:off x="9326880" y="180219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67310</xdr:rowOff>
    </xdr:from>
    <xdr:ext cx="596900" cy="259080"/>
    <xdr:sp macro="" textlink="">
      <xdr:nvSpPr>
        <xdr:cNvPr id="401" name="n_2aveValue【港湾・漁港】&#10;一人当たり有形固定資産（償却資産）額"/>
        <xdr:cNvSpPr txBox="1"/>
      </xdr:nvSpPr>
      <xdr:spPr>
        <a:xfrm>
          <a:off x="8450580" y="180695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102870</xdr:colOff>
      <xdr:row>108</xdr:row>
      <xdr:rowOff>3810</xdr:rowOff>
    </xdr:from>
    <xdr:ext cx="376555" cy="259080"/>
    <xdr:sp macro="" textlink="">
      <xdr:nvSpPr>
        <xdr:cNvPr id="402" name="n_1mainValue【港湾・漁港】&#10;一人当たり有形固定資産（償却資産）額"/>
        <xdr:cNvSpPr txBox="1"/>
      </xdr:nvSpPr>
      <xdr:spPr>
        <a:xfrm>
          <a:off x="9437370" y="1852041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03" name="正方形/長方形 4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04" name="正方形/長方形 40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05" name="正方形/長方形 40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6" name="正方形/長方形 40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7" name="正方形/長方形 40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8" name="正方形/長方形 40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9" name="正方形/長方形 40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0" name="正方形/長方形 40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11" name="テキスト ボックス 410"/>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2" name="直線コネクタ 41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7185" cy="259080"/>
    <xdr:sp macro="" textlink="">
      <xdr:nvSpPr>
        <xdr:cNvPr id="413" name="テキスト ボックス 412"/>
        <xdr:cNvSpPr txBox="1"/>
      </xdr:nvSpPr>
      <xdr:spPr>
        <a:xfrm>
          <a:off x="12106910" y="747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14" name="直線コネクタ 41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415" name="テキスト ボックス 414"/>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6" name="直線コネクタ 41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17" name="テキスト ボックス 416"/>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8" name="直線コネクタ 41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9" name="テキスト ボックス 418"/>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20" name="直線コネクタ 41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21" name="テキスト ボックス 420"/>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22" name="直線コネクタ 42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5455" cy="257175"/>
    <xdr:sp macro="" textlink="">
      <xdr:nvSpPr>
        <xdr:cNvPr id="423" name="テキスト ボックス 422"/>
        <xdr:cNvSpPr txBox="1"/>
      </xdr:nvSpPr>
      <xdr:spPr>
        <a:xfrm>
          <a:off x="11978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24" name="直線コネクタ 42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425" name="テキスト ボックス 424"/>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70485</xdr:rowOff>
    </xdr:to>
    <xdr:cxnSp macro="">
      <xdr:nvCxnSpPr>
        <xdr:cNvPr id="427" name="直線コネクタ 426"/>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74930</xdr:rowOff>
    </xdr:from>
    <xdr:ext cx="405130" cy="257175"/>
    <xdr:sp macro="" textlink="">
      <xdr:nvSpPr>
        <xdr:cNvPr id="428" name="【認定こども園・幼稚園・保育所】&#10;有形固定資産減価償却率最小値テキスト"/>
        <xdr:cNvSpPr txBox="1"/>
      </xdr:nvSpPr>
      <xdr:spPr>
        <a:xfrm>
          <a:off x="16357600" y="7275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70485</xdr:rowOff>
    </xdr:from>
    <xdr:to xmlns:xdr="http://schemas.openxmlformats.org/drawingml/2006/spreadsheetDrawing">
      <xdr:col>86</xdr:col>
      <xdr:colOff>25400</xdr:colOff>
      <xdr:row>42</xdr:row>
      <xdr:rowOff>70485</xdr:rowOff>
    </xdr:to>
    <xdr:cxnSp macro="">
      <xdr:nvCxnSpPr>
        <xdr:cNvPr id="429" name="直線コネクタ 428"/>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430"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31" name="直線コネクタ 430"/>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112395</xdr:rowOff>
    </xdr:from>
    <xdr:ext cx="405130" cy="257175"/>
    <xdr:sp macro="" textlink="">
      <xdr:nvSpPr>
        <xdr:cNvPr id="432" name="【認定こども園・幼稚園・保育所】&#10;有形固定資産減価償却率平均値テキスト"/>
        <xdr:cNvSpPr txBox="1"/>
      </xdr:nvSpPr>
      <xdr:spPr>
        <a:xfrm>
          <a:off x="16357600" y="64560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433" name="フローチャート: 判断 43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434" name="フローチャート: 判断 43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435" name="フローチャート: 判断 43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6" name="テキスト ボックス 43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7" name="テキスト ボックス 43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8" name="テキスト ボックス 43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9" name="テキスト ボックス 43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0" name="テキスト ボックス 43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147320</xdr:rowOff>
    </xdr:from>
    <xdr:to xmlns:xdr="http://schemas.openxmlformats.org/drawingml/2006/spreadsheetDrawing">
      <xdr:col>85</xdr:col>
      <xdr:colOff>177800</xdr:colOff>
      <xdr:row>37</xdr:row>
      <xdr:rowOff>77470</xdr:rowOff>
    </xdr:to>
    <xdr:sp macro="" textlink="">
      <xdr:nvSpPr>
        <xdr:cNvPr id="441" name="楕円 440"/>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170180</xdr:rowOff>
    </xdr:from>
    <xdr:ext cx="405130" cy="259080"/>
    <xdr:sp macro="" textlink="">
      <xdr:nvSpPr>
        <xdr:cNvPr id="442" name="【認定こども園・幼稚園・保育所】&#10;有形固定資産減価償却率該当値テキスト"/>
        <xdr:cNvSpPr txBox="1"/>
      </xdr:nvSpPr>
      <xdr:spPr>
        <a:xfrm>
          <a:off x="16357600" y="617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17780</xdr:rowOff>
    </xdr:from>
    <xdr:to xmlns:xdr="http://schemas.openxmlformats.org/drawingml/2006/spreadsheetDrawing">
      <xdr:col>81</xdr:col>
      <xdr:colOff>101600</xdr:colOff>
      <xdr:row>36</xdr:row>
      <xdr:rowOff>119380</xdr:rowOff>
    </xdr:to>
    <xdr:sp macro="" textlink="">
      <xdr:nvSpPr>
        <xdr:cNvPr id="443" name="楕円 442"/>
        <xdr:cNvSpPr/>
      </xdr:nvSpPr>
      <xdr:spPr>
        <a:xfrm>
          <a:off x="15430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68580</xdr:rowOff>
    </xdr:from>
    <xdr:to xmlns:xdr="http://schemas.openxmlformats.org/drawingml/2006/spreadsheetDrawing">
      <xdr:col>85</xdr:col>
      <xdr:colOff>127000</xdr:colOff>
      <xdr:row>37</xdr:row>
      <xdr:rowOff>26670</xdr:rowOff>
    </xdr:to>
    <xdr:cxnSp macro="">
      <xdr:nvCxnSpPr>
        <xdr:cNvPr id="444" name="直線コネクタ 443"/>
        <xdr:cNvCxnSpPr/>
      </xdr:nvCxnSpPr>
      <xdr:spPr>
        <a:xfrm>
          <a:off x="15481300" y="624078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53975</xdr:rowOff>
    </xdr:from>
    <xdr:to xmlns:xdr="http://schemas.openxmlformats.org/drawingml/2006/spreadsheetDrawing">
      <xdr:col>76</xdr:col>
      <xdr:colOff>165100</xdr:colOff>
      <xdr:row>36</xdr:row>
      <xdr:rowOff>155575</xdr:rowOff>
    </xdr:to>
    <xdr:sp macro="" textlink="">
      <xdr:nvSpPr>
        <xdr:cNvPr id="445" name="楕円 444"/>
        <xdr:cNvSpPr/>
      </xdr:nvSpPr>
      <xdr:spPr>
        <a:xfrm>
          <a:off x="1454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68580</xdr:rowOff>
    </xdr:from>
    <xdr:to xmlns:xdr="http://schemas.openxmlformats.org/drawingml/2006/spreadsheetDrawing">
      <xdr:col>81</xdr:col>
      <xdr:colOff>50800</xdr:colOff>
      <xdr:row>36</xdr:row>
      <xdr:rowOff>104775</xdr:rowOff>
    </xdr:to>
    <xdr:cxnSp macro="">
      <xdr:nvCxnSpPr>
        <xdr:cNvPr id="446" name="直線コネクタ 445"/>
        <xdr:cNvCxnSpPr/>
      </xdr:nvCxnSpPr>
      <xdr:spPr>
        <a:xfrm flipV="1">
          <a:off x="14592300" y="62407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6350</xdr:rowOff>
    </xdr:from>
    <xdr:ext cx="405130" cy="257175"/>
    <xdr:sp macro="" textlink="">
      <xdr:nvSpPr>
        <xdr:cNvPr id="447" name="n_1aveValue【認定こども園・幼稚園・保育所】&#10;有形固定資産減価償却率"/>
        <xdr:cNvSpPr txBox="1"/>
      </xdr:nvSpPr>
      <xdr:spPr>
        <a:xfrm>
          <a:off x="15266035" y="65214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156210</xdr:rowOff>
    </xdr:from>
    <xdr:ext cx="403225" cy="257175"/>
    <xdr:sp macro="" textlink="">
      <xdr:nvSpPr>
        <xdr:cNvPr id="448" name="n_2aveValue【認定こども園・幼稚園・保育所】&#10;有形固定資産減価償却率"/>
        <xdr:cNvSpPr txBox="1"/>
      </xdr:nvSpPr>
      <xdr:spPr>
        <a:xfrm>
          <a:off x="14389735" y="6499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135890</xdr:rowOff>
    </xdr:from>
    <xdr:ext cx="405130" cy="259080"/>
    <xdr:sp macro="" textlink="">
      <xdr:nvSpPr>
        <xdr:cNvPr id="449" name="n_1mainValue【認定こども園・幼稚園・保育所】&#10;有形固定資産減価償却率"/>
        <xdr:cNvSpPr txBox="1"/>
      </xdr:nvSpPr>
      <xdr:spPr>
        <a:xfrm>
          <a:off x="15266035" y="596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635</xdr:rowOff>
    </xdr:from>
    <xdr:ext cx="403225" cy="259080"/>
    <xdr:sp macro="" textlink="">
      <xdr:nvSpPr>
        <xdr:cNvPr id="450" name="n_2mainValue【認定こども園・幼稚園・保育所】&#10;有形固定資産減価償却率"/>
        <xdr:cNvSpPr txBox="1"/>
      </xdr:nvSpPr>
      <xdr:spPr>
        <a:xfrm>
          <a:off x="14389735" y="6001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9" name="テキスト ボックス 458"/>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0" name="直線コネクタ 459"/>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1" name="直線コネクタ 460"/>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62" name="テキスト ボックス 461"/>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3" name="直線コネクタ 462"/>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4" name="テキスト ボックス 463"/>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5" name="直線コネクタ 464"/>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66" name="テキスト ボックス 465"/>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7" name="直線コネクタ 466"/>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68" name="テキスト ボックス 467"/>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9" name="直線コネクタ 468"/>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0" name="テキスト ボックス 469"/>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135890</xdr:rowOff>
    </xdr:from>
    <xdr:to xmlns:xdr="http://schemas.openxmlformats.org/drawingml/2006/spreadsheetDrawing">
      <xdr:col>116</xdr:col>
      <xdr:colOff>62865</xdr:colOff>
      <xdr:row>41</xdr:row>
      <xdr:rowOff>117475</xdr:rowOff>
    </xdr:to>
    <xdr:cxnSp macro="">
      <xdr:nvCxnSpPr>
        <xdr:cNvPr id="472" name="直線コネクタ 471"/>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7175"/>
    <xdr:sp macro="" textlink="">
      <xdr:nvSpPr>
        <xdr:cNvPr id="473" name="【認定こども園・幼稚園・保育所】&#10;一人当たり面積最小値テキスト"/>
        <xdr:cNvSpPr txBox="1"/>
      </xdr:nvSpPr>
      <xdr:spPr>
        <a:xfrm>
          <a:off x="22199600" y="71507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474" name="直線コネクタ 473"/>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82550</xdr:rowOff>
    </xdr:from>
    <xdr:ext cx="469900" cy="259080"/>
    <xdr:sp macro="" textlink="">
      <xdr:nvSpPr>
        <xdr:cNvPr id="475"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135890</xdr:rowOff>
    </xdr:from>
    <xdr:to xmlns:xdr="http://schemas.openxmlformats.org/drawingml/2006/spreadsheetDrawing">
      <xdr:col>116</xdr:col>
      <xdr:colOff>152400</xdr:colOff>
      <xdr:row>34</xdr:row>
      <xdr:rowOff>135890</xdr:rowOff>
    </xdr:to>
    <xdr:cxnSp macro="">
      <xdr:nvCxnSpPr>
        <xdr:cNvPr id="476" name="直線コネクタ 475"/>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25400</xdr:rowOff>
    </xdr:from>
    <xdr:ext cx="469900" cy="259080"/>
    <xdr:sp macro="" textlink="">
      <xdr:nvSpPr>
        <xdr:cNvPr id="477" name="【認定こども園・幼稚園・保育所】&#10;一人当たり面積平均値テキスト"/>
        <xdr:cNvSpPr txBox="1"/>
      </xdr:nvSpPr>
      <xdr:spPr>
        <a:xfrm>
          <a:off x="22199600" y="654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2540</xdr:rowOff>
    </xdr:from>
    <xdr:to xmlns:xdr="http://schemas.openxmlformats.org/drawingml/2006/spreadsheetDrawing">
      <xdr:col>116</xdr:col>
      <xdr:colOff>114300</xdr:colOff>
      <xdr:row>39</xdr:row>
      <xdr:rowOff>104140</xdr:rowOff>
    </xdr:to>
    <xdr:sp macro="" textlink="">
      <xdr:nvSpPr>
        <xdr:cNvPr id="478" name="フローチャート: 判断 47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479" name="フローチャート: 判断 478"/>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480" name="フローチャート: 判断 47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139700</xdr:rowOff>
    </xdr:from>
    <xdr:to xmlns:xdr="http://schemas.openxmlformats.org/drawingml/2006/spreadsheetDrawing">
      <xdr:col>116</xdr:col>
      <xdr:colOff>114300</xdr:colOff>
      <xdr:row>40</xdr:row>
      <xdr:rowOff>69850</xdr:rowOff>
    </xdr:to>
    <xdr:sp macro="" textlink="">
      <xdr:nvSpPr>
        <xdr:cNvPr id="486" name="楕円 485"/>
        <xdr:cNvSpPr/>
      </xdr:nvSpPr>
      <xdr:spPr>
        <a:xfrm>
          <a:off x="22110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118110</xdr:rowOff>
    </xdr:from>
    <xdr:ext cx="469900" cy="259080"/>
    <xdr:sp macro="" textlink="">
      <xdr:nvSpPr>
        <xdr:cNvPr id="487" name="【認定こども園・幼稚園・保育所】&#10;一人当たり面積該当値テキスト"/>
        <xdr:cNvSpPr txBox="1"/>
      </xdr:nvSpPr>
      <xdr:spPr>
        <a:xfrm>
          <a:off x="22199600" y="680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165100</xdr:rowOff>
    </xdr:from>
    <xdr:to xmlns:xdr="http://schemas.openxmlformats.org/drawingml/2006/spreadsheetDrawing">
      <xdr:col>112</xdr:col>
      <xdr:colOff>38100</xdr:colOff>
      <xdr:row>40</xdr:row>
      <xdr:rowOff>95250</xdr:rowOff>
    </xdr:to>
    <xdr:sp macro="" textlink="">
      <xdr:nvSpPr>
        <xdr:cNvPr id="488" name="楕円 487"/>
        <xdr:cNvSpPr/>
      </xdr:nvSpPr>
      <xdr:spPr>
        <a:xfrm>
          <a:off x="21272500" y="68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19050</xdr:rowOff>
    </xdr:from>
    <xdr:to xmlns:xdr="http://schemas.openxmlformats.org/drawingml/2006/spreadsheetDrawing">
      <xdr:col>116</xdr:col>
      <xdr:colOff>63500</xdr:colOff>
      <xdr:row>40</xdr:row>
      <xdr:rowOff>44450</xdr:rowOff>
    </xdr:to>
    <xdr:cxnSp macro="">
      <xdr:nvCxnSpPr>
        <xdr:cNvPr id="489" name="直線コネクタ 488"/>
        <xdr:cNvCxnSpPr/>
      </xdr:nvCxnSpPr>
      <xdr:spPr>
        <a:xfrm flipV="1">
          <a:off x="21323300" y="687705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169545</xdr:rowOff>
    </xdr:from>
    <xdr:to xmlns:xdr="http://schemas.openxmlformats.org/drawingml/2006/spreadsheetDrawing">
      <xdr:col>107</xdr:col>
      <xdr:colOff>101600</xdr:colOff>
      <xdr:row>40</xdr:row>
      <xdr:rowOff>99695</xdr:rowOff>
    </xdr:to>
    <xdr:sp macro="" textlink="">
      <xdr:nvSpPr>
        <xdr:cNvPr id="490" name="楕円 489"/>
        <xdr:cNvSpPr/>
      </xdr:nvSpPr>
      <xdr:spPr>
        <a:xfrm>
          <a:off x="20383500" y="685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44450</xdr:rowOff>
    </xdr:from>
    <xdr:to xmlns:xdr="http://schemas.openxmlformats.org/drawingml/2006/spreadsheetDrawing">
      <xdr:col>111</xdr:col>
      <xdr:colOff>177800</xdr:colOff>
      <xdr:row>40</xdr:row>
      <xdr:rowOff>48895</xdr:rowOff>
    </xdr:to>
    <xdr:cxnSp macro="">
      <xdr:nvCxnSpPr>
        <xdr:cNvPr id="491" name="直線コネクタ 490"/>
        <xdr:cNvCxnSpPr/>
      </xdr:nvCxnSpPr>
      <xdr:spPr>
        <a:xfrm flipV="1">
          <a:off x="20434300" y="69024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37</xdr:row>
      <xdr:rowOff>140970</xdr:rowOff>
    </xdr:from>
    <xdr:ext cx="469900" cy="259080"/>
    <xdr:sp macro="" textlink="">
      <xdr:nvSpPr>
        <xdr:cNvPr id="492" name="n_1aveValue【認定こども園・幼稚園・保育所】&#10;一人当たり面積"/>
        <xdr:cNvSpPr txBox="1"/>
      </xdr:nvSpPr>
      <xdr:spPr>
        <a:xfrm>
          <a:off x="21075650" y="6484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7995" cy="257175"/>
    <xdr:sp macro="" textlink="">
      <xdr:nvSpPr>
        <xdr:cNvPr id="493" name="n_2aveValue【認定こども園・幼稚園・保育所】&#10;一人当たり面積"/>
        <xdr:cNvSpPr txBox="1"/>
      </xdr:nvSpPr>
      <xdr:spPr>
        <a:xfrm>
          <a:off x="20199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86360</xdr:rowOff>
    </xdr:from>
    <xdr:ext cx="469900" cy="257175"/>
    <xdr:sp macro="" textlink="">
      <xdr:nvSpPr>
        <xdr:cNvPr id="494" name="n_1mainValue【認定こども園・幼稚園・保育所】&#10;一人当たり面積"/>
        <xdr:cNvSpPr txBox="1"/>
      </xdr:nvSpPr>
      <xdr:spPr>
        <a:xfrm>
          <a:off x="21075650" y="69443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90805</xdr:rowOff>
    </xdr:from>
    <xdr:ext cx="467995" cy="258445"/>
    <xdr:sp macro="" textlink="">
      <xdr:nvSpPr>
        <xdr:cNvPr id="495" name="n_2mainValue【認定こども園・幼稚園・保育所】&#10;一人当たり面積"/>
        <xdr:cNvSpPr txBox="1"/>
      </xdr:nvSpPr>
      <xdr:spPr>
        <a:xfrm>
          <a:off x="20199350" y="69488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04" name="テキスト ボックス 503"/>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05" name="直線コネクタ 504"/>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7185" cy="257175"/>
    <xdr:sp macro="" textlink="">
      <xdr:nvSpPr>
        <xdr:cNvPr id="506" name="テキスト ボックス 505"/>
        <xdr:cNvSpPr txBox="1"/>
      </xdr:nvSpPr>
      <xdr:spPr>
        <a:xfrm>
          <a:off x="12106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07" name="直線コネクタ 506"/>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508" name="テキスト ボックス 507"/>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09" name="直線コネクタ 508"/>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0" name="テキスト ボックス 509"/>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1" name="直線コネクタ 510"/>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12" name="テキスト ボックス 511"/>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13" name="直線コネクタ 512"/>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14" name="テキスト ボックス 513"/>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15" name="直線コネクタ 514"/>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5455" cy="259080"/>
    <xdr:sp macro="" textlink="">
      <xdr:nvSpPr>
        <xdr:cNvPr id="516" name="テキスト ボックス 515"/>
        <xdr:cNvSpPr txBox="1"/>
      </xdr:nvSpPr>
      <xdr:spPr>
        <a:xfrm>
          <a:off x="11978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17" name="直線コネクタ 51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5455" cy="257175"/>
    <xdr:sp macro="" textlink="">
      <xdr:nvSpPr>
        <xdr:cNvPr id="518" name="テキスト ボックス 517"/>
        <xdr:cNvSpPr txBox="1"/>
      </xdr:nvSpPr>
      <xdr:spPr>
        <a:xfrm>
          <a:off x="11978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62</xdr:row>
      <xdr:rowOff>156210</xdr:rowOff>
    </xdr:to>
    <xdr:cxnSp macro="">
      <xdr:nvCxnSpPr>
        <xdr:cNvPr id="520" name="直線コネクタ 519"/>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160020</xdr:rowOff>
    </xdr:from>
    <xdr:ext cx="405130" cy="259080"/>
    <xdr:sp macro="" textlink="">
      <xdr:nvSpPr>
        <xdr:cNvPr id="521"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156210</xdr:rowOff>
    </xdr:from>
    <xdr:to xmlns:xdr="http://schemas.openxmlformats.org/drawingml/2006/spreadsheetDrawing">
      <xdr:col>86</xdr:col>
      <xdr:colOff>25400</xdr:colOff>
      <xdr:row>62</xdr:row>
      <xdr:rowOff>156210</xdr:rowOff>
    </xdr:to>
    <xdr:cxnSp macro="">
      <xdr:nvCxnSpPr>
        <xdr:cNvPr id="522" name="直線コネクタ 521"/>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7175"/>
    <xdr:sp macro="" textlink="">
      <xdr:nvSpPr>
        <xdr:cNvPr id="523" name="【学校施設】&#10;有形固定資産減価償却率最大値テキスト"/>
        <xdr:cNvSpPr txBox="1"/>
      </xdr:nvSpPr>
      <xdr:spPr>
        <a:xfrm>
          <a:off x="16357600" y="94703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524" name="直線コネクタ 523"/>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151130</xdr:rowOff>
    </xdr:from>
    <xdr:ext cx="405130" cy="259080"/>
    <xdr:sp macro="" textlink="">
      <xdr:nvSpPr>
        <xdr:cNvPr id="525" name="【学校施設】&#10;有形固定資産減価償却率平均値テキスト"/>
        <xdr:cNvSpPr txBox="1"/>
      </xdr:nvSpPr>
      <xdr:spPr>
        <a:xfrm>
          <a:off x="16357600" y="10095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526" name="フローチャート: 判断 52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527" name="フローチャート: 判断 52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528" name="フローチャート: 判断 52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29" name="テキスト ボックス 52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30" name="テキスト ボックス 52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31" name="テキスト ボックス 53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32" name="テキスト ボックス 53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33" name="テキスト ボックス 53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86360</xdr:rowOff>
    </xdr:from>
    <xdr:to xmlns:xdr="http://schemas.openxmlformats.org/drawingml/2006/spreadsheetDrawing">
      <xdr:col>85</xdr:col>
      <xdr:colOff>177800</xdr:colOff>
      <xdr:row>61</xdr:row>
      <xdr:rowOff>16510</xdr:rowOff>
    </xdr:to>
    <xdr:sp macro="" textlink="">
      <xdr:nvSpPr>
        <xdr:cNvPr id="534" name="楕円 533"/>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64770</xdr:rowOff>
    </xdr:from>
    <xdr:ext cx="405130" cy="257175"/>
    <xdr:sp macro="" textlink="">
      <xdr:nvSpPr>
        <xdr:cNvPr id="535" name="【学校施設】&#10;有形固定資産減価償却率該当値テキスト"/>
        <xdr:cNvSpPr txBox="1"/>
      </xdr:nvSpPr>
      <xdr:spPr>
        <a:xfrm>
          <a:off x="16357600" y="10351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113030</xdr:rowOff>
    </xdr:from>
    <xdr:to xmlns:xdr="http://schemas.openxmlformats.org/drawingml/2006/spreadsheetDrawing">
      <xdr:col>81</xdr:col>
      <xdr:colOff>101600</xdr:colOff>
      <xdr:row>61</xdr:row>
      <xdr:rowOff>43180</xdr:rowOff>
    </xdr:to>
    <xdr:sp macro="" textlink="">
      <xdr:nvSpPr>
        <xdr:cNvPr id="536" name="楕円 535"/>
        <xdr:cNvSpPr/>
      </xdr:nvSpPr>
      <xdr:spPr>
        <a:xfrm>
          <a:off x="15430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137160</xdr:rowOff>
    </xdr:from>
    <xdr:to xmlns:xdr="http://schemas.openxmlformats.org/drawingml/2006/spreadsheetDrawing">
      <xdr:col>85</xdr:col>
      <xdr:colOff>127000</xdr:colOff>
      <xdr:row>60</xdr:row>
      <xdr:rowOff>163830</xdr:rowOff>
    </xdr:to>
    <xdr:cxnSp macro="">
      <xdr:nvCxnSpPr>
        <xdr:cNvPr id="537" name="直線コネクタ 536"/>
        <xdr:cNvCxnSpPr/>
      </xdr:nvCxnSpPr>
      <xdr:spPr>
        <a:xfrm flipV="1">
          <a:off x="15481300" y="1042416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122555</xdr:rowOff>
    </xdr:from>
    <xdr:to xmlns:xdr="http://schemas.openxmlformats.org/drawingml/2006/spreadsheetDrawing">
      <xdr:col>76</xdr:col>
      <xdr:colOff>165100</xdr:colOff>
      <xdr:row>61</xdr:row>
      <xdr:rowOff>52705</xdr:rowOff>
    </xdr:to>
    <xdr:sp macro="" textlink="">
      <xdr:nvSpPr>
        <xdr:cNvPr id="538" name="楕円 537"/>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163830</xdr:rowOff>
    </xdr:from>
    <xdr:to xmlns:xdr="http://schemas.openxmlformats.org/drawingml/2006/spreadsheetDrawing">
      <xdr:col>81</xdr:col>
      <xdr:colOff>50800</xdr:colOff>
      <xdr:row>61</xdr:row>
      <xdr:rowOff>1905</xdr:rowOff>
    </xdr:to>
    <xdr:cxnSp macro="">
      <xdr:nvCxnSpPr>
        <xdr:cNvPr id="539" name="直線コネクタ 538"/>
        <xdr:cNvCxnSpPr/>
      </xdr:nvCxnSpPr>
      <xdr:spPr>
        <a:xfrm flipV="1">
          <a:off x="14592300" y="104508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76835</xdr:rowOff>
    </xdr:from>
    <xdr:ext cx="405130" cy="257175"/>
    <xdr:sp macro="" textlink="">
      <xdr:nvSpPr>
        <xdr:cNvPr id="540" name="n_1aveValue【学校施設】&#10;有形固定資産減価償却率"/>
        <xdr:cNvSpPr txBox="1"/>
      </xdr:nvSpPr>
      <xdr:spPr>
        <a:xfrm>
          <a:off x="15266035" y="100209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3225" cy="257175"/>
    <xdr:sp macro="" textlink="">
      <xdr:nvSpPr>
        <xdr:cNvPr id="541" name="n_2aveValue【学校施設】&#10;有形固定資産減価償却率"/>
        <xdr:cNvSpPr txBox="1"/>
      </xdr:nvSpPr>
      <xdr:spPr>
        <a:xfrm>
          <a:off x="14389735" y="10043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34290</xdr:rowOff>
    </xdr:from>
    <xdr:ext cx="405130" cy="259080"/>
    <xdr:sp macro="" textlink="">
      <xdr:nvSpPr>
        <xdr:cNvPr id="542" name="n_1mainValue【学校施設】&#10;有形固定資産減価償却率"/>
        <xdr:cNvSpPr txBox="1"/>
      </xdr:nvSpPr>
      <xdr:spPr>
        <a:xfrm>
          <a:off x="15266035" y="10492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43815</xdr:rowOff>
    </xdr:from>
    <xdr:ext cx="403225" cy="257175"/>
    <xdr:sp macro="" textlink="">
      <xdr:nvSpPr>
        <xdr:cNvPr id="543" name="n_2mainValue【学校施設】&#10;有形固定資産減価償却率"/>
        <xdr:cNvSpPr txBox="1"/>
      </xdr:nvSpPr>
      <xdr:spPr>
        <a:xfrm>
          <a:off x="14389735" y="105022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52" name="テキスト ボックス 551"/>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53" name="直線コネクタ 552"/>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54" name="直線コネクタ 553"/>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5455" cy="259080"/>
    <xdr:sp macro="" textlink="">
      <xdr:nvSpPr>
        <xdr:cNvPr id="555" name="テキスト ボックス 554"/>
        <xdr:cNvSpPr txBox="1"/>
      </xdr:nvSpPr>
      <xdr:spPr>
        <a:xfrm>
          <a:off x="17820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56" name="直線コネクタ 555"/>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5455" cy="259080"/>
    <xdr:sp macro="" textlink="">
      <xdr:nvSpPr>
        <xdr:cNvPr id="557" name="テキスト ボックス 556"/>
        <xdr:cNvSpPr txBox="1"/>
      </xdr:nvSpPr>
      <xdr:spPr>
        <a:xfrm>
          <a:off x="17820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58" name="直線コネクタ 557"/>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5455" cy="257175"/>
    <xdr:sp macro="" textlink="">
      <xdr:nvSpPr>
        <xdr:cNvPr id="559" name="テキスト ボックス 558"/>
        <xdr:cNvSpPr txBox="1"/>
      </xdr:nvSpPr>
      <xdr:spPr>
        <a:xfrm>
          <a:off x="17820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60" name="直線コネクタ 559"/>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5455" cy="259080"/>
    <xdr:sp macro="" textlink="">
      <xdr:nvSpPr>
        <xdr:cNvPr id="561" name="テキスト ボックス 560"/>
        <xdr:cNvSpPr txBox="1"/>
      </xdr:nvSpPr>
      <xdr:spPr>
        <a:xfrm>
          <a:off x="17820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62" name="直線コネクタ 561"/>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7175"/>
    <xdr:sp macro="" textlink="">
      <xdr:nvSpPr>
        <xdr:cNvPr id="563" name="テキスト ボックス 562"/>
        <xdr:cNvSpPr txBox="1"/>
      </xdr:nvSpPr>
      <xdr:spPr>
        <a:xfrm>
          <a:off x="17756505" y="965517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64" name="直線コネクタ 563"/>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565" name="テキスト ボックス 564"/>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66" name="直線コネクタ 56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67" name="テキスト ボックス 566"/>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140970</xdr:rowOff>
    </xdr:from>
    <xdr:to xmlns:xdr="http://schemas.openxmlformats.org/drawingml/2006/spreadsheetDrawing">
      <xdr:col>116</xdr:col>
      <xdr:colOff>62865</xdr:colOff>
      <xdr:row>63</xdr:row>
      <xdr:rowOff>147320</xdr:rowOff>
    </xdr:to>
    <xdr:cxnSp macro="">
      <xdr:nvCxnSpPr>
        <xdr:cNvPr id="569" name="直線コネクタ 568"/>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151130</xdr:rowOff>
    </xdr:from>
    <xdr:ext cx="469900" cy="259080"/>
    <xdr:sp macro="" textlink="">
      <xdr:nvSpPr>
        <xdr:cNvPr id="570"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147320</xdr:rowOff>
    </xdr:from>
    <xdr:to xmlns:xdr="http://schemas.openxmlformats.org/drawingml/2006/spreadsheetDrawing">
      <xdr:col>116</xdr:col>
      <xdr:colOff>152400</xdr:colOff>
      <xdr:row>63</xdr:row>
      <xdr:rowOff>147320</xdr:rowOff>
    </xdr:to>
    <xdr:cxnSp macro="">
      <xdr:nvCxnSpPr>
        <xdr:cNvPr id="571" name="直線コネクタ 570"/>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87630</xdr:rowOff>
    </xdr:from>
    <xdr:ext cx="534670" cy="257175"/>
    <xdr:sp macro="" textlink="">
      <xdr:nvSpPr>
        <xdr:cNvPr id="572" name="【学校施設】&#10;一人当たり面積最大値テキスト"/>
        <xdr:cNvSpPr txBox="1"/>
      </xdr:nvSpPr>
      <xdr:spPr>
        <a:xfrm>
          <a:off x="22199600" y="93459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140970</xdr:rowOff>
    </xdr:from>
    <xdr:to xmlns:xdr="http://schemas.openxmlformats.org/drawingml/2006/spreadsheetDrawing">
      <xdr:col>116</xdr:col>
      <xdr:colOff>152400</xdr:colOff>
      <xdr:row>55</xdr:row>
      <xdr:rowOff>140970</xdr:rowOff>
    </xdr:to>
    <xdr:cxnSp macro="">
      <xdr:nvCxnSpPr>
        <xdr:cNvPr id="573" name="直線コネクタ 572"/>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19050</xdr:rowOff>
    </xdr:from>
    <xdr:ext cx="469900" cy="257175"/>
    <xdr:sp macro="" textlink="">
      <xdr:nvSpPr>
        <xdr:cNvPr id="574" name="【学校施設】&#10;一人当たり面積平均値テキスト"/>
        <xdr:cNvSpPr txBox="1"/>
      </xdr:nvSpPr>
      <xdr:spPr>
        <a:xfrm>
          <a:off x="22199600" y="106489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167640</xdr:rowOff>
    </xdr:from>
    <xdr:to xmlns:xdr="http://schemas.openxmlformats.org/drawingml/2006/spreadsheetDrawing">
      <xdr:col>116</xdr:col>
      <xdr:colOff>114300</xdr:colOff>
      <xdr:row>63</xdr:row>
      <xdr:rowOff>97790</xdr:rowOff>
    </xdr:to>
    <xdr:sp macro="" textlink="">
      <xdr:nvSpPr>
        <xdr:cNvPr id="575" name="フローチャート: 判断 574"/>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xdr:rowOff>
    </xdr:from>
    <xdr:to xmlns:xdr="http://schemas.openxmlformats.org/drawingml/2006/spreadsheetDrawing">
      <xdr:col>112</xdr:col>
      <xdr:colOff>38100</xdr:colOff>
      <xdr:row>63</xdr:row>
      <xdr:rowOff>105410</xdr:rowOff>
    </xdr:to>
    <xdr:sp macro="" textlink="">
      <xdr:nvSpPr>
        <xdr:cNvPr id="576" name="フローチャート: 判断 575"/>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577" name="フローチャート: 判断 576"/>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78" name="テキスト ボックス 577"/>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79" name="テキスト ボックス 57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80" name="テキスト ボックス 579"/>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81" name="テキスト ボックス 58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82" name="テキスト ボックス 58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7620</xdr:rowOff>
    </xdr:from>
    <xdr:to xmlns:xdr="http://schemas.openxmlformats.org/drawingml/2006/spreadsheetDrawing">
      <xdr:col>116</xdr:col>
      <xdr:colOff>114300</xdr:colOff>
      <xdr:row>63</xdr:row>
      <xdr:rowOff>109220</xdr:rowOff>
    </xdr:to>
    <xdr:sp macro="" textlink="">
      <xdr:nvSpPr>
        <xdr:cNvPr id="583" name="楕円 582"/>
        <xdr:cNvSpPr/>
      </xdr:nvSpPr>
      <xdr:spPr>
        <a:xfrm>
          <a:off x="221107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146050</xdr:rowOff>
    </xdr:from>
    <xdr:ext cx="469900" cy="257175"/>
    <xdr:sp macro="" textlink="">
      <xdr:nvSpPr>
        <xdr:cNvPr id="584" name="【学校施設】&#10;一人当たり面積該当値テキスト"/>
        <xdr:cNvSpPr txBox="1"/>
      </xdr:nvSpPr>
      <xdr:spPr>
        <a:xfrm>
          <a:off x="22199600" y="107759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13335</xdr:rowOff>
    </xdr:from>
    <xdr:to xmlns:xdr="http://schemas.openxmlformats.org/drawingml/2006/spreadsheetDrawing">
      <xdr:col>112</xdr:col>
      <xdr:colOff>38100</xdr:colOff>
      <xdr:row>63</xdr:row>
      <xdr:rowOff>114935</xdr:rowOff>
    </xdr:to>
    <xdr:sp macro="" textlink="">
      <xdr:nvSpPr>
        <xdr:cNvPr id="585" name="楕円 584"/>
        <xdr:cNvSpPr/>
      </xdr:nvSpPr>
      <xdr:spPr>
        <a:xfrm>
          <a:off x="21272500" y="108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58420</xdr:rowOff>
    </xdr:from>
    <xdr:to xmlns:xdr="http://schemas.openxmlformats.org/drawingml/2006/spreadsheetDrawing">
      <xdr:col>116</xdr:col>
      <xdr:colOff>63500</xdr:colOff>
      <xdr:row>63</xdr:row>
      <xdr:rowOff>64135</xdr:rowOff>
    </xdr:to>
    <xdr:cxnSp macro="">
      <xdr:nvCxnSpPr>
        <xdr:cNvPr id="586" name="直線コネクタ 585"/>
        <xdr:cNvCxnSpPr/>
      </xdr:nvCxnSpPr>
      <xdr:spPr>
        <a:xfrm flipV="1">
          <a:off x="21323300" y="1085977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15875</xdr:rowOff>
    </xdr:from>
    <xdr:to xmlns:xdr="http://schemas.openxmlformats.org/drawingml/2006/spreadsheetDrawing">
      <xdr:col>107</xdr:col>
      <xdr:colOff>101600</xdr:colOff>
      <xdr:row>63</xdr:row>
      <xdr:rowOff>117475</xdr:rowOff>
    </xdr:to>
    <xdr:sp macro="" textlink="">
      <xdr:nvSpPr>
        <xdr:cNvPr id="587" name="楕円 586"/>
        <xdr:cNvSpPr/>
      </xdr:nvSpPr>
      <xdr:spPr>
        <a:xfrm>
          <a:off x="2038350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64135</xdr:rowOff>
    </xdr:from>
    <xdr:to xmlns:xdr="http://schemas.openxmlformats.org/drawingml/2006/spreadsheetDrawing">
      <xdr:col>111</xdr:col>
      <xdr:colOff>177800</xdr:colOff>
      <xdr:row>63</xdr:row>
      <xdr:rowOff>66675</xdr:rowOff>
    </xdr:to>
    <xdr:cxnSp macro="">
      <xdr:nvCxnSpPr>
        <xdr:cNvPr id="588" name="直線コネクタ 587"/>
        <xdr:cNvCxnSpPr/>
      </xdr:nvCxnSpPr>
      <xdr:spPr>
        <a:xfrm flipV="1">
          <a:off x="20434300" y="108654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121920</xdr:rowOff>
    </xdr:from>
    <xdr:ext cx="469900" cy="257175"/>
    <xdr:sp macro="" textlink="">
      <xdr:nvSpPr>
        <xdr:cNvPr id="589" name="n_1aveValue【学校施設】&#10;一人当たり面積"/>
        <xdr:cNvSpPr txBox="1"/>
      </xdr:nvSpPr>
      <xdr:spPr>
        <a:xfrm>
          <a:off x="21075650" y="10580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7995" cy="259080"/>
    <xdr:sp macro="" textlink="">
      <xdr:nvSpPr>
        <xdr:cNvPr id="590" name="n_2aveValue【学校施設】&#10;一人当たり面積"/>
        <xdr:cNvSpPr txBox="1"/>
      </xdr:nvSpPr>
      <xdr:spPr>
        <a:xfrm>
          <a:off x="20199350" y="105740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106045</xdr:rowOff>
    </xdr:from>
    <xdr:ext cx="469900" cy="259080"/>
    <xdr:sp macro="" textlink="">
      <xdr:nvSpPr>
        <xdr:cNvPr id="591" name="n_1mainValue【学校施設】&#10;一人当たり面積"/>
        <xdr:cNvSpPr txBox="1"/>
      </xdr:nvSpPr>
      <xdr:spPr>
        <a:xfrm>
          <a:off x="21075650" y="10907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109220</xdr:rowOff>
    </xdr:from>
    <xdr:ext cx="467995" cy="257175"/>
    <xdr:sp macro="" textlink="">
      <xdr:nvSpPr>
        <xdr:cNvPr id="592" name="n_2mainValue【学校施設】&#10;一人当たり面積"/>
        <xdr:cNvSpPr txBox="1"/>
      </xdr:nvSpPr>
      <xdr:spPr>
        <a:xfrm>
          <a:off x="20199350" y="109105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01" name="テキスト ボックス 60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02" name="直線コネクタ 60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03" name="直線コネクタ 60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185" cy="259080"/>
    <xdr:sp macro="" textlink="">
      <xdr:nvSpPr>
        <xdr:cNvPr id="604" name="テキスト ボックス 603"/>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05" name="直線コネクタ 60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06" name="テキスト ボックス 605"/>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07" name="直線コネクタ 60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08" name="テキスト ボックス 60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09" name="直線コネクタ 60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10" name="テキスト ボックス 609"/>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11" name="直線コネクタ 61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12" name="テキスト ボックス 61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13" name="直線コネクタ 61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5455" cy="259080"/>
    <xdr:sp macro="" textlink="">
      <xdr:nvSpPr>
        <xdr:cNvPr id="614" name="テキスト ボックス 613"/>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15" name="直線コネクタ 61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5455" cy="259080"/>
    <xdr:sp macro="" textlink="">
      <xdr:nvSpPr>
        <xdr:cNvPr id="616" name="テキスト ボックス 615"/>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69215</xdr:rowOff>
    </xdr:to>
    <xdr:cxnSp macro="">
      <xdr:nvCxnSpPr>
        <xdr:cNvPr id="618" name="直線コネクタ 61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73025</xdr:rowOff>
    </xdr:from>
    <xdr:ext cx="340360" cy="259080"/>
    <xdr:sp macro="" textlink="">
      <xdr:nvSpPr>
        <xdr:cNvPr id="61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69215</xdr:rowOff>
    </xdr:from>
    <xdr:to xmlns:xdr="http://schemas.openxmlformats.org/drawingml/2006/spreadsheetDrawing">
      <xdr:col>86</xdr:col>
      <xdr:colOff>25400</xdr:colOff>
      <xdr:row>86</xdr:row>
      <xdr:rowOff>69215</xdr:rowOff>
    </xdr:to>
    <xdr:cxnSp macro="">
      <xdr:nvCxnSpPr>
        <xdr:cNvPr id="620" name="直線コネクタ 61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62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622" name="直線コネクタ 62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140335</xdr:rowOff>
    </xdr:from>
    <xdr:ext cx="405130" cy="259080"/>
    <xdr:sp macro="" textlink="">
      <xdr:nvSpPr>
        <xdr:cNvPr id="62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161925</xdr:rowOff>
    </xdr:from>
    <xdr:to xmlns:xdr="http://schemas.openxmlformats.org/drawingml/2006/spreadsheetDrawing">
      <xdr:col>85</xdr:col>
      <xdr:colOff>177800</xdr:colOff>
      <xdr:row>81</xdr:row>
      <xdr:rowOff>92075</xdr:rowOff>
    </xdr:to>
    <xdr:sp macro="" textlink="">
      <xdr:nvSpPr>
        <xdr:cNvPr id="624" name="フローチャート: 判断 62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85090</xdr:rowOff>
    </xdr:from>
    <xdr:to xmlns:xdr="http://schemas.openxmlformats.org/drawingml/2006/spreadsheetDrawing">
      <xdr:col>81</xdr:col>
      <xdr:colOff>101600</xdr:colOff>
      <xdr:row>82</xdr:row>
      <xdr:rowOff>15240</xdr:rowOff>
    </xdr:to>
    <xdr:sp macro="" textlink="">
      <xdr:nvSpPr>
        <xdr:cNvPr id="625" name="フローチャート: 判断 62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26670</xdr:rowOff>
    </xdr:from>
    <xdr:to xmlns:xdr="http://schemas.openxmlformats.org/drawingml/2006/spreadsheetDrawing">
      <xdr:col>76</xdr:col>
      <xdr:colOff>165100</xdr:colOff>
      <xdr:row>82</xdr:row>
      <xdr:rowOff>128270</xdr:rowOff>
    </xdr:to>
    <xdr:sp macro="" textlink="">
      <xdr:nvSpPr>
        <xdr:cNvPr id="626" name="フローチャート: 判断 62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27" name="テキスト ボックス 62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28" name="テキスト ボックス 62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29" name="テキスト ボックス 62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30" name="テキスト ボックス 62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31" name="テキスト ボックス 63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83820</xdr:rowOff>
    </xdr:from>
    <xdr:to xmlns:xdr="http://schemas.openxmlformats.org/drawingml/2006/spreadsheetDrawing">
      <xdr:col>85</xdr:col>
      <xdr:colOff>177800</xdr:colOff>
      <xdr:row>80</xdr:row>
      <xdr:rowOff>13970</xdr:rowOff>
    </xdr:to>
    <xdr:sp macro="" textlink="">
      <xdr:nvSpPr>
        <xdr:cNvPr id="632" name="楕円 631"/>
        <xdr:cNvSpPr/>
      </xdr:nvSpPr>
      <xdr:spPr>
        <a:xfrm>
          <a:off x="162687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106680</xdr:rowOff>
    </xdr:from>
    <xdr:ext cx="405130" cy="259080"/>
    <xdr:sp macro="" textlink="">
      <xdr:nvSpPr>
        <xdr:cNvPr id="633" name="【児童館】&#10;有形固定資産減価償却率該当値テキスト"/>
        <xdr:cNvSpPr txBox="1"/>
      </xdr:nvSpPr>
      <xdr:spPr>
        <a:xfrm>
          <a:off x="16357600" y="1347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127635</xdr:rowOff>
    </xdr:from>
    <xdr:to xmlns:xdr="http://schemas.openxmlformats.org/drawingml/2006/spreadsheetDrawing">
      <xdr:col>81</xdr:col>
      <xdr:colOff>101600</xdr:colOff>
      <xdr:row>80</xdr:row>
      <xdr:rowOff>57785</xdr:rowOff>
    </xdr:to>
    <xdr:sp macro="" textlink="">
      <xdr:nvSpPr>
        <xdr:cNvPr id="634" name="楕円 633"/>
        <xdr:cNvSpPr/>
      </xdr:nvSpPr>
      <xdr:spPr>
        <a:xfrm>
          <a:off x="154305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134620</xdr:rowOff>
    </xdr:from>
    <xdr:to xmlns:xdr="http://schemas.openxmlformats.org/drawingml/2006/spreadsheetDrawing">
      <xdr:col>85</xdr:col>
      <xdr:colOff>127000</xdr:colOff>
      <xdr:row>80</xdr:row>
      <xdr:rowOff>6985</xdr:rowOff>
    </xdr:to>
    <xdr:cxnSp macro="">
      <xdr:nvCxnSpPr>
        <xdr:cNvPr id="635" name="直線コネクタ 634"/>
        <xdr:cNvCxnSpPr/>
      </xdr:nvCxnSpPr>
      <xdr:spPr>
        <a:xfrm flipV="1">
          <a:off x="15481300" y="1367917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635</xdr:rowOff>
    </xdr:from>
    <xdr:to xmlns:xdr="http://schemas.openxmlformats.org/drawingml/2006/spreadsheetDrawing">
      <xdr:col>76</xdr:col>
      <xdr:colOff>165100</xdr:colOff>
      <xdr:row>80</xdr:row>
      <xdr:rowOff>102235</xdr:rowOff>
    </xdr:to>
    <xdr:sp macro="" textlink="">
      <xdr:nvSpPr>
        <xdr:cNvPr id="636" name="楕円 635"/>
        <xdr:cNvSpPr/>
      </xdr:nvSpPr>
      <xdr:spPr>
        <a:xfrm>
          <a:off x="14541500" y="137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80</xdr:row>
      <xdr:rowOff>6985</xdr:rowOff>
    </xdr:from>
    <xdr:to xmlns:xdr="http://schemas.openxmlformats.org/drawingml/2006/spreadsheetDrawing">
      <xdr:col>81</xdr:col>
      <xdr:colOff>50800</xdr:colOff>
      <xdr:row>80</xdr:row>
      <xdr:rowOff>52070</xdr:rowOff>
    </xdr:to>
    <xdr:cxnSp macro="">
      <xdr:nvCxnSpPr>
        <xdr:cNvPr id="637" name="直線コネクタ 636"/>
        <xdr:cNvCxnSpPr/>
      </xdr:nvCxnSpPr>
      <xdr:spPr>
        <a:xfrm flipV="1">
          <a:off x="14592300" y="137229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6350</xdr:rowOff>
    </xdr:from>
    <xdr:ext cx="405130" cy="257175"/>
    <xdr:sp macro="" textlink="">
      <xdr:nvSpPr>
        <xdr:cNvPr id="638" name="n_1aveValue【児童館】&#10;有形固定資産減価償却率"/>
        <xdr:cNvSpPr txBox="1"/>
      </xdr:nvSpPr>
      <xdr:spPr>
        <a:xfrm>
          <a:off x="15266035" y="140652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119380</xdr:rowOff>
    </xdr:from>
    <xdr:ext cx="403225" cy="259080"/>
    <xdr:sp macro="" textlink="">
      <xdr:nvSpPr>
        <xdr:cNvPr id="639" name="n_2aveValue【児童館】&#10;有形固定資産減価償却率"/>
        <xdr:cNvSpPr txBox="1"/>
      </xdr:nvSpPr>
      <xdr:spPr>
        <a:xfrm>
          <a:off x="14389735" y="14178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78</xdr:row>
      <xdr:rowOff>74930</xdr:rowOff>
    </xdr:from>
    <xdr:ext cx="405130" cy="257175"/>
    <xdr:sp macro="" textlink="">
      <xdr:nvSpPr>
        <xdr:cNvPr id="640" name="n_1mainValue【児童館】&#10;有形固定資産減価償却率"/>
        <xdr:cNvSpPr txBox="1"/>
      </xdr:nvSpPr>
      <xdr:spPr>
        <a:xfrm>
          <a:off x="15266035" y="134480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78</xdr:row>
      <xdr:rowOff>118745</xdr:rowOff>
    </xdr:from>
    <xdr:ext cx="403225" cy="259080"/>
    <xdr:sp macro="" textlink="">
      <xdr:nvSpPr>
        <xdr:cNvPr id="641" name="n_2mainValue【児童館】&#10;有形固定資産減価償却率"/>
        <xdr:cNvSpPr txBox="1"/>
      </xdr:nvSpPr>
      <xdr:spPr>
        <a:xfrm>
          <a:off x="14389735" y="13491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50" name="テキスト ボックス 64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51" name="直線コネクタ 65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652" name="直線コネクタ 65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653" name="テキスト ボックス 652"/>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654" name="直線コネクタ 65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655" name="テキスト ボックス 654"/>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656" name="直線コネクタ 65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657" name="テキスト ボックス 656"/>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58" name="直線コネクタ 65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659" name="テキスト ボックス 658"/>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660" name="直線コネクタ 65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661" name="テキスト ボックス 660"/>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62" name="直線コネクタ 66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63" name="テキスト ボックス 662"/>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6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57150</xdr:rowOff>
    </xdr:to>
    <xdr:cxnSp macro="">
      <xdr:nvCxnSpPr>
        <xdr:cNvPr id="665" name="直線コネクタ 664"/>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666"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667" name="直線コネクタ 666"/>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7175"/>
    <xdr:sp macro="" textlink="">
      <xdr:nvSpPr>
        <xdr:cNvPr id="668" name="【児童館】&#10;一人当たり面積最大値テキスト"/>
        <xdr:cNvSpPr txBox="1"/>
      </xdr:nvSpPr>
      <xdr:spPr>
        <a:xfrm>
          <a:off x="22199600" y="13072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669" name="直線コネクタ 668"/>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29210</xdr:rowOff>
    </xdr:from>
    <xdr:ext cx="469900" cy="257175"/>
    <xdr:sp macro="" textlink="">
      <xdr:nvSpPr>
        <xdr:cNvPr id="670" name="【児童館】&#10;一人当たり面積平均値テキスト"/>
        <xdr:cNvSpPr txBox="1"/>
      </xdr:nvSpPr>
      <xdr:spPr>
        <a:xfrm>
          <a:off x="22199600" y="140881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671" name="フローチャート: 判断 67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672" name="フローチャート: 判断 671"/>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673" name="フローチャート: 判断 672"/>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74" name="テキスト ボックス 67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75" name="テキスト ボックス 67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76" name="テキスト ボックス 67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77" name="テキスト ボックス 67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78" name="テキスト ボックス 67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139700</xdr:rowOff>
    </xdr:from>
    <xdr:to xmlns:xdr="http://schemas.openxmlformats.org/drawingml/2006/spreadsheetDrawing">
      <xdr:col>116</xdr:col>
      <xdr:colOff>114300</xdr:colOff>
      <xdr:row>85</xdr:row>
      <xdr:rowOff>69850</xdr:rowOff>
    </xdr:to>
    <xdr:sp macro="" textlink="">
      <xdr:nvSpPr>
        <xdr:cNvPr id="679" name="楕円 678"/>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118110</xdr:rowOff>
    </xdr:from>
    <xdr:ext cx="469900" cy="259080"/>
    <xdr:sp macro="" textlink="">
      <xdr:nvSpPr>
        <xdr:cNvPr id="680" name="【児童館】&#10;一人当たり面積該当値テキスト"/>
        <xdr:cNvSpPr txBox="1"/>
      </xdr:nvSpPr>
      <xdr:spPr>
        <a:xfrm>
          <a:off x="2219960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158750</xdr:rowOff>
    </xdr:from>
    <xdr:to xmlns:xdr="http://schemas.openxmlformats.org/drawingml/2006/spreadsheetDrawing">
      <xdr:col>112</xdr:col>
      <xdr:colOff>38100</xdr:colOff>
      <xdr:row>85</xdr:row>
      <xdr:rowOff>88900</xdr:rowOff>
    </xdr:to>
    <xdr:sp macro="" textlink="">
      <xdr:nvSpPr>
        <xdr:cNvPr id="681" name="楕円 680"/>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19050</xdr:rowOff>
    </xdr:from>
    <xdr:to xmlns:xdr="http://schemas.openxmlformats.org/drawingml/2006/spreadsheetDrawing">
      <xdr:col>116</xdr:col>
      <xdr:colOff>63500</xdr:colOff>
      <xdr:row>85</xdr:row>
      <xdr:rowOff>38100</xdr:rowOff>
    </xdr:to>
    <xdr:cxnSp macro="">
      <xdr:nvCxnSpPr>
        <xdr:cNvPr id="682" name="直線コネクタ 681"/>
        <xdr:cNvCxnSpPr/>
      </xdr:nvCxnSpPr>
      <xdr:spPr>
        <a:xfrm flipV="1">
          <a:off x="21323300" y="145923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158750</xdr:rowOff>
    </xdr:from>
    <xdr:to xmlns:xdr="http://schemas.openxmlformats.org/drawingml/2006/spreadsheetDrawing">
      <xdr:col>107</xdr:col>
      <xdr:colOff>101600</xdr:colOff>
      <xdr:row>85</xdr:row>
      <xdr:rowOff>88900</xdr:rowOff>
    </xdr:to>
    <xdr:sp macro="" textlink="">
      <xdr:nvSpPr>
        <xdr:cNvPr id="683" name="楕円 682"/>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38100</xdr:rowOff>
    </xdr:from>
    <xdr:to xmlns:xdr="http://schemas.openxmlformats.org/drawingml/2006/spreadsheetDrawing">
      <xdr:col>111</xdr:col>
      <xdr:colOff>177800</xdr:colOff>
      <xdr:row>85</xdr:row>
      <xdr:rowOff>38100</xdr:rowOff>
    </xdr:to>
    <xdr:cxnSp macro="">
      <xdr:nvCxnSpPr>
        <xdr:cNvPr id="684" name="直線コネクタ 683"/>
        <xdr:cNvCxnSpPr/>
      </xdr:nvCxnSpPr>
      <xdr:spPr>
        <a:xfrm>
          <a:off x="20434300" y="14611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162560</xdr:rowOff>
    </xdr:from>
    <xdr:ext cx="469900" cy="259080"/>
    <xdr:sp macro="" textlink="">
      <xdr:nvSpPr>
        <xdr:cNvPr id="685" name="n_1aveValue【児童館】&#10;一人当たり面積"/>
        <xdr:cNvSpPr txBox="1"/>
      </xdr:nvSpPr>
      <xdr:spPr>
        <a:xfrm>
          <a:off x="21075650" y="14050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124460</xdr:rowOff>
    </xdr:from>
    <xdr:ext cx="467995" cy="259080"/>
    <xdr:sp macro="" textlink="">
      <xdr:nvSpPr>
        <xdr:cNvPr id="686" name="n_2aveValue【児童館】&#10;一人当たり面積"/>
        <xdr:cNvSpPr txBox="1"/>
      </xdr:nvSpPr>
      <xdr:spPr>
        <a:xfrm>
          <a:off x="20199350" y="14011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80010</xdr:rowOff>
    </xdr:from>
    <xdr:ext cx="469900" cy="259080"/>
    <xdr:sp macro="" textlink="">
      <xdr:nvSpPr>
        <xdr:cNvPr id="687" name="n_1mainValue【児童館】&#10;一人当たり面積"/>
        <xdr:cNvSpPr txBox="1"/>
      </xdr:nvSpPr>
      <xdr:spPr>
        <a:xfrm>
          <a:off x="2107565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80010</xdr:rowOff>
    </xdr:from>
    <xdr:ext cx="467995" cy="259080"/>
    <xdr:sp macro="" textlink="">
      <xdr:nvSpPr>
        <xdr:cNvPr id="688" name="n_2mainValue【児童館】&#10;一人当たり面積"/>
        <xdr:cNvSpPr txBox="1"/>
      </xdr:nvSpPr>
      <xdr:spPr>
        <a:xfrm>
          <a:off x="20199350" y="14653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89" name="正方形/長方形 6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90" name="正方形/長方形 689"/>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91" name="正方形/長方形 690"/>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92" name="正方形/長方形 691"/>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93" name="正方形/長方形 692"/>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94" name="正方形/長方形 693"/>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95" name="正方形/長方形 694"/>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96" name="正方形/長方形 695"/>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97" name="テキスト ボックス 696"/>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98" name="直線コネクタ 697"/>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99" name="直線コネクタ 69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185" cy="257175"/>
    <xdr:sp macro="" textlink="">
      <xdr:nvSpPr>
        <xdr:cNvPr id="700" name="テキスト ボックス 699"/>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01" name="直線コネクタ 70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02" name="テキスト ボックス 70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03" name="直線コネクタ 70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04" name="テキスト ボックス 703"/>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05" name="直線コネクタ 70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06" name="テキスト ボックス 70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07" name="直線コネクタ 70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08" name="テキスト ボックス 70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09" name="直線コネクタ 70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5455" cy="257175"/>
    <xdr:sp macro="" textlink="">
      <xdr:nvSpPr>
        <xdr:cNvPr id="710" name="テキスト ボックス 709"/>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11" name="直線コネクタ 71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712" name="テキスト ボックス 711"/>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1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118745</xdr:rowOff>
    </xdr:to>
    <xdr:cxnSp macro="">
      <xdr:nvCxnSpPr>
        <xdr:cNvPr id="714" name="直線コネクタ 713"/>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7175"/>
    <xdr:sp macro="" textlink="">
      <xdr:nvSpPr>
        <xdr:cNvPr id="715" name="【公民館】&#10;有形固定資産減価償却率最小値テキスト"/>
        <xdr:cNvSpPr txBox="1"/>
      </xdr:nvSpPr>
      <xdr:spPr>
        <a:xfrm>
          <a:off x="16357600" y="186391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716" name="直線コネクタ 715"/>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175"/>
    <xdr:sp macro="" textlink="">
      <xdr:nvSpPr>
        <xdr:cNvPr id="717" name="【公民館】&#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718" name="直線コネクタ 717"/>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101</xdr:row>
      <xdr:rowOff>156210</xdr:rowOff>
    </xdr:from>
    <xdr:ext cx="405130" cy="257175"/>
    <xdr:sp macro="" textlink="">
      <xdr:nvSpPr>
        <xdr:cNvPr id="719" name="【公民館】&#10;有形固定資産減価償却率平均値テキスト"/>
        <xdr:cNvSpPr txBox="1"/>
      </xdr:nvSpPr>
      <xdr:spPr>
        <a:xfrm>
          <a:off x="16357600" y="1747266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133350</xdr:rowOff>
    </xdr:from>
    <xdr:to xmlns:xdr="http://schemas.openxmlformats.org/drawingml/2006/spreadsheetDrawing">
      <xdr:col>85</xdr:col>
      <xdr:colOff>177800</xdr:colOff>
      <xdr:row>103</xdr:row>
      <xdr:rowOff>63500</xdr:rowOff>
    </xdr:to>
    <xdr:sp macro="" textlink="">
      <xdr:nvSpPr>
        <xdr:cNvPr id="720" name="フローチャート: 判断 719"/>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721" name="フローチャート: 判断 720"/>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147955</xdr:rowOff>
    </xdr:from>
    <xdr:to xmlns:xdr="http://schemas.openxmlformats.org/drawingml/2006/spreadsheetDrawing">
      <xdr:col>76</xdr:col>
      <xdr:colOff>165100</xdr:colOff>
      <xdr:row>103</xdr:row>
      <xdr:rowOff>78105</xdr:rowOff>
    </xdr:to>
    <xdr:sp macro="" textlink="">
      <xdr:nvSpPr>
        <xdr:cNvPr id="722" name="フローチャート: 判断 721"/>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23" name="テキスト ボックス 72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24" name="テキスト ボックス 72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25" name="テキスト ボックス 72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26" name="テキスト ボックス 72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27" name="テキスト ボックス 72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177800</xdr:colOff>
      <xdr:row>105</xdr:row>
      <xdr:rowOff>167640</xdr:rowOff>
    </xdr:to>
    <xdr:sp macro="" textlink="">
      <xdr:nvSpPr>
        <xdr:cNvPr id="728" name="楕円 727"/>
        <xdr:cNvSpPr/>
      </xdr:nvSpPr>
      <xdr:spPr>
        <a:xfrm>
          <a:off x="162687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105</xdr:row>
      <xdr:rowOff>44450</xdr:rowOff>
    </xdr:from>
    <xdr:ext cx="405130" cy="259080"/>
    <xdr:sp macro="" textlink="">
      <xdr:nvSpPr>
        <xdr:cNvPr id="729" name="【公民館】&#10;有形固定資産減価償却率該当値テキスト"/>
        <xdr:cNvSpPr txBox="1"/>
      </xdr:nvSpPr>
      <xdr:spPr>
        <a:xfrm>
          <a:off x="16357600" y="1804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33655</xdr:rowOff>
    </xdr:from>
    <xdr:to xmlns:xdr="http://schemas.openxmlformats.org/drawingml/2006/spreadsheetDrawing">
      <xdr:col>81</xdr:col>
      <xdr:colOff>101600</xdr:colOff>
      <xdr:row>104</xdr:row>
      <xdr:rowOff>135255</xdr:rowOff>
    </xdr:to>
    <xdr:sp macro="" textlink="">
      <xdr:nvSpPr>
        <xdr:cNvPr id="730" name="楕円 729"/>
        <xdr:cNvSpPr/>
      </xdr:nvSpPr>
      <xdr:spPr>
        <a:xfrm>
          <a:off x="15430500" y="178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84455</xdr:rowOff>
    </xdr:from>
    <xdr:to xmlns:xdr="http://schemas.openxmlformats.org/drawingml/2006/spreadsheetDrawing">
      <xdr:col>85</xdr:col>
      <xdr:colOff>127000</xdr:colOff>
      <xdr:row>105</xdr:row>
      <xdr:rowOff>116840</xdr:rowOff>
    </xdr:to>
    <xdr:cxnSp macro="">
      <xdr:nvCxnSpPr>
        <xdr:cNvPr id="731" name="直線コネクタ 730"/>
        <xdr:cNvCxnSpPr/>
      </xdr:nvCxnSpPr>
      <xdr:spPr>
        <a:xfrm>
          <a:off x="15481300" y="17915255"/>
          <a:ext cx="838200" cy="203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61595</xdr:rowOff>
    </xdr:from>
    <xdr:to xmlns:xdr="http://schemas.openxmlformats.org/drawingml/2006/spreadsheetDrawing">
      <xdr:col>76</xdr:col>
      <xdr:colOff>165100</xdr:colOff>
      <xdr:row>104</xdr:row>
      <xdr:rowOff>163195</xdr:rowOff>
    </xdr:to>
    <xdr:sp macro="" textlink="">
      <xdr:nvSpPr>
        <xdr:cNvPr id="732" name="楕円 731"/>
        <xdr:cNvSpPr/>
      </xdr:nvSpPr>
      <xdr:spPr>
        <a:xfrm>
          <a:off x="14541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84455</xdr:rowOff>
    </xdr:from>
    <xdr:to xmlns:xdr="http://schemas.openxmlformats.org/drawingml/2006/spreadsheetDrawing">
      <xdr:col>81</xdr:col>
      <xdr:colOff>50800</xdr:colOff>
      <xdr:row>104</xdr:row>
      <xdr:rowOff>112395</xdr:rowOff>
    </xdr:to>
    <xdr:cxnSp macro="">
      <xdr:nvCxnSpPr>
        <xdr:cNvPr id="733" name="直線コネクタ 732"/>
        <xdr:cNvCxnSpPr/>
      </xdr:nvCxnSpPr>
      <xdr:spPr>
        <a:xfrm flipV="1">
          <a:off x="14592300" y="179152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101</xdr:row>
      <xdr:rowOff>95885</xdr:rowOff>
    </xdr:from>
    <xdr:ext cx="405130" cy="259080"/>
    <xdr:sp macro="" textlink="">
      <xdr:nvSpPr>
        <xdr:cNvPr id="734" name="n_1aveValue【公民館】&#10;有形固定資産減価償却率"/>
        <xdr:cNvSpPr txBox="1"/>
      </xdr:nvSpPr>
      <xdr:spPr>
        <a:xfrm>
          <a:off x="15266035" y="1741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94615</xdr:rowOff>
    </xdr:from>
    <xdr:ext cx="403225" cy="259080"/>
    <xdr:sp macro="" textlink="">
      <xdr:nvSpPr>
        <xdr:cNvPr id="735" name="n_2aveValue【公民館】&#10;有形固定資産減価償却率"/>
        <xdr:cNvSpPr txBox="1"/>
      </xdr:nvSpPr>
      <xdr:spPr>
        <a:xfrm>
          <a:off x="14389735" y="174110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126365</xdr:rowOff>
    </xdr:from>
    <xdr:ext cx="405130" cy="259080"/>
    <xdr:sp macro="" textlink="">
      <xdr:nvSpPr>
        <xdr:cNvPr id="736" name="n_1mainValue【公民館】&#10;有形固定資産減価償却率"/>
        <xdr:cNvSpPr txBox="1"/>
      </xdr:nvSpPr>
      <xdr:spPr>
        <a:xfrm>
          <a:off x="15266035" y="17957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154940</xdr:rowOff>
    </xdr:from>
    <xdr:ext cx="403225" cy="257175"/>
    <xdr:sp macro="" textlink="">
      <xdr:nvSpPr>
        <xdr:cNvPr id="737" name="n_2mainValue【公民館】&#10;有形固定資産減価償却率"/>
        <xdr:cNvSpPr txBox="1"/>
      </xdr:nvSpPr>
      <xdr:spPr>
        <a:xfrm>
          <a:off x="14389735" y="179857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746" name="テキスト ボックス 74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47" name="直線コネクタ 74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48" name="直線コネクタ 74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749" name="テキスト ボックス 74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50" name="直線コネクタ 74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751" name="テキスト ボックス 75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52" name="直線コネクタ 75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753" name="テキスト ボックス 75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54" name="直線コネクタ 75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755" name="テキスト ボックス 75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56" name="直線コネクタ 75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757" name="テキスト ボックス 75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58" name="直線コネクタ 75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759" name="テキスト ボックス 75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60"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78105</xdr:rowOff>
    </xdr:from>
    <xdr:to xmlns:xdr="http://schemas.openxmlformats.org/drawingml/2006/spreadsheetDrawing">
      <xdr:col>116</xdr:col>
      <xdr:colOff>62865</xdr:colOff>
      <xdr:row>108</xdr:row>
      <xdr:rowOff>112395</xdr:rowOff>
    </xdr:to>
    <xdr:cxnSp macro="">
      <xdr:nvCxnSpPr>
        <xdr:cNvPr id="761" name="直線コネクタ 760"/>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116205</xdr:rowOff>
    </xdr:from>
    <xdr:ext cx="469900" cy="259080"/>
    <xdr:sp macro="" textlink="">
      <xdr:nvSpPr>
        <xdr:cNvPr id="762"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112395</xdr:rowOff>
    </xdr:from>
    <xdr:to xmlns:xdr="http://schemas.openxmlformats.org/drawingml/2006/spreadsheetDrawing">
      <xdr:col>116</xdr:col>
      <xdr:colOff>152400</xdr:colOff>
      <xdr:row>108</xdr:row>
      <xdr:rowOff>112395</xdr:rowOff>
    </xdr:to>
    <xdr:cxnSp macro="">
      <xdr:nvCxnSpPr>
        <xdr:cNvPr id="763" name="直線コネクタ 762"/>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24765</xdr:rowOff>
    </xdr:from>
    <xdr:ext cx="469900" cy="259080"/>
    <xdr:sp macro="" textlink="">
      <xdr:nvSpPr>
        <xdr:cNvPr id="764"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78105</xdr:rowOff>
    </xdr:from>
    <xdr:to xmlns:xdr="http://schemas.openxmlformats.org/drawingml/2006/spreadsheetDrawing">
      <xdr:col>116</xdr:col>
      <xdr:colOff>152400</xdr:colOff>
      <xdr:row>99</xdr:row>
      <xdr:rowOff>78105</xdr:rowOff>
    </xdr:to>
    <xdr:cxnSp macro="">
      <xdr:nvCxnSpPr>
        <xdr:cNvPr id="765" name="直線コネクタ 764"/>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152400</xdr:rowOff>
    </xdr:from>
    <xdr:ext cx="469900" cy="259080"/>
    <xdr:sp macro="" textlink="">
      <xdr:nvSpPr>
        <xdr:cNvPr id="766" name="【公民館】&#10;一人当たり面積平均値テキスト"/>
        <xdr:cNvSpPr txBox="1"/>
      </xdr:nvSpPr>
      <xdr:spPr>
        <a:xfrm>
          <a:off x="2219960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767" name="フローチャート: 判断 766"/>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768" name="フローチャート: 判断 767"/>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769" name="フローチャート: 判断 768"/>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70" name="テキスト ボックス 76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771" name="テキスト ボックス 77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72" name="テキスト ボックス 77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73" name="テキスト ボックス 77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74" name="テキスト ボックス 77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151130</xdr:rowOff>
    </xdr:from>
    <xdr:to xmlns:xdr="http://schemas.openxmlformats.org/drawingml/2006/spreadsheetDrawing">
      <xdr:col>116</xdr:col>
      <xdr:colOff>114300</xdr:colOff>
      <xdr:row>104</xdr:row>
      <xdr:rowOff>81280</xdr:rowOff>
    </xdr:to>
    <xdr:sp macro="" textlink="">
      <xdr:nvSpPr>
        <xdr:cNvPr id="775" name="楕円 774"/>
        <xdr:cNvSpPr/>
      </xdr:nvSpPr>
      <xdr:spPr>
        <a:xfrm>
          <a:off x="22110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2540</xdr:rowOff>
    </xdr:from>
    <xdr:ext cx="469900" cy="259080"/>
    <xdr:sp macro="" textlink="">
      <xdr:nvSpPr>
        <xdr:cNvPr id="776" name="【公民館】&#10;一人当たり面積該当値テキスト"/>
        <xdr:cNvSpPr txBox="1"/>
      </xdr:nvSpPr>
      <xdr:spPr>
        <a:xfrm>
          <a:off x="22199600" y="1766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53975</xdr:rowOff>
    </xdr:from>
    <xdr:to xmlns:xdr="http://schemas.openxmlformats.org/drawingml/2006/spreadsheetDrawing">
      <xdr:col>112</xdr:col>
      <xdr:colOff>38100</xdr:colOff>
      <xdr:row>104</xdr:row>
      <xdr:rowOff>155575</xdr:rowOff>
    </xdr:to>
    <xdr:sp macro="" textlink="">
      <xdr:nvSpPr>
        <xdr:cNvPr id="777" name="楕円 776"/>
        <xdr:cNvSpPr/>
      </xdr:nvSpPr>
      <xdr:spPr>
        <a:xfrm>
          <a:off x="21272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30480</xdr:rowOff>
    </xdr:from>
    <xdr:to xmlns:xdr="http://schemas.openxmlformats.org/drawingml/2006/spreadsheetDrawing">
      <xdr:col>116</xdr:col>
      <xdr:colOff>63500</xdr:colOff>
      <xdr:row>104</xdr:row>
      <xdr:rowOff>104775</xdr:rowOff>
    </xdr:to>
    <xdr:cxnSp macro="">
      <xdr:nvCxnSpPr>
        <xdr:cNvPr id="778" name="直線コネクタ 777"/>
        <xdr:cNvCxnSpPr/>
      </xdr:nvCxnSpPr>
      <xdr:spPr>
        <a:xfrm flipV="1">
          <a:off x="21323300" y="17861280"/>
          <a:ext cx="8382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71120</xdr:rowOff>
    </xdr:from>
    <xdr:to xmlns:xdr="http://schemas.openxmlformats.org/drawingml/2006/spreadsheetDrawing">
      <xdr:col>107</xdr:col>
      <xdr:colOff>101600</xdr:colOff>
      <xdr:row>105</xdr:row>
      <xdr:rowOff>1270</xdr:rowOff>
    </xdr:to>
    <xdr:sp macro="" textlink="">
      <xdr:nvSpPr>
        <xdr:cNvPr id="779" name="楕円 778"/>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104775</xdr:rowOff>
    </xdr:from>
    <xdr:to xmlns:xdr="http://schemas.openxmlformats.org/drawingml/2006/spreadsheetDrawing">
      <xdr:col>111</xdr:col>
      <xdr:colOff>177800</xdr:colOff>
      <xdr:row>104</xdr:row>
      <xdr:rowOff>121920</xdr:rowOff>
    </xdr:to>
    <xdr:cxnSp macro="">
      <xdr:nvCxnSpPr>
        <xdr:cNvPr id="780" name="直線コネクタ 779"/>
        <xdr:cNvCxnSpPr/>
      </xdr:nvCxnSpPr>
      <xdr:spPr>
        <a:xfrm flipV="1">
          <a:off x="20434300" y="179355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144780</xdr:rowOff>
    </xdr:from>
    <xdr:ext cx="469900" cy="257175"/>
    <xdr:sp macro="" textlink="">
      <xdr:nvSpPr>
        <xdr:cNvPr id="781" name="n_1aveValue【公民館】&#10;一人当たり面積"/>
        <xdr:cNvSpPr txBox="1"/>
      </xdr:nvSpPr>
      <xdr:spPr>
        <a:xfrm>
          <a:off x="21075650" y="18318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167640</xdr:rowOff>
    </xdr:from>
    <xdr:ext cx="467995" cy="257175"/>
    <xdr:sp macro="" textlink="">
      <xdr:nvSpPr>
        <xdr:cNvPr id="782" name="n_2aveValue【公民館】&#10;一人当たり面積"/>
        <xdr:cNvSpPr txBox="1"/>
      </xdr:nvSpPr>
      <xdr:spPr>
        <a:xfrm>
          <a:off x="20199350" y="18341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635</xdr:rowOff>
    </xdr:from>
    <xdr:ext cx="469900" cy="259080"/>
    <xdr:sp macro="" textlink="">
      <xdr:nvSpPr>
        <xdr:cNvPr id="783" name="n_1mainValue【公民館】&#10;一人当たり面積"/>
        <xdr:cNvSpPr txBox="1"/>
      </xdr:nvSpPr>
      <xdr:spPr>
        <a:xfrm>
          <a:off x="21075650" y="17659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17780</xdr:rowOff>
    </xdr:from>
    <xdr:ext cx="467995" cy="257175"/>
    <xdr:sp macro="" textlink="">
      <xdr:nvSpPr>
        <xdr:cNvPr id="784" name="n_2mainValue【公民館】&#10;一人当たり面積"/>
        <xdr:cNvSpPr txBox="1"/>
      </xdr:nvSpPr>
      <xdr:spPr>
        <a:xfrm>
          <a:off x="20199350" y="176771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類似団体と比較して、道路や本庁舎・一般廃棄物処理施設等において、有形固定資産原価償却率が高い傾向にある。道路整備については、</a:t>
          </a:r>
        </a:p>
        <a:p>
          <a:r>
            <a:rPr kumimoji="1" lang="ja-JP" altLang="en-US" sz="1300">
              <a:latin typeface="ＭＳ Ｐゴシック"/>
              <a:ea typeface="ＭＳ Ｐゴシック"/>
            </a:rPr>
            <a:t>財政状況等を含め総合的に勘案して実施するとともに、予防保全による適切な維持管理に努める。本庁舎・一般廃棄物処理施設等については、</a:t>
          </a:r>
        </a:p>
        <a:p>
          <a:r>
            <a:rPr kumimoji="1" lang="ja-JP" altLang="en-US" sz="1300">
              <a:latin typeface="ＭＳ Ｐゴシック"/>
              <a:ea typeface="ＭＳ Ｐゴシック"/>
            </a:rPr>
            <a:t>更新を含めた総合的な検討を進めている。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0" name="テキスト ボックス 39"/>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7185" cy="259080"/>
    <xdr:sp macro="" textlink="">
      <xdr:nvSpPr>
        <xdr:cNvPr id="43" name="テキスト ボックス 42"/>
        <xdr:cNvSpPr txBox="1"/>
      </xdr:nvSpPr>
      <xdr:spPr>
        <a:xfrm>
          <a:off x="422910" y="709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7175"/>
    <xdr:sp macro="" textlink="">
      <xdr:nvSpPr>
        <xdr:cNvPr id="45" name="テキスト ボックス 44"/>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5455" cy="257175"/>
    <xdr:sp macro="" textlink="">
      <xdr:nvSpPr>
        <xdr:cNvPr id="51" name="テキスト ボックス 50"/>
        <xdr:cNvSpPr txBox="1"/>
      </xdr:nvSpPr>
      <xdr:spPr>
        <a:xfrm>
          <a:off x="294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5455" cy="259080"/>
    <xdr:sp macro="" textlink="">
      <xdr:nvSpPr>
        <xdr:cNvPr id="53" name="テキスト ボックス 52"/>
        <xdr:cNvSpPr txBox="1"/>
      </xdr:nvSpPr>
      <xdr:spPr>
        <a:xfrm>
          <a:off x="294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7175"/>
    <xdr:sp macro="" textlink="">
      <xdr:nvSpPr>
        <xdr:cNvPr id="56" name="【図書館】&#10;有形固定資産減価償却率最小値テキスト"/>
        <xdr:cNvSpPr txBox="1"/>
      </xdr:nvSpPr>
      <xdr:spPr>
        <a:xfrm>
          <a:off x="4673600" y="724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7175"/>
    <xdr:sp macro="" textlink="">
      <xdr:nvSpPr>
        <xdr:cNvPr id="58" name="【図書館】&#10;有形固定資産減価償却率最大値テキスト"/>
        <xdr:cNvSpPr txBox="1"/>
      </xdr:nvSpPr>
      <xdr:spPr>
        <a:xfrm>
          <a:off x="4673600" y="574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135890</xdr:rowOff>
    </xdr:from>
    <xdr:ext cx="405130" cy="259080"/>
    <xdr:sp macro="" textlink="">
      <xdr:nvSpPr>
        <xdr:cNvPr id="60" name="【図書館】&#10;有形固定資産減価償却率平均値テキスト"/>
        <xdr:cNvSpPr txBox="1"/>
      </xdr:nvSpPr>
      <xdr:spPr>
        <a:xfrm>
          <a:off x="4673600" y="665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156210</xdr:rowOff>
    </xdr:from>
    <xdr:to xmlns:xdr="http://schemas.openxmlformats.org/drawingml/2006/spreadsheetDrawing">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142240</xdr:rowOff>
    </xdr:from>
    <xdr:to xmlns:xdr="http://schemas.openxmlformats.org/drawingml/2006/spreadsheetDrawing">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4" name="テキスト ボックス 63"/>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5" name="テキスト ボックス 64"/>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48260</xdr:rowOff>
    </xdr:from>
    <xdr:to xmlns:xdr="http://schemas.openxmlformats.org/drawingml/2006/spreadsheetDrawing">
      <xdr:col>24</xdr:col>
      <xdr:colOff>114300</xdr:colOff>
      <xdr:row>36</xdr:row>
      <xdr:rowOff>149860</xdr:rowOff>
    </xdr:to>
    <xdr:sp macro="" textlink="">
      <xdr:nvSpPr>
        <xdr:cNvPr id="69" name="楕円 68"/>
        <xdr:cNvSpPr/>
      </xdr:nvSpPr>
      <xdr:spPr>
        <a:xfrm>
          <a:off x="4584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71120</xdr:rowOff>
    </xdr:from>
    <xdr:ext cx="405130" cy="259080"/>
    <xdr:sp macro="" textlink="">
      <xdr:nvSpPr>
        <xdr:cNvPr id="70" name="【図書館】&#10;有形固定資産減価償却率該当値テキスト"/>
        <xdr:cNvSpPr txBox="1"/>
      </xdr:nvSpPr>
      <xdr:spPr>
        <a:xfrm>
          <a:off x="4673600" y="6071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60960</xdr:rowOff>
    </xdr:from>
    <xdr:to xmlns:xdr="http://schemas.openxmlformats.org/drawingml/2006/spreadsheetDrawing">
      <xdr:col>20</xdr:col>
      <xdr:colOff>38100</xdr:colOff>
      <xdr:row>36</xdr:row>
      <xdr:rowOff>162560</xdr:rowOff>
    </xdr:to>
    <xdr:sp macro="" textlink="">
      <xdr:nvSpPr>
        <xdr:cNvPr id="71" name="楕円 70"/>
        <xdr:cNvSpPr/>
      </xdr:nvSpPr>
      <xdr:spPr>
        <a:xfrm>
          <a:off x="3746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99060</xdr:rowOff>
    </xdr:from>
    <xdr:to xmlns:xdr="http://schemas.openxmlformats.org/drawingml/2006/spreadsheetDrawing">
      <xdr:col>24</xdr:col>
      <xdr:colOff>63500</xdr:colOff>
      <xdr:row>36</xdr:row>
      <xdr:rowOff>111760</xdr:rowOff>
    </xdr:to>
    <xdr:cxnSp macro="">
      <xdr:nvCxnSpPr>
        <xdr:cNvPr id="72" name="直線コネクタ 71"/>
        <xdr:cNvCxnSpPr/>
      </xdr:nvCxnSpPr>
      <xdr:spPr>
        <a:xfrm flipV="1">
          <a:off x="3797300" y="62712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68580</xdr:rowOff>
    </xdr:from>
    <xdr:to xmlns:xdr="http://schemas.openxmlformats.org/drawingml/2006/spreadsheetDrawing">
      <xdr:col>15</xdr:col>
      <xdr:colOff>101600</xdr:colOff>
      <xdr:row>36</xdr:row>
      <xdr:rowOff>170180</xdr:rowOff>
    </xdr:to>
    <xdr:sp macro="" textlink="">
      <xdr:nvSpPr>
        <xdr:cNvPr id="73" name="楕円 72"/>
        <xdr:cNvSpPr/>
      </xdr:nvSpPr>
      <xdr:spPr>
        <a:xfrm>
          <a:off x="2857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111760</xdr:rowOff>
    </xdr:from>
    <xdr:to xmlns:xdr="http://schemas.openxmlformats.org/drawingml/2006/spreadsheetDrawing">
      <xdr:col>19</xdr:col>
      <xdr:colOff>177800</xdr:colOff>
      <xdr:row>36</xdr:row>
      <xdr:rowOff>119380</xdr:rowOff>
    </xdr:to>
    <xdr:cxnSp macro="">
      <xdr:nvCxnSpPr>
        <xdr:cNvPr id="74" name="直線コネクタ 73"/>
        <xdr:cNvCxnSpPr/>
      </xdr:nvCxnSpPr>
      <xdr:spPr>
        <a:xfrm flipV="1">
          <a:off x="2908300" y="62839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77470</xdr:rowOff>
    </xdr:from>
    <xdr:ext cx="405130" cy="257175"/>
    <xdr:sp macro="" textlink="">
      <xdr:nvSpPr>
        <xdr:cNvPr id="75" name="n_1aveValue【図書館】&#10;有形固定資産減価償却率"/>
        <xdr:cNvSpPr txBox="1"/>
      </xdr:nvSpPr>
      <xdr:spPr>
        <a:xfrm>
          <a:off x="3582035" y="6764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63500</xdr:rowOff>
    </xdr:from>
    <xdr:ext cx="403225" cy="257175"/>
    <xdr:sp macro="" textlink="">
      <xdr:nvSpPr>
        <xdr:cNvPr id="76" name="n_2aveValue【図書館】&#10;有形固定資産減価償却率"/>
        <xdr:cNvSpPr txBox="1"/>
      </xdr:nvSpPr>
      <xdr:spPr>
        <a:xfrm>
          <a:off x="2705735" y="6750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7620</xdr:rowOff>
    </xdr:from>
    <xdr:ext cx="405130" cy="257175"/>
    <xdr:sp macro="" textlink="">
      <xdr:nvSpPr>
        <xdr:cNvPr id="77" name="n_1mainValue【図書館】&#10;有形固定資産減価償却率"/>
        <xdr:cNvSpPr txBox="1"/>
      </xdr:nvSpPr>
      <xdr:spPr>
        <a:xfrm>
          <a:off x="3582035" y="60083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15240</xdr:rowOff>
    </xdr:from>
    <xdr:ext cx="403225" cy="259080"/>
    <xdr:sp macro="" textlink="">
      <xdr:nvSpPr>
        <xdr:cNvPr id="78" name="n_2mainValue【図書館】&#10;有形固定資産減価償却率"/>
        <xdr:cNvSpPr txBox="1"/>
      </xdr:nvSpPr>
      <xdr:spPr>
        <a:xfrm>
          <a:off x="2705735" y="6015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87" name="テキスト ボックス 86"/>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8" name="直線コネクタ 8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9" name="直線コネクタ 8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90" name="テキスト ボックス 89"/>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91" name="直線コネクタ 9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92" name="テキスト ボックス 91"/>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93" name="直線コネクタ 9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94" name="テキスト ボックス 93"/>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95" name="直線コネクタ 9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96" name="テキスト ボックス 95"/>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7" name="直線コネクタ 9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98" name="テキスト ボックス 97"/>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9" name="直線コネクタ 9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00" name="テキスト ボックス 99"/>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41</xdr:row>
      <xdr:rowOff>125730</xdr:rowOff>
    </xdr:to>
    <xdr:cxnSp macro="">
      <xdr:nvCxnSpPr>
        <xdr:cNvPr id="102" name="直線コネクタ 101"/>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900" cy="259080"/>
    <xdr:sp macro="" textlink="">
      <xdr:nvSpPr>
        <xdr:cNvPr id="103"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125730</xdr:rowOff>
    </xdr:from>
    <xdr:to xmlns:xdr="http://schemas.openxmlformats.org/drawingml/2006/spreadsheetDrawing">
      <xdr:col>55</xdr:col>
      <xdr:colOff>88900</xdr:colOff>
      <xdr:row>41</xdr:row>
      <xdr:rowOff>125730</xdr:rowOff>
    </xdr:to>
    <xdr:cxnSp macro="">
      <xdr:nvCxnSpPr>
        <xdr:cNvPr id="104" name="直線コネクタ 103"/>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7175"/>
    <xdr:sp macro="" textlink="">
      <xdr:nvSpPr>
        <xdr:cNvPr id="105" name="【図書館】&#10;一人当たり面積最大値テキスト"/>
        <xdr:cNvSpPr txBox="1"/>
      </xdr:nvSpPr>
      <xdr:spPr>
        <a:xfrm>
          <a:off x="10515600" y="5414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06" name="直線コネクタ 105"/>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0</xdr:rowOff>
    </xdr:from>
    <xdr:ext cx="469900" cy="259080"/>
    <xdr:sp macro="" textlink="">
      <xdr:nvSpPr>
        <xdr:cNvPr id="107" name="【図書館】&#10;一人当たり面積平均値テキスト"/>
        <xdr:cNvSpPr txBox="1"/>
      </xdr:nvSpPr>
      <xdr:spPr>
        <a:xfrm>
          <a:off x="10515600" y="668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11" name="テキスト ボックス 110"/>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2" name="テキスト ボックス 111"/>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3" name="テキスト ボックス 112"/>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4" name="テキスト ボックス 113"/>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5" name="テキスト ボックス 114"/>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135890</xdr:rowOff>
    </xdr:from>
    <xdr:to xmlns:xdr="http://schemas.openxmlformats.org/drawingml/2006/spreadsheetDrawing">
      <xdr:col>55</xdr:col>
      <xdr:colOff>50800</xdr:colOff>
      <xdr:row>38</xdr:row>
      <xdr:rowOff>66040</xdr:rowOff>
    </xdr:to>
    <xdr:sp macro="" textlink="">
      <xdr:nvSpPr>
        <xdr:cNvPr id="116" name="楕円 115"/>
        <xdr:cNvSpPr/>
      </xdr:nvSpPr>
      <xdr:spPr>
        <a:xfrm>
          <a:off x="10426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158750</xdr:rowOff>
    </xdr:from>
    <xdr:ext cx="469900" cy="259080"/>
    <xdr:sp macro="" textlink="">
      <xdr:nvSpPr>
        <xdr:cNvPr id="117" name="【図書館】&#10;一人当たり面積該当値テキスト"/>
        <xdr:cNvSpPr txBox="1"/>
      </xdr:nvSpPr>
      <xdr:spPr>
        <a:xfrm>
          <a:off x="10515600" y="633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151130</xdr:rowOff>
    </xdr:from>
    <xdr:to xmlns:xdr="http://schemas.openxmlformats.org/drawingml/2006/spreadsheetDrawing">
      <xdr:col>50</xdr:col>
      <xdr:colOff>165100</xdr:colOff>
      <xdr:row>38</xdr:row>
      <xdr:rowOff>81280</xdr:rowOff>
    </xdr:to>
    <xdr:sp macro="" textlink="">
      <xdr:nvSpPr>
        <xdr:cNvPr id="118" name="楕円 117"/>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15240</xdr:rowOff>
    </xdr:from>
    <xdr:to xmlns:xdr="http://schemas.openxmlformats.org/drawingml/2006/spreadsheetDrawing">
      <xdr:col>55</xdr:col>
      <xdr:colOff>0</xdr:colOff>
      <xdr:row>38</xdr:row>
      <xdr:rowOff>30480</xdr:rowOff>
    </xdr:to>
    <xdr:cxnSp macro="">
      <xdr:nvCxnSpPr>
        <xdr:cNvPr id="119" name="直線コネクタ 118"/>
        <xdr:cNvCxnSpPr/>
      </xdr:nvCxnSpPr>
      <xdr:spPr>
        <a:xfrm flipV="1">
          <a:off x="9639300" y="65303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166370</xdr:rowOff>
    </xdr:from>
    <xdr:to xmlns:xdr="http://schemas.openxmlformats.org/drawingml/2006/spreadsheetDrawing">
      <xdr:col>46</xdr:col>
      <xdr:colOff>38100</xdr:colOff>
      <xdr:row>38</xdr:row>
      <xdr:rowOff>96520</xdr:rowOff>
    </xdr:to>
    <xdr:sp macro="" textlink="">
      <xdr:nvSpPr>
        <xdr:cNvPr id="120" name="楕円 119"/>
        <xdr:cNvSpPr/>
      </xdr:nvSpPr>
      <xdr:spPr>
        <a:xfrm>
          <a:off x="8699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30480</xdr:rowOff>
    </xdr:from>
    <xdr:to xmlns:xdr="http://schemas.openxmlformats.org/drawingml/2006/spreadsheetDrawing">
      <xdr:col>50</xdr:col>
      <xdr:colOff>114300</xdr:colOff>
      <xdr:row>38</xdr:row>
      <xdr:rowOff>45720</xdr:rowOff>
    </xdr:to>
    <xdr:cxnSp macro="">
      <xdr:nvCxnSpPr>
        <xdr:cNvPr id="121" name="直線コネクタ 120"/>
        <xdr:cNvCxnSpPr/>
      </xdr:nvCxnSpPr>
      <xdr:spPr>
        <a:xfrm flipV="1">
          <a:off x="8750300" y="65455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144780</xdr:rowOff>
    </xdr:from>
    <xdr:ext cx="469900" cy="257175"/>
    <xdr:sp macro="" textlink="">
      <xdr:nvSpPr>
        <xdr:cNvPr id="122" name="n_1aveValue【図書館】&#10;一人当たり面積"/>
        <xdr:cNvSpPr txBox="1"/>
      </xdr:nvSpPr>
      <xdr:spPr>
        <a:xfrm>
          <a:off x="9391650" y="68313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152400</xdr:rowOff>
    </xdr:from>
    <xdr:ext cx="467995" cy="259080"/>
    <xdr:sp macro="" textlink="">
      <xdr:nvSpPr>
        <xdr:cNvPr id="123" name="n_2aveValue【図書館】&#10;一人当たり面積"/>
        <xdr:cNvSpPr txBox="1"/>
      </xdr:nvSpPr>
      <xdr:spPr>
        <a:xfrm>
          <a:off x="8515350" y="6838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97790</xdr:rowOff>
    </xdr:from>
    <xdr:ext cx="469900" cy="257175"/>
    <xdr:sp macro="" textlink="">
      <xdr:nvSpPr>
        <xdr:cNvPr id="124" name="n_1mainValue【図書館】&#10;一人当たり面積"/>
        <xdr:cNvSpPr txBox="1"/>
      </xdr:nvSpPr>
      <xdr:spPr>
        <a:xfrm>
          <a:off x="9391650" y="6269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113030</xdr:rowOff>
    </xdr:from>
    <xdr:ext cx="467995" cy="259080"/>
    <xdr:sp macro="" textlink="">
      <xdr:nvSpPr>
        <xdr:cNvPr id="125" name="n_2mainValue【図書館】&#10;一人当たり面積"/>
        <xdr:cNvSpPr txBox="1"/>
      </xdr:nvSpPr>
      <xdr:spPr>
        <a:xfrm>
          <a:off x="8515350" y="62852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34" name="テキスト ボックス 133"/>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35" name="直線コネクタ 13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7185" cy="257175"/>
    <xdr:sp macro="" textlink="">
      <xdr:nvSpPr>
        <xdr:cNvPr id="136" name="テキスト ボックス 135"/>
        <xdr:cNvSpPr txBox="1"/>
      </xdr:nvSpPr>
      <xdr:spPr>
        <a:xfrm>
          <a:off x="422910" y="11287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37" name="直線コネクタ 13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38" name="テキスト ボックス 137"/>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9" name="直線コネクタ 13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40" name="テキスト ボックス 13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41" name="直線コネクタ 14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7175"/>
    <xdr:sp macro="" textlink="">
      <xdr:nvSpPr>
        <xdr:cNvPr id="142" name="テキスト ボックス 141"/>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43" name="直線コネクタ 14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44" name="テキスト ボックス 14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45" name="直線コネクタ 14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5455" cy="259080"/>
    <xdr:sp macro="" textlink="">
      <xdr:nvSpPr>
        <xdr:cNvPr id="146" name="テキスト ボックス 145"/>
        <xdr:cNvSpPr txBox="1"/>
      </xdr:nvSpPr>
      <xdr:spPr>
        <a:xfrm>
          <a:off x="294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47" name="直線コネクタ 14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5455" cy="257175"/>
    <xdr:sp macro="" textlink="">
      <xdr:nvSpPr>
        <xdr:cNvPr id="148" name="テキスト ボックス 147"/>
        <xdr:cNvSpPr txBox="1"/>
      </xdr:nvSpPr>
      <xdr:spPr>
        <a:xfrm>
          <a:off x="294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63</xdr:row>
      <xdr:rowOff>160020</xdr:rowOff>
    </xdr:to>
    <xdr:cxnSp macro="">
      <xdr:nvCxnSpPr>
        <xdr:cNvPr id="150" name="直線コネクタ 149"/>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51"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52" name="直線コネクタ 151"/>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53"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54" name="直線コネクタ 153"/>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81915</xdr:rowOff>
    </xdr:from>
    <xdr:ext cx="405130" cy="259080"/>
    <xdr:sp macro="" textlink="">
      <xdr:nvSpPr>
        <xdr:cNvPr id="155" name="【体育館・プー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59" name="テキスト ボックス 158"/>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60" name="テキスト ボックス 159"/>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61" name="テキスト ボックス 160"/>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62" name="テキスト ボックス 161"/>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63" name="テキスト ボックス 162"/>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48260</xdr:rowOff>
    </xdr:from>
    <xdr:to xmlns:xdr="http://schemas.openxmlformats.org/drawingml/2006/spreadsheetDrawing">
      <xdr:col>24</xdr:col>
      <xdr:colOff>114300</xdr:colOff>
      <xdr:row>59</xdr:row>
      <xdr:rowOff>149860</xdr:rowOff>
    </xdr:to>
    <xdr:sp macro="" textlink="">
      <xdr:nvSpPr>
        <xdr:cNvPr id="164" name="楕円 163"/>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71120</xdr:rowOff>
    </xdr:from>
    <xdr:ext cx="405130" cy="259080"/>
    <xdr:sp macro="" textlink="">
      <xdr:nvSpPr>
        <xdr:cNvPr id="165" name="【体育館・プール】&#10;有形固定資産減価償却率該当値テキスト"/>
        <xdr:cNvSpPr txBox="1"/>
      </xdr:nvSpPr>
      <xdr:spPr>
        <a:xfrm>
          <a:off x="4673600" y="1001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90170</xdr:rowOff>
    </xdr:from>
    <xdr:to xmlns:xdr="http://schemas.openxmlformats.org/drawingml/2006/spreadsheetDrawing">
      <xdr:col>20</xdr:col>
      <xdr:colOff>38100</xdr:colOff>
      <xdr:row>60</xdr:row>
      <xdr:rowOff>20320</xdr:rowOff>
    </xdr:to>
    <xdr:sp macro="" textlink="">
      <xdr:nvSpPr>
        <xdr:cNvPr id="166" name="楕円 165"/>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99060</xdr:rowOff>
    </xdr:from>
    <xdr:to xmlns:xdr="http://schemas.openxmlformats.org/drawingml/2006/spreadsheetDrawing">
      <xdr:col>24</xdr:col>
      <xdr:colOff>63500</xdr:colOff>
      <xdr:row>59</xdr:row>
      <xdr:rowOff>140970</xdr:rowOff>
    </xdr:to>
    <xdr:cxnSp macro="">
      <xdr:nvCxnSpPr>
        <xdr:cNvPr id="167" name="直線コネクタ 166"/>
        <xdr:cNvCxnSpPr/>
      </xdr:nvCxnSpPr>
      <xdr:spPr>
        <a:xfrm flipV="1">
          <a:off x="3797300" y="1021461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132080</xdr:rowOff>
    </xdr:from>
    <xdr:to xmlns:xdr="http://schemas.openxmlformats.org/drawingml/2006/spreadsheetDrawing">
      <xdr:col>15</xdr:col>
      <xdr:colOff>101600</xdr:colOff>
      <xdr:row>60</xdr:row>
      <xdr:rowOff>62230</xdr:rowOff>
    </xdr:to>
    <xdr:sp macro="" textlink="">
      <xdr:nvSpPr>
        <xdr:cNvPr id="168" name="楕円 167"/>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140970</xdr:rowOff>
    </xdr:from>
    <xdr:to xmlns:xdr="http://schemas.openxmlformats.org/drawingml/2006/spreadsheetDrawing">
      <xdr:col>19</xdr:col>
      <xdr:colOff>177800</xdr:colOff>
      <xdr:row>60</xdr:row>
      <xdr:rowOff>11430</xdr:rowOff>
    </xdr:to>
    <xdr:cxnSp macro="">
      <xdr:nvCxnSpPr>
        <xdr:cNvPr id="169" name="直線コネクタ 168"/>
        <xdr:cNvCxnSpPr/>
      </xdr:nvCxnSpPr>
      <xdr:spPr>
        <a:xfrm flipV="1">
          <a:off x="2908300" y="102565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43815</xdr:rowOff>
    </xdr:from>
    <xdr:ext cx="405130" cy="257175"/>
    <xdr:sp macro="" textlink="">
      <xdr:nvSpPr>
        <xdr:cNvPr id="170" name="n_1aveValue【体育館・プール】&#10;有形固定資産減価償却率"/>
        <xdr:cNvSpPr txBox="1"/>
      </xdr:nvSpPr>
      <xdr:spPr>
        <a:xfrm>
          <a:off x="3582035" y="10330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114300</xdr:rowOff>
    </xdr:from>
    <xdr:ext cx="403225" cy="259080"/>
    <xdr:sp macro="" textlink="">
      <xdr:nvSpPr>
        <xdr:cNvPr id="171" name="n_2aveValue【体育館・プール】&#10;有形固定資産減価償却率"/>
        <xdr:cNvSpPr txBox="1"/>
      </xdr:nvSpPr>
      <xdr:spPr>
        <a:xfrm>
          <a:off x="2705735" y="1040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36830</xdr:rowOff>
    </xdr:from>
    <xdr:ext cx="405130" cy="259080"/>
    <xdr:sp macro="" textlink="">
      <xdr:nvSpPr>
        <xdr:cNvPr id="172" name="n_1mainValue【体育館・プール】&#10;有形固定資産減価償却率"/>
        <xdr:cNvSpPr txBox="1"/>
      </xdr:nvSpPr>
      <xdr:spPr>
        <a:xfrm>
          <a:off x="3582035" y="9980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78740</xdr:rowOff>
    </xdr:from>
    <xdr:ext cx="403225" cy="259080"/>
    <xdr:sp macro="" textlink="">
      <xdr:nvSpPr>
        <xdr:cNvPr id="173" name="n_2mainValue【体育館・プール】&#10;有形固定資産減価償却率"/>
        <xdr:cNvSpPr txBox="1"/>
      </xdr:nvSpPr>
      <xdr:spPr>
        <a:xfrm>
          <a:off x="2705735" y="10022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182" name="テキスト ボックス 181"/>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83" name="直線コネクタ 18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84" name="直線コネクタ 18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5455" cy="259080"/>
    <xdr:sp macro="" textlink="">
      <xdr:nvSpPr>
        <xdr:cNvPr id="185" name="テキスト ボックス 184"/>
        <xdr:cNvSpPr txBox="1"/>
      </xdr:nvSpPr>
      <xdr:spPr>
        <a:xfrm>
          <a:off x="6136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86" name="直線コネクタ 18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5455" cy="259080"/>
    <xdr:sp macro="" textlink="">
      <xdr:nvSpPr>
        <xdr:cNvPr id="187" name="テキスト ボックス 186"/>
        <xdr:cNvSpPr txBox="1"/>
      </xdr:nvSpPr>
      <xdr:spPr>
        <a:xfrm>
          <a:off x="6136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88" name="直線コネクタ 18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189" name="テキスト ボックス 188"/>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90" name="直線コネクタ 18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5455" cy="259080"/>
    <xdr:sp macro="" textlink="">
      <xdr:nvSpPr>
        <xdr:cNvPr id="191" name="テキスト ボックス 190"/>
        <xdr:cNvSpPr txBox="1"/>
      </xdr:nvSpPr>
      <xdr:spPr>
        <a:xfrm>
          <a:off x="6136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92" name="直線コネクタ 19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5455" cy="259080"/>
    <xdr:sp macro="" textlink="">
      <xdr:nvSpPr>
        <xdr:cNvPr id="193" name="テキスト ボックス 192"/>
        <xdr:cNvSpPr txBox="1"/>
      </xdr:nvSpPr>
      <xdr:spPr>
        <a:xfrm>
          <a:off x="6136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94" name="直線コネクタ 19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7175"/>
    <xdr:sp macro="" textlink="">
      <xdr:nvSpPr>
        <xdr:cNvPr id="195" name="テキスト ボックス 194"/>
        <xdr:cNvSpPr txBox="1"/>
      </xdr:nvSpPr>
      <xdr:spPr>
        <a:xfrm>
          <a:off x="6072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122555</xdr:rowOff>
    </xdr:from>
    <xdr:to xmlns:xdr="http://schemas.openxmlformats.org/drawingml/2006/spreadsheetDrawing">
      <xdr:col>54</xdr:col>
      <xdr:colOff>189865</xdr:colOff>
      <xdr:row>64</xdr:row>
      <xdr:rowOff>65405</xdr:rowOff>
    </xdr:to>
    <xdr:cxnSp macro="">
      <xdr:nvCxnSpPr>
        <xdr:cNvPr id="197" name="直線コネクタ 196"/>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469900" cy="259080"/>
    <xdr:sp macro="" textlink="">
      <xdr:nvSpPr>
        <xdr:cNvPr id="198"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99" name="直線コネクタ 198"/>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69215</xdr:rowOff>
    </xdr:from>
    <xdr:ext cx="469900" cy="259080"/>
    <xdr:sp macro="" textlink="">
      <xdr:nvSpPr>
        <xdr:cNvPr id="200"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122555</xdr:rowOff>
    </xdr:from>
    <xdr:to xmlns:xdr="http://schemas.openxmlformats.org/drawingml/2006/spreadsheetDrawing">
      <xdr:col>55</xdr:col>
      <xdr:colOff>88900</xdr:colOff>
      <xdr:row>55</xdr:row>
      <xdr:rowOff>122555</xdr:rowOff>
    </xdr:to>
    <xdr:cxnSp macro="">
      <xdr:nvCxnSpPr>
        <xdr:cNvPr id="201" name="直線コネクタ 200"/>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128905</xdr:rowOff>
    </xdr:from>
    <xdr:ext cx="469900" cy="259080"/>
    <xdr:sp macro="" textlink="">
      <xdr:nvSpPr>
        <xdr:cNvPr id="202" name="【体育館・プール】&#10;一人当たり面積平均値テキスト"/>
        <xdr:cNvSpPr txBox="1"/>
      </xdr:nvSpPr>
      <xdr:spPr>
        <a:xfrm>
          <a:off x="10515600" y="10758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203" name="フローチャート: 判断 202"/>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134620</xdr:rowOff>
    </xdr:from>
    <xdr:to xmlns:xdr="http://schemas.openxmlformats.org/drawingml/2006/spreadsheetDrawing">
      <xdr:col>50</xdr:col>
      <xdr:colOff>165100</xdr:colOff>
      <xdr:row>64</xdr:row>
      <xdr:rowOff>64770</xdr:rowOff>
    </xdr:to>
    <xdr:sp macro="" textlink="">
      <xdr:nvSpPr>
        <xdr:cNvPr id="204" name="フローチャート: 判断 203"/>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205" name="フローチャート: 判断 204"/>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06" name="テキスト ボックス 20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07" name="テキスト ボックス 20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08" name="テキスト ボックス 20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09" name="テキスト ボックス 20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10" name="テキスト ボックス 20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64</xdr:row>
      <xdr:rowOff>8890</xdr:rowOff>
    </xdr:from>
    <xdr:to xmlns:xdr="http://schemas.openxmlformats.org/drawingml/2006/spreadsheetDrawing">
      <xdr:col>55</xdr:col>
      <xdr:colOff>50800</xdr:colOff>
      <xdr:row>64</xdr:row>
      <xdr:rowOff>110490</xdr:rowOff>
    </xdr:to>
    <xdr:sp macro="" textlink="">
      <xdr:nvSpPr>
        <xdr:cNvPr id="211" name="楕円 210"/>
        <xdr:cNvSpPr/>
      </xdr:nvSpPr>
      <xdr:spPr>
        <a:xfrm>
          <a:off x="10426700" y="1098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95885</xdr:rowOff>
    </xdr:from>
    <xdr:ext cx="469900" cy="259080"/>
    <xdr:sp macro="" textlink="">
      <xdr:nvSpPr>
        <xdr:cNvPr id="212" name="【体育館・プール】&#10;一人当たり面積該当値テキスト"/>
        <xdr:cNvSpPr txBox="1"/>
      </xdr:nvSpPr>
      <xdr:spPr>
        <a:xfrm>
          <a:off x="10515600" y="10897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64</xdr:row>
      <xdr:rowOff>9525</xdr:rowOff>
    </xdr:from>
    <xdr:to xmlns:xdr="http://schemas.openxmlformats.org/drawingml/2006/spreadsheetDrawing">
      <xdr:col>50</xdr:col>
      <xdr:colOff>165100</xdr:colOff>
      <xdr:row>64</xdr:row>
      <xdr:rowOff>111125</xdr:rowOff>
    </xdr:to>
    <xdr:sp macro="" textlink="">
      <xdr:nvSpPr>
        <xdr:cNvPr id="213" name="楕円 212"/>
        <xdr:cNvSpPr/>
      </xdr:nvSpPr>
      <xdr:spPr>
        <a:xfrm>
          <a:off x="9588500" y="1098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59690</xdr:rowOff>
    </xdr:from>
    <xdr:to xmlns:xdr="http://schemas.openxmlformats.org/drawingml/2006/spreadsheetDrawing">
      <xdr:col>55</xdr:col>
      <xdr:colOff>0</xdr:colOff>
      <xdr:row>64</xdr:row>
      <xdr:rowOff>60325</xdr:rowOff>
    </xdr:to>
    <xdr:cxnSp macro="">
      <xdr:nvCxnSpPr>
        <xdr:cNvPr id="214" name="直線コネクタ 213"/>
        <xdr:cNvCxnSpPr/>
      </xdr:nvCxnSpPr>
      <xdr:spPr>
        <a:xfrm flipV="1">
          <a:off x="9639300" y="110324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64</xdr:row>
      <xdr:rowOff>10160</xdr:rowOff>
    </xdr:from>
    <xdr:to xmlns:xdr="http://schemas.openxmlformats.org/drawingml/2006/spreadsheetDrawing">
      <xdr:col>46</xdr:col>
      <xdr:colOff>38100</xdr:colOff>
      <xdr:row>64</xdr:row>
      <xdr:rowOff>111760</xdr:rowOff>
    </xdr:to>
    <xdr:sp macro="" textlink="">
      <xdr:nvSpPr>
        <xdr:cNvPr id="215" name="楕円 214"/>
        <xdr:cNvSpPr/>
      </xdr:nvSpPr>
      <xdr:spPr>
        <a:xfrm>
          <a:off x="8699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60325</xdr:rowOff>
    </xdr:from>
    <xdr:to xmlns:xdr="http://schemas.openxmlformats.org/drawingml/2006/spreadsheetDrawing">
      <xdr:col>50</xdr:col>
      <xdr:colOff>114300</xdr:colOff>
      <xdr:row>64</xdr:row>
      <xdr:rowOff>60960</xdr:rowOff>
    </xdr:to>
    <xdr:cxnSp macro="">
      <xdr:nvCxnSpPr>
        <xdr:cNvPr id="216" name="直線コネクタ 215"/>
        <xdr:cNvCxnSpPr/>
      </xdr:nvCxnSpPr>
      <xdr:spPr>
        <a:xfrm flipV="1">
          <a:off x="8750300" y="11033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81280</xdr:rowOff>
    </xdr:from>
    <xdr:ext cx="469900" cy="259080"/>
    <xdr:sp macro="" textlink="">
      <xdr:nvSpPr>
        <xdr:cNvPr id="217" name="n_1aveValue【体育館・プール】&#10;一人当たり面積"/>
        <xdr:cNvSpPr txBox="1"/>
      </xdr:nvSpPr>
      <xdr:spPr>
        <a:xfrm>
          <a:off x="9391650" y="1071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93345</xdr:rowOff>
    </xdr:from>
    <xdr:ext cx="467995" cy="259080"/>
    <xdr:sp macro="" textlink="">
      <xdr:nvSpPr>
        <xdr:cNvPr id="218" name="n_2aveValue【体育館・プール】&#10;一人当たり面積"/>
        <xdr:cNvSpPr txBox="1"/>
      </xdr:nvSpPr>
      <xdr:spPr>
        <a:xfrm>
          <a:off x="8515350" y="10723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102235</xdr:rowOff>
    </xdr:from>
    <xdr:ext cx="469900" cy="258445"/>
    <xdr:sp macro="" textlink="">
      <xdr:nvSpPr>
        <xdr:cNvPr id="219" name="n_1mainValue【体育館・プール】&#10;一人当たり面積"/>
        <xdr:cNvSpPr txBox="1"/>
      </xdr:nvSpPr>
      <xdr:spPr>
        <a:xfrm>
          <a:off x="9391650" y="110750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102870</xdr:rowOff>
    </xdr:from>
    <xdr:ext cx="467995" cy="259080"/>
    <xdr:sp macro="" textlink="">
      <xdr:nvSpPr>
        <xdr:cNvPr id="220" name="n_2mainValue【体育館・プール】&#10;一人当たり面積"/>
        <xdr:cNvSpPr txBox="1"/>
      </xdr:nvSpPr>
      <xdr:spPr>
        <a:xfrm>
          <a:off x="8515350" y="11075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29" name="テキスト ボックス 228"/>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30" name="直線コネクタ 22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7185" cy="259080"/>
    <xdr:sp macro="" textlink="">
      <xdr:nvSpPr>
        <xdr:cNvPr id="231" name="テキスト ボックス 230"/>
        <xdr:cNvSpPr txBox="1"/>
      </xdr:nvSpPr>
      <xdr:spPr>
        <a:xfrm>
          <a:off x="422910" y="15097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32" name="直線コネクタ 23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7175"/>
    <xdr:sp macro="" textlink="">
      <xdr:nvSpPr>
        <xdr:cNvPr id="233" name="テキスト ボックス 232"/>
        <xdr:cNvSpPr txBox="1"/>
      </xdr:nvSpPr>
      <xdr:spPr>
        <a:xfrm>
          <a:off x="358775" y="1471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34" name="直線コネクタ 23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35" name="テキスト ボックス 23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36" name="直線コネクタ 23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37" name="テキスト ボックス 23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38" name="直線コネクタ 23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39" name="テキスト ボックス 238"/>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40" name="直線コネクタ 23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5455" cy="259080"/>
    <xdr:sp macro="" textlink="">
      <xdr:nvSpPr>
        <xdr:cNvPr id="241" name="テキスト ボックス 240"/>
        <xdr:cNvSpPr txBox="1"/>
      </xdr:nvSpPr>
      <xdr:spPr>
        <a:xfrm>
          <a:off x="294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42" name="直線コネクタ 24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5455" cy="259080"/>
    <xdr:sp macro="" textlink="">
      <xdr:nvSpPr>
        <xdr:cNvPr id="243" name="テキスト ボックス 242"/>
        <xdr:cNvSpPr txBox="1"/>
      </xdr:nvSpPr>
      <xdr:spPr>
        <a:xfrm>
          <a:off x="294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6350</xdr:rowOff>
    </xdr:from>
    <xdr:to xmlns:xdr="http://schemas.openxmlformats.org/drawingml/2006/spreadsheetDrawing">
      <xdr:col>24</xdr:col>
      <xdr:colOff>62865</xdr:colOff>
      <xdr:row>86</xdr:row>
      <xdr:rowOff>148590</xdr:rowOff>
    </xdr:to>
    <xdr:cxnSp macro="">
      <xdr:nvCxnSpPr>
        <xdr:cNvPr id="245" name="直線コネクタ 244"/>
        <xdr:cNvCxnSpPr/>
      </xdr:nvCxnSpPr>
      <xdr:spPr>
        <a:xfrm flipV="1">
          <a:off x="4634865" y="13379450"/>
          <a:ext cx="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152400</xdr:rowOff>
    </xdr:from>
    <xdr:ext cx="405130" cy="259080"/>
    <xdr:sp macro="" textlink="">
      <xdr:nvSpPr>
        <xdr:cNvPr id="246" name="【福祉施設】&#10;有形固定資産減価償却率最小値テキスト"/>
        <xdr:cNvSpPr txBox="1"/>
      </xdr:nvSpPr>
      <xdr:spPr>
        <a:xfrm>
          <a:off x="4673600" y="1489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148590</xdr:rowOff>
    </xdr:from>
    <xdr:to xmlns:xdr="http://schemas.openxmlformats.org/drawingml/2006/spreadsheetDrawing">
      <xdr:col>24</xdr:col>
      <xdr:colOff>152400</xdr:colOff>
      <xdr:row>86</xdr:row>
      <xdr:rowOff>148590</xdr:rowOff>
    </xdr:to>
    <xdr:cxnSp macro="">
      <xdr:nvCxnSpPr>
        <xdr:cNvPr id="247" name="直線コネクタ 246"/>
        <xdr:cNvCxnSpPr/>
      </xdr:nvCxnSpPr>
      <xdr:spPr>
        <a:xfrm>
          <a:off x="4546600" y="14893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123825</xdr:rowOff>
    </xdr:from>
    <xdr:ext cx="405130" cy="257175"/>
    <xdr:sp macro="" textlink="">
      <xdr:nvSpPr>
        <xdr:cNvPr id="248" name="【福祉施設】&#10;有形固定資産減価償却率最大値テキスト"/>
        <xdr:cNvSpPr txBox="1"/>
      </xdr:nvSpPr>
      <xdr:spPr>
        <a:xfrm>
          <a:off x="4673600" y="131540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6350</xdr:rowOff>
    </xdr:from>
    <xdr:to xmlns:xdr="http://schemas.openxmlformats.org/drawingml/2006/spreadsheetDrawing">
      <xdr:col>24</xdr:col>
      <xdr:colOff>152400</xdr:colOff>
      <xdr:row>78</xdr:row>
      <xdr:rowOff>6350</xdr:rowOff>
    </xdr:to>
    <xdr:cxnSp macro="">
      <xdr:nvCxnSpPr>
        <xdr:cNvPr id="249" name="直線コネクタ 248"/>
        <xdr:cNvCxnSpPr/>
      </xdr:nvCxnSpPr>
      <xdr:spPr>
        <a:xfrm>
          <a:off x="4546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95250</xdr:rowOff>
    </xdr:from>
    <xdr:ext cx="405130" cy="259080"/>
    <xdr:sp macro="" textlink="">
      <xdr:nvSpPr>
        <xdr:cNvPr id="250" name="【福祉施設】&#10;有形固定資産減価償却率平均値テキスト"/>
        <xdr:cNvSpPr txBox="1"/>
      </xdr:nvSpPr>
      <xdr:spPr>
        <a:xfrm>
          <a:off x="4673600" y="141541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116840</xdr:rowOff>
    </xdr:from>
    <xdr:to xmlns:xdr="http://schemas.openxmlformats.org/drawingml/2006/spreadsheetDrawing">
      <xdr:col>24</xdr:col>
      <xdr:colOff>114300</xdr:colOff>
      <xdr:row>83</xdr:row>
      <xdr:rowOff>46990</xdr:rowOff>
    </xdr:to>
    <xdr:sp macro="" textlink="">
      <xdr:nvSpPr>
        <xdr:cNvPr id="251" name="フローチャート: 判断 250"/>
        <xdr:cNvSpPr/>
      </xdr:nvSpPr>
      <xdr:spPr>
        <a:xfrm>
          <a:off x="4584700" y="1417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93980</xdr:rowOff>
    </xdr:from>
    <xdr:to xmlns:xdr="http://schemas.openxmlformats.org/drawingml/2006/spreadsheetDrawing">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93980</xdr:rowOff>
    </xdr:from>
    <xdr:to xmlns:xdr="http://schemas.openxmlformats.org/drawingml/2006/spreadsheetDrawing">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54" name="テキスト ボックス 25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55" name="テキスト ボックス 25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56" name="テキスト ボックス 25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57" name="テキスト ボックス 25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58" name="テキスト ボックス 25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80</xdr:row>
      <xdr:rowOff>114935</xdr:rowOff>
    </xdr:from>
    <xdr:to xmlns:xdr="http://schemas.openxmlformats.org/drawingml/2006/spreadsheetDrawing">
      <xdr:col>24</xdr:col>
      <xdr:colOff>114300</xdr:colOff>
      <xdr:row>81</xdr:row>
      <xdr:rowOff>45085</xdr:rowOff>
    </xdr:to>
    <xdr:sp macro="" textlink="">
      <xdr:nvSpPr>
        <xdr:cNvPr id="259" name="楕円 258"/>
        <xdr:cNvSpPr/>
      </xdr:nvSpPr>
      <xdr:spPr>
        <a:xfrm>
          <a:off x="4584700" y="138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79</xdr:row>
      <xdr:rowOff>137795</xdr:rowOff>
    </xdr:from>
    <xdr:ext cx="405130" cy="259080"/>
    <xdr:sp macro="" textlink="">
      <xdr:nvSpPr>
        <xdr:cNvPr id="260" name="【福祉施設】&#10;有形固定資産減価償却率該当値テキスト"/>
        <xdr:cNvSpPr txBox="1"/>
      </xdr:nvSpPr>
      <xdr:spPr>
        <a:xfrm>
          <a:off x="4673600" y="13682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160655</xdr:rowOff>
    </xdr:from>
    <xdr:to xmlns:xdr="http://schemas.openxmlformats.org/drawingml/2006/spreadsheetDrawing">
      <xdr:col>20</xdr:col>
      <xdr:colOff>38100</xdr:colOff>
      <xdr:row>81</xdr:row>
      <xdr:rowOff>90805</xdr:rowOff>
    </xdr:to>
    <xdr:sp macro="" textlink="">
      <xdr:nvSpPr>
        <xdr:cNvPr id="261" name="楕円 260"/>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80</xdr:row>
      <xdr:rowOff>166370</xdr:rowOff>
    </xdr:from>
    <xdr:to xmlns:xdr="http://schemas.openxmlformats.org/drawingml/2006/spreadsheetDrawing">
      <xdr:col>24</xdr:col>
      <xdr:colOff>63500</xdr:colOff>
      <xdr:row>81</xdr:row>
      <xdr:rowOff>40640</xdr:rowOff>
    </xdr:to>
    <xdr:cxnSp macro="">
      <xdr:nvCxnSpPr>
        <xdr:cNvPr id="262" name="直線コネクタ 261"/>
        <xdr:cNvCxnSpPr/>
      </xdr:nvCxnSpPr>
      <xdr:spPr>
        <a:xfrm flipV="1">
          <a:off x="3797300" y="138823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34925</xdr:rowOff>
    </xdr:from>
    <xdr:to xmlns:xdr="http://schemas.openxmlformats.org/drawingml/2006/spreadsheetDrawing">
      <xdr:col>15</xdr:col>
      <xdr:colOff>101600</xdr:colOff>
      <xdr:row>81</xdr:row>
      <xdr:rowOff>136525</xdr:rowOff>
    </xdr:to>
    <xdr:sp macro="" textlink="">
      <xdr:nvSpPr>
        <xdr:cNvPr id="263" name="楕円 262"/>
        <xdr:cNvSpPr/>
      </xdr:nvSpPr>
      <xdr:spPr>
        <a:xfrm>
          <a:off x="2857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40640</xdr:rowOff>
    </xdr:from>
    <xdr:to xmlns:xdr="http://schemas.openxmlformats.org/drawingml/2006/spreadsheetDrawing">
      <xdr:col>19</xdr:col>
      <xdr:colOff>177800</xdr:colOff>
      <xdr:row>81</xdr:row>
      <xdr:rowOff>86360</xdr:rowOff>
    </xdr:to>
    <xdr:cxnSp macro="">
      <xdr:nvCxnSpPr>
        <xdr:cNvPr id="264" name="直線コネクタ 263"/>
        <xdr:cNvCxnSpPr/>
      </xdr:nvCxnSpPr>
      <xdr:spPr>
        <a:xfrm flipV="1">
          <a:off x="2908300" y="139280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15240</xdr:rowOff>
    </xdr:from>
    <xdr:ext cx="405130" cy="259080"/>
    <xdr:sp macro="" textlink="">
      <xdr:nvSpPr>
        <xdr:cNvPr id="265" name="n_1aveValue【福祉施設】&#10;有形固定資産減価償却率"/>
        <xdr:cNvSpPr txBox="1"/>
      </xdr:nvSpPr>
      <xdr:spPr>
        <a:xfrm>
          <a:off x="3582035"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15240</xdr:rowOff>
    </xdr:from>
    <xdr:ext cx="403225" cy="259080"/>
    <xdr:sp macro="" textlink="">
      <xdr:nvSpPr>
        <xdr:cNvPr id="266" name="n_2aveValue【福祉施設】&#10;有形固定資産減価償却率"/>
        <xdr:cNvSpPr txBox="1"/>
      </xdr:nvSpPr>
      <xdr:spPr>
        <a:xfrm>
          <a:off x="2705735" y="14245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79</xdr:row>
      <xdr:rowOff>107315</xdr:rowOff>
    </xdr:from>
    <xdr:ext cx="405130" cy="259080"/>
    <xdr:sp macro="" textlink="">
      <xdr:nvSpPr>
        <xdr:cNvPr id="267" name="n_1mainValue【福祉施設】&#10;有形固定資産減価償却率"/>
        <xdr:cNvSpPr txBox="1"/>
      </xdr:nvSpPr>
      <xdr:spPr>
        <a:xfrm>
          <a:off x="3582035" y="1365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153035</xdr:rowOff>
    </xdr:from>
    <xdr:ext cx="403225" cy="259080"/>
    <xdr:sp macro="" textlink="">
      <xdr:nvSpPr>
        <xdr:cNvPr id="268" name="n_2mainValue【福祉施設】&#10;有形固定資産減価償却率"/>
        <xdr:cNvSpPr txBox="1"/>
      </xdr:nvSpPr>
      <xdr:spPr>
        <a:xfrm>
          <a:off x="2705735" y="13697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277" name="テキスト ボックス 276"/>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78" name="直線コネクタ 277"/>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279" name="直線コネクタ 278"/>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280" name="テキスト ボックス 279"/>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281" name="直線コネクタ 280"/>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282" name="テキスト ボックス 281"/>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283" name="直線コネクタ 282"/>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284" name="テキスト ボックス 283"/>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285" name="直線コネクタ 284"/>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286" name="テキスト ボックス 285"/>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87" name="直線コネクタ 28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288" name="テキスト ボックス 287"/>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46990</xdr:rowOff>
    </xdr:from>
    <xdr:to xmlns:xdr="http://schemas.openxmlformats.org/drawingml/2006/spreadsheetDrawing">
      <xdr:col>54</xdr:col>
      <xdr:colOff>189865</xdr:colOff>
      <xdr:row>86</xdr:row>
      <xdr:rowOff>26670</xdr:rowOff>
    </xdr:to>
    <xdr:cxnSp macro="">
      <xdr:nvCxnSpPr>
        <xdr:cNvPr id="290" name="直線コネクタ 289"/>
        <xdr:cNvCxnSpPr/>
      </xdr:nvCxnSpPr>
      <xdr:spPr>
        <a:xfrm flipV="1">
          <a:off x="10476865" y="1342009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30480</xdr:rowOff>
    </xdr:from>
    <xdr:ext cx="469900" cy="257175"/>
    <xdr:sp macro="" textlink="">
      <xdr:nvSpPr>
        <xdr:cNvPr id="291" name="【福祉施設】&#10;一人当たり面積最小値テキスト"/>
        <xdr:cNvSpPr txBox="1"/>
      </xdr:nvSpPr>
      <xdr:spPr>
        <a:xfrm>
          <a:off x="10515600" y="14775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292" name="直線コネクタ 291"/>
        <xdr:cNvCxnSpPr/>
      </xdr:nvCxnSpPr>
      <xdr:spPr>
        <a:xfrm>
          <a:off x="10388600" y="1477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165100</xdr:rowOff>
    </xdr:from>
    <xdr:ext cx="469900" cy="259080"/>
    <xdr:sp macro="" textlink="">
      <xdr:nvSpPr>
        <xdr:cNvPr id="293" name="【福祉施設】&#10;一人当たり面積最大値テキスト"/>
        <xdr:cNvSpPr txBox="1"/>
      </xdr:nvSpPr>
      <xdr:spPr>
        <a:xfrm>
          <a:off x="10515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46990</xdr:rowOff>
    </xdr:from>
    <xdr:to xmlns:xdr="http://schemas.openxmlformats.org/drawingml/2006/spreadsheetDrawing">
      <xdr:col>55</xdr:col>
      <xdr:colOff>88900</xdr:colOff>
      <xdr:row>78</xdr:row>
      <xdr:rowOff>46990</xdr:rowOff>
    </xdr:to>
    <xdr:cxnSp macro="">
      <xdr:nvCxnSpPr>
        <xdr:cNvPr id="294" name="直線コネクタ 293"/>
        <xdr:cNvCxnSpPr/>
      </xdr:nvCxnSpPr>
      <xdr:spPr>
        <a:xfrm>
          <a:off x="10388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63500</xdr:rowOff>
    </xdr:from>
    <xdr:ext cx="469900" cy="257175"/>
    <xdr:sp macro="" textlink="">
      <xdr:nvSpPr>
        <xdr:cNvPr id="295" name="【福祉施設】&#10;一人当たり面積平均値テキスト"/>
        <xdr:cNvSpPr txBox="1"/>
      </xdr:nvSpPr>
      <xdr:spPr>
        <a:xfrm>
          <a:off x="10515600" y="1429385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40640</xdr:rowOff>
    </xdr:from>
    <xdr:to xmlns:xdr="http://schemas.openxmlformats.org/drawingml/2006/spreadsheetDrawing">
      <xdr:col>55</xdr:col>
      <xdr:colOff>50800</xdr:colOff>
      <xdr:row>84</xdr:row>
      <xdr:rowOff>141605</xdr:rowOff>
    </xdr:to>
    <xdr:sp macro="" textlink="">
      <xdr:nvSpPr>
        <xdr:cNvPr id="296" name="フローチャート: 判断 295"/>
        <xdr:cNvSpPr/>
      </xdr:nvSpPr>
      <xdr:spPr>
        <a:xfrm>
          <a:off x="10426700" y="14442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149860</xdr:rowOff>
    </xdr:from>
    <xdr:to xmlns:xdr="http://schemas.openxmlformats.org/drawingml/2006/spreadsheetDrawing">
      <xdr:col>50</xdr:col>
      <xdr:colOff>165100</xdr:colOff>
      <xdr:row>84</xdr:row>
      <xdr:rowOff>80010</xdr:rowOff>
    </xdr:to>
    <xdr:sp macro="" textlink="">
      <xdr:nvSpPr>
        <xdr:cNvPr id="297" name="フローチャート: 判断 296"/>
        <xdr:cNvSpPr/>
      </xdr:nvSpPr>
      <xdr:spPr>
        <a:xfrm>
          <a:off x="95885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53340</xdr:rowOff>
    </xdr:from>
    <xdr:to xmlns:xdr="http://schemas.openxmlformats.org/drawingml/2006/spreadsheetDrawing">
      <xdr:col>46</xdr:col>
      <xdr:colOff>38100</xdr:colOff>
      <xdr:row>84</xdr:row>
      <xdr:rowOff>154940</xdr:rowOff>
    </xdr:to>
    <xdr:sp macro="" textlink="">
      <xdr:nvSpPr>
        <xdr:cNvPr id="298" name="フローチャート: 判断 297"/>
        <xdr:cNvSpPr/>
      </xdr:nvSpPr>
      <xdr:spPr>
        <a:xfrm>
          <a:off x="8699500" y="1445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99" name="テキスト ボックス 29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00" name="テキスト ボックス 29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01" name="テキスト ボックス 30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02" name="テキスト ボックス 30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03" name="テキスト ボックス 30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19050</xdr:rowOff>
    </xdr:from>
    <xdr:to xmlns:xdr="http://schemas.openxmlformats.org/drawingml/2006/spreadsheetDrawing">
      <xdr:col>55</xdr:col>
      <xdr:colOff>50800</xdr:colOff>
      <xdr:row>85</xdr:row>
      <xdr:rowOff>120650</xdr:rowOff>
    </xdr:to>
    <xdr:sp macro="" textlink="">
      <xdr:nvSpPr>
        <xdr:cNvPr id="304" name="楕円 303"/>
        <xdr:cNvSpPr/>
      </xdr:nvSpPr>
      <xdr:spPr>
        <a:xfrm>
          <a:off x="10426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168910</xdr:rowOff>
    </xdr:from>
    <xdr:ext cx="469900" cy="257175"/>
    <xdr:sp macro="" textlink="">
      <xdr:nvSpPr>
        <xdr:cNvPr id="305" name="【福祉施設】&#10;一人当たり面積該当値テキスト"/>
        <xdr:cNvSpPr txBox="1"/>
      </xdr:nvSpPr>
      <xdr:spPr>
        <a:xfrm>
          <a:off x="10515600" y="145707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21590</xdr:rowOff>
    </xdr:from>
    <xdr:to xmlns:xdr="http://schemas.openxmlformats.org/drawingml/2006/spreadsheetDrawing">
      <xdr:col>50</xdr:col>
      <xdr:colOff>165100</xdr:colOff>
      <xdr:row>85</xdr:row>
      <xdr:rowOff>123190</xdr:rowOff>
    </xdr:to>
    <xdr:sp macro="" textlink="">
      <xdr:nvSpPr>
        <xdr:cNvPr id="306" name="楕円 305"/>
        <xdr:cNvSpPr/>
      </xdr:nvSpPr>
      <xdr:spPr>
        <a:xfrm>
          <a:off x="9588500" y="145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69850</xdr:rowOff>
    </xdr:from>
    <xdr:to xmlns:xdr="http://schemas.openxmlformats.org/drawingml/2006/spreadsheetDrawing">
      <xdr:col>55</xdr:col>
      <xdr:colOff>0</xdr:colOff>
      <xdr:row>85</xdr:row>
      <xdr:rowOff>72390</xdr:rowOff>
    </xdr:to>
    <xdr:cxnSp macro="">
      <xdr:nvCxnSpPr>
        <xdr:cNvPr id="307" name="直線コネクタ 306"/>
        <xdr:cNvCxnSpPr/>
      </xdr:nvCxnSpPr>
      <xdr:spPr>
        <a:xfrm flipV="1">
          <a:off x="9639300" y="146431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26035</xdr:rowOff>
    </xdr:from>
    <xdr:to xmlns:xdr="http://schemas.openxmlformats.org/drawingml/2006/spreadsheetDrawing">
      <xdr:col>46</xdr:col>
      <xdr:colOff>38100</xdr:colOff>
      <xdr:row>85</xdr:row>
      <xdr:rowOff>127635</xdr:rowOff>
    </xdr:to>
    <xdr:sp macro="" textlink="">
      <xdr:nvSpPr>
        <xdr:cNvPr id="308" name="楕円 307"/>
        <xdr:cNvSpPr/>
      </xdr:nvSpPr>
      <xdr:spPr>
        <a:xfrm>
          <a:off x="8699500" y="145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72390</xdr:rowOff>
    </xdr:from>
    <xdr:to xmlns:xdr="http://schemas.openxmlformats.org/drawingml/2006/spreadsheetDrawing">
      <xdr:col>50</xdr:col>
      <xdr:colOff>114300</xdr:colOff>
      <xdr:row>85</xdr:row>
      <xdr:rowOff>76835</xdr:rowOff>
    </xdr:to>
    <xdr:cxnSp macro="">
      <xdr:nvCxnSpPr>
        <xdr:cNvPr id="309" name="直線コネクタ 308"/>
        <xdr:cNvCxnSpPr/>
      </xdr:nvCxnSpPr>
      <xdr:spPr>
        <a:xfrm flipV="1">
          <a:off x="8750300" y="146456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96520</xdr:rowOff>
    </xdr:from>
    <xdr:ext cx="469900" cy="259080"/>
    <xdr:sp macro="" textlink="">
      <xdr:nvSpPr>
        <xdr:cNvPr id="310" name="n_1aveValue【福祉施設】&#10;一人当たり面積"/>
        <xdr:cNvSpPr txBox="1"/>
      </xdr:nvSpPr>
      <xdr:spPr>
        <a:xfrm>
          <a:off x="9391650" y="1415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0</xdr:rowOff>
    </xdr:from>
    <xdr:ext cx="467995" cy="259080"/>
    <xdr:sp macro="" textlink="">
      <xdr:nvSpPr>
        <xdr:cNvPr id="311" name="n_2aveValue【福祉施設】&#10;一人当たり面積"/>
        <xdr:cNvSpPr txBox="1"/>
      </xdr:nvSpPr>
      <xdr:spPr>
        <a:xfrm>
          <a:off x="8515350" y="14230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114300</xdr:rowOff>
    </xdr:from>
    <xdr:ext cx="469900" cy="259080"/>
    <xdr:sp macro="" textlink="">
      <xdr:nvSpPr>
        <xdr:cNvPr id="312" name="n_1mainValue【福祉施設】&#10;一人当たり面積"/>
        <xdr:cNvSpPr txBox="1"/>
      </xdr:nvSpPr>
      <xdr:spPr>
        <a:xfrm>
          <a:off x="9391650" y="14687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118745</xdr:rowOff>
    </xdr:from>
    <xdr:ext cx="467995" cy="259080"/>
    <xdr:sp macro="" textlink="">
      <xdr:nvSpPr>
        <xdr:cNvPr id="313" name="n_2mainValue【福祉施設】&#10;一人当たり面積"/>
        <xdr:cNvSpPr txBox="1"/>
      </xdr:nvSpPr>
      <xdr:spPr>
        <a:xfrm>
          <a:off x="8515350" y="14691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6545" cy="225425"/>
    <xdr:sp macro="" textlink="">
      <xdr:nvSpPr>
        <xdr:cNvPr id="322" name="テキスト ボックス 321"/>
        <xdr:cNvSpPr txBox="1"/>
      </xdr:nvSpPr>
      <xdr:spPr>
        <a:xfrm>
          <a:off x="723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23" name="直線コネクタ 32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24" name="直線コネクタ 323"/>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7185" cy="259080"/>
    <xdr:sp macro="" textlink="">
      <xdr:nvSpPr>
        <xdr:cNvPr id="325" name="テキスト ボックス 324"/>
        <xdr:cNvSpPr txBox="1"/>
      </xdr:nvSpPr>
      <xdr:spPr>
        <a:xfrm>
          <a:off x="422910" y="18526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26" name="直線コネクタ 325"/>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175"/>
    <xdr:sp macro="" textlink="">
      <xdr:nvSpPr>
        <xdr:cNvPr id="327" name="テキスト ボックス 326"/>
        <xdr:cNvSpPr txBox="1"/>
      </xdr:nvSpPr>
      <xdr:spPr>
        <a:xfrm>
          <a:off x="358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28" name="直線コネクタ 327"/>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29" name="テキスト ボックス 328"/>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30" name="直線コネクタ 329"/>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31" name="テキスト ボックス 330"/>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32" name="直線コネクタ 331"/>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5455" cy="257175"/>
    <xdr:sp macro="" textlink="">
      <xdr:nvSpPr>
        <xdr:cNvPr id="333" name="テキスト ボックス 332"/>
        <xdr:cNvSpPr txBox="1"/>
      </xdr:nvSpPr>
      <xdr:spPr>
        <a:xfrm>
          <a:off x="294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34" name="直線コネクタ 33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5455" cy="259080"/>
    <xdr:sp macro="" textlink="">
      <xdr:nvSpPr>
        <xdr:cNvPr id="335" name="テキスト ボックス 334"/>
        <xdr:cNvSpPr txBox="1"/>
      </xdr:nvSpPr>
      <xdr:spPr>
        <a:xfrm>
          <a:off x="294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337" name="直線コネクタ 336"/>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7175"/>
    <xdr:sp macro="" textlink="">
      <xdr:nvSpPr>
        <xdr:cNvPr id="338" name="【市民会館】&#10;有形固定資産減価償却率最小値テキスト"/>
        <xdr:cNvSpPr txBox="1"/>
      </xdr:nvSpPr>
      <xdr:spPr>
        <a:xfrm>
          <a:off x="4673600" y="1867281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339" name="直線コネクタ 338"/>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7175"/>
    <xdr:sp macro="" textlink="">
      <xdr:nvSpPr>
        <xdr:cNvPr id="340" name="【市民会館】&#10;有形固定資産減価償却率最大値テキスト"/>
        <xdr:cNvSpPr txBox="1"/>
      </xdr:nvSpPr>
      <xdr:spPr>
        <a:xfrm>
          <a:off x="4673600" y="171742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341" name="直線コネクタ 340"/>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0</xdr:rowOff>
    </xdr:from>
    <xdr:ext cx="405130" cy="259080"/>
    <xdr:sp macro="" textlink="">
      <xdr:nvSpPr>
        <xdr:cNvPr id="342" name="【市民会館】&#10;有形固定資産減価償却率平均値テキスト"/>
        <xdr:cNvSpPr txBox="1"/>
      </xdr:nvSpPr>
      <xdr:spPr>
        <a:xfrm>
          <a:off x="4673600" y="1800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21590</xdr:rowOff>
    </xdr:from>
    <xdr:to xmlns:xdr="http://schemas.openxmlformats.org/drawingml/2006/spreadsheetDrawing">
      <xdr:col>24</xdr:col>
      <xdr:colOff>114300</xdr:colOff>
      <xdr:row>105</xdr:row>
      <xdr:rowOff>123190</xdr:rowOff>
    </xdr:to>
    <xdr:sp macro="" textlink="">
      <xdr:nvSpPr>
        <xdr:cNvPr id="343" name="フローチャート: 判断 342"/>
        <xdr:cNvSpPr/>
      </xdr:nvSpPr>
      <xdr:spPr>
        <a:xfrm>
          <a:off x="4584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170180</xdr:rowOff>
    </xdr:from>
    <xdr:to xmlns:xdr="http://schemas.openxmlformats.org/drawingml/2006/spreadsheetDrawing">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165100</xdr:rowOff>
    </xdr:from>
    <xdr:to xmlns:xdr="http://schemas.openxmlformats.org/drawingml/2006/spreadsheetDrawing">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46" name="テキスト ボックス 34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347" name="テキスト ボックス 34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348" name="テキスト ボックス 34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49" name="テキスト ボックス 34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350" name="テキスト ボックス 34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143510</xdr:rowOff>
    </xdr:from>
    <xdr:to xmlns:xdr="http://schemas.openxmlformats.org/drawingml/2006/spreadsheetDrawing">
      <xdr:col>24</xdr:col>
      <xdr:colOff>114300</xdr:colOff>
      <xdr:row>105</xdr:row>
      <xdr:rowOff>73660</xdr:rowOff>
    </xdr:to>
    <xdr:sp macro="" textlink="">
      <xdr:nvSpPr>
        <xdr:cNvPr id="351" name="楕円 350"/>
        <xdr:cNvSpPr/>
      </xdr:nvSpPr>
      <xdr:spPr>
        <a:xfrm>
          <a:off x="45847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103</xdr:row>
      <xdr:rowOff>166370</xdr:rowOff>
    </xdr:from>
    <xdr:ext cx="405130" cy="257175"/>
    <xdr:sp macro="" textlink="">
      <xdr:nvSpPr>
        <xdr:cNvPr id="352" name="【市民会館】&#10;有形固定資産減価償却率該当値テキスト"/>
        <xdr:cNvSpPr txBox="1"/>
      </xdr:nvSpPr>
      <xdr:spPr>
        <a:xfrm>
          <a:off x="4673600" y="178257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168910</xdr:rowOff>
    </xdr:from>
    <xdr:to xmlns:xdr="http://schemas.openxmlformats.org/drawingml/2006/spreadsheetDrawing">
      <xdr:col>20</xdr:col>
      <xdr:colOff>38100</xdr:colOff>
      <xdr:row>105</xdr:row>
      <xdr:rowOff>99060</xdr:rowOff>
    </xdr:to>
    <xdr:sp macro="" textlink="">
      <xdr:nvSpPr>
        <xdr:cNvPr id="353" name="楕円 352"/>
        <xdr:cNvSpPr/>
      </xdr:nvSpPr>
      <xdr:spPr>
        <a:xfrm>
          <a:off x="3746500" y="179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22860</xdr:rowOff>
    </xdr:from>
    <xdr:to xmlns:xdr="http://schemas.openxmlformats.org/drawingml/2006/spreadsheetDrawing">
      <xdr:col>24</xdr:col>
      <xdr:colOff>63500</xdr:colOff>
      <xdr:row>105</xdr:row>
      <xdr:rowOff>48260</xdr:rowOff>
    </xdr:to>
    <xdr:cxnSp macro="">
      <xdr:nvCxnSpPr>
        <xdr:cNvPr id="354" name="直線コネクタ 353"/>
        <xdr:cNvCxnSpPr/>
      </xdr:nvCxnSpPr>
      <xdr:spPr>
        <a:xfrm flipV="1">
          <a:off x="3797300" y="1802511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21590</xdr:rowOff>
    </xdr:from>
    <xdr:to xmlns:xdr="http://schemas.openxmlformats.org/drawingml/2006/spreadsheetDrawing">
      <xdr:col>15</xdr:col>
      <xdr:colOff>101600</xdr:colOff>
      <xdr:row>105</xdr:row>
      <xdr:rowOff>123190</xdr:rowOff>
    </xdr:to>
    <xdr:sp macro="" textlink="">
      <xdr:nvSpPr>
        <xdr:cNvPr id="355" name="楕円 354"/>
        <xdr:cNvSpPr/>
      </xdr:nvSpPr>
      <xdr:spPr>
        <a:xfrm>
          <a:off x="2857500" y="180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48260</xdr:rowOff>
    </xdr:from>
    <xdr:to xmlns:xdr="http://schemas.openxmlformats.org/drawingml/2006/spreadsheetDrawing">
      <xdr:col>19</xdr:col>
      <xdr:colOff>177800</xdr:colOff>
      <xdr:row>105</xdr:row>
      <xdr:rowOff>72390</xdr:rowOff>
    </xdr:to>
    <xdr:cxnSp macro="">
      <xdr:nvCxnSpPr>
        <xdr:cNvPr id="356" name="直線コネクタ 355"/>
        <xdr:cNvCxnSpPr/>
      </xdr:nvCxnSpPr>
      <xdr:spPr>
        <a:xfrm flipV="1">
          <a:off x="2908300" y="1805051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105</xdr:row>
      <xdr:rowOff>91440</xdr:rowOff>
    </xdr:from>
    <xdr:ext cx="405130" cy="259080"/>
    <xdr:sp macro="" textlink="">
      <xdr:nvSpPr>
        <xdr:cNvPr id="357" name="n_1aveValue【市民会館】&#10;有形固定資産減価償却率"/>
        <xdr:cNvSpPr txBox="1"/>
      </xdr:nvSpPr>
      <xdr:spPr>
        <a:xfrm>
          <a:off x="3582035" y="1809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103</xdr:row>
      <xdr:rowOff>111760</xdr:rowOff>
    </xdr:from>
    <xdr:ext cx="403225" cy="257175"/>
    <xdr:sp macro="" textlink="">
      <xdr:nvSpPr>
        <xdr:cNvPr id="358" name="n_2aveValue【市民会館】&#10;有形固定資産減価償却率"/>
        <xdr:cNvSpPr txBox="1"/>
      </xdr:nvSpPr>
      <xdr:spPr>
        <a:xfrm>
          <a:off x="2705735" y="177711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103</xdr:row>
      <xdr:rowOff>115570</xdr:rowOff>
    </xdr:from>
    <xdr:ext cx="405130" cy="259080"/>
    <xdr:sp macro="" textlink="">
      <xdr:nvSpPr>
        <xdr:cNvPr id="359" name="n_1mainValue【市民会館】&#10;有形固定資産減価償却率"/>
        <xdr:cNvSpPr txBox="1"/>
      </xdr:nvSpPr>
      <xdr:spPr>
        <a:xfrm>
          <a:off x="3582035" y="17774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114300</xdr:rowOff>
    </xdr:from>
    <xdr:ext cx="403225" cy="259080"/>
    <xdr:sp macro="" textlink="">
      <xdr:nvSpPr>
        <xdr:cNvPr id="360" name="n_2mainValue【市民会館】&#10;有形固定資産減価償却率"/>
        <xdr:cNvSpPr txBox="1"/>
      </xdr:nvSpPr>
      <xdr:spPr>
        <a:xfrm>
          <a:off x="2705735" y="18116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7980" cy="225425"/>
    <xdr:sp macro="" textlink="">
      <xdr:nvSpPr>
        <xdr:cNvPr id="369" name="テキスト ボックス 368"/>
        <xdr:cNvSpPr txBox="1"/>
      </xdr:nvSpPr>
      <xdr:spPr>
        <a:xfrm>
          <a:off x="6565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70" name="直線コネクタ 369"/>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71" name="直線コネクタ 370"/>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5455" cy="257175"/>
    <xdr:sp macro="" textlink="">
      <xdr:nvSpPr>
        <xdr:cNvPr id="372" name="テキスト ボックス 371"/>
        <xdr:cNvSpPr txBox="1"/>
      </xdr:nvSpPr>
      <xdr:spPr>
        <a:xfrm>
          <a:off x="6136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73" name="直線コネクタ 372"/>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5455" cy="259080"/>
    <xdr:sp macro="" textlink="">
      <xdr:nvSpPr>
        <xdr:cNvPr id="374" name="テキスト ボックス 373"/>
        <xdr:cNvSpPr txBox="1"/>
      </xdr:nvSpPr>
      <xdr:spPr>
        <a:xfrm>
          <a:off x="6136640" y="1825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75" name="直線コネクタ 374"/>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5455" cy="257175"/>
    <xdr:sp macro="" textlink="">
      <xdr:nvSpPr>
        <xdr:cNvPr id="376" name="テキスト ボックス 375"/>
        <xdr:cNvSpPr txBox="1"/>
      </xdr:nvSpPr>
      <xdr:spPr>
        <a:xfrm>
          <a:off x="6136640" y="1792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77" name="直線コネクタ 376"/>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5455" cy="258445"/>
    <xdr:sp macro="" textlink="">
      <xdr:nvSpPr>
        <xdr:cNvPr id="378" name="テキスト ボックス 377"/>
        <xdr:cNvSpPr txBox="1"/>
      </xdr:nvSpPr>
      <xdr:spPr>
        <a:xfrm>
          <a:off x="6136640" y="1760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79" name="直線コネクタ 378"/>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5455" cy="259080"/>
    <xdr:sp macro="" textlink="">
      <xdr:nvSpPr>
        <xdr:cNvPr id="380" name="テキスト ボックス 379"/>
        <xdr:cNvSpPr txBox="1"/>
      </xdr:nvSpPr>
      <xdr:spPr>
        <a:xfrm>
          <a:off x="6136640" y="1727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81" name="直線コネクタ 380"/>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5455" cy="257175"/>
    <xdr:sp macro="" textlink="">
      <xdr:nvSpPr>
        <xdr:cNvPr id="382" name="テキスト ボックス 381"/>
        <xdr:cNvSpPr txBox="1"/>
      </xdr:nvSpPr>
      <xdr:spPr>
        <a:xfrm>
          <a:off x="6136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83" name="直線コネクタ 38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5455" cy="259080"/>
    <xdr:sp macro="" textlink="">
      <xdr:nvSpPr>
        <xdr:cNvPr id="384" name="テキスト ボックス 383"/>
        <xdr:cNvSpPr txBox="1"/>
      </xdr:nvSpPr>
      <xdr:spPr>
        <a:xfrm>
          <a:off x="6136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118745</xdr:rowOff>
    </xdr:from>
    <xdr:to xmlns:xdr="http://schemas.openxmlformats.org/drawingml/2006/spreadsheetDrawing">
      <xdr:col>54</xdr:col>
      <xdr:colOff>189865</xdr:colOff>
      <xdr:row>109</xdr:row>
      <xdr:rowOff>4445</xdr:rowOff>
    </xdr:to>
    <xdr:cxnSp macro="">
      <xdr:nvCxnSpPr>
        <xdr:cNvPr id="386" name="直線コネクタ 385"/>
        <xdr:cNvCxnSpPr/>
      </xdr:nvCxnSpPr>
      <xdr:spPr>
        <a:xfrm flipV="1">
          <a:off x="10476865"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8255</xdr:rowOff>
    </xdr:from>
    <xdr:ext cx="469900" cy="257175"/>
    <xdr:sp macro="" textlink="">
      <xdr:nvSpPr>
        <xdr:cNvPr id="387" name="【市民会館】&#10;一人当たり面積最小値テキスト"/>
        <xdr:cNvSpPr txBox="1"/>
      </xdr:nvSpPr>
      <xdr:spPr>
        <a:xfrm>
          <a:off x="10515600" y="18696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4445</xdr:rowOff>
    </xdr:from>
    <xdr:to xmlns:xdr="http://schemas.openxmlformats.org/drawingml/2006/spreadsheetDrawing">
      <xdr:col>55</xdr:col>
      <xdr:colOff>88900</xdr:colOff>
      <xdr:row>109</xdr:row>
      <xdr:rowOff>4445</xdr:rowOff>
    </xdr:to>
    <xdr:cxnSp macro="">
      <xdr:nvCxnSpPr>
        <xdr:cNvPr id="388" name="直線コネクタ 387"/>
        <xdr:cNvCxnSpPr/>
      </xdr:nvCxnSpPr>
      <xdr:spPr>
        <a:xfrm>
          <a:off x="10388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65405</xdr:rowOff>
    </xdr:from>
    <xdr:ext cx="469900" cy="257175"/>
    <xdr:sp macro="" textlink="">
      <xdr:nvSpPr>
        <xdr:cNvPr id="389" name="【市民会館】&#10;一人当たり面積最大値テキスト"/>
        <xdr:cNvSpPr txBox="1"/>
      </xdr:nvSpPr>
      <xdr:spPr>
        <a:xfrm>
          <a:off x="10515600" y="170389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118745</xdr:rowOff>
    </xdr:from>
    <xdr:to xmlns:xdr="http://schemas.openxmlformats.org/drawingml/2006/spreadsheetDrawing">
      <xdr:col>55</xdr:col>
      <xdr:colOff>88900</xdr:colOff>
      <xdr:row>100</xdr:row>
      <xdr:rowOff>118745</xdr:rowOff>
    </xdr:to>
    <xdr:cxnSp macro="">
      <xdr:nvCxnSpPr>
        <xdr:cNvPr id="390" name="直線コネクタ 389"/>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635</xdr:rowOff>
    </xdr:from>
    <xdr:ext cx="469900" cy="259080"/>
    <xdr:sp macro="" textlink="">
      <xdr:nvSpPr>
        <xdr:cNvPr id="391" name="【市民会館】&#10;一人当たり面積平均値テキスト"/>
        <xdr:cNvSpPr txBox="1"/>
      </xdr:nvSpPr>
      <xdr:spPr>
        <a:xfrm>
          <a:off x="10515600" y="18345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22225</xdr:rowOff>
    </xdr:from>
    <xdr:to xmlns:xdr="http://schemas.openxmlformats.org/drawingml/2006/spreadsheetDrawing">
      <xdr:col>55</xdr:col>
      <xdr:colOff>50800</xdr:colOff>
      <xdr:row>107</xdr:row>
      <xdr:rowOff>123825</xdr:rowOff>
    </xdr:to>
    <xdr:sp macro="" textlink="">
      <xdr:nvSpPr>
        <xdr:cNvPr id="392" name="フローチャート: 判断 391"/>
        <xdr:cNvSpPr/>
      </xdr:nvSpPr>
      <xdr:spPr>
        <a:xfrm>
          <a:off x="104267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31750</xdr:rowOff>
    </xdr:from>
    <xdr:to xmlns:xdr="http://schemas.openxmlformats.org/drawingml/2006/spreadsheetDrawing">
      <xdr:col>50</xdr:col>
      <xdr:colOff>165100</xdr:colOff>
      <xdr:row>107</xdr:row>
      <xdr:rowOff>133350</xdr:rowOff>
    </xdr:to>
    <xdr:sp macro="" textlink="">
      <xdr:nvSpPr>
        <xdr:cNvPr id="393" name="フローチャート: 判断 392"/>
        <xdr:cNvSpPr/>
      </xdr:nvSpPr>
      <xdr:spPr>
        <a:xfrm>
          <a:off x="9588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394" name="フローチャート: 判断 393"/>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95" name="テキスト ボックス 39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96" name="テキスト ボックス 39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397" name="テキスト ボックス 39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398" name="テキスト ボックス 39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99" name="テキスト ボックス 39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52070</xdr:rowOff>
    </xdr:from>
    <xdr:to xmlns:xdr="http://schemas.openxmlformats.org/drawingml/2006/spreadsheetDrawing">
      <xdr:col>55</xdr:col>
      <xdr:colOff>50800</xdr:colOff>
      <xdr:row>106</xdr:row>
      <xdr:rowOff>153035</xdr:rowOff>
    </xdr:to>
    <xdr:sp macro="" textlink="">
      <xdr:nvSpPr>
        <xdr:cNvPr id="400" name="楕円 399"/>
        <xdr:cNvSpPr/>
      </xdr:nvSpPr>
      <xdr:spPr>
        <a:xfrm>
          <a:off x="10426700" y="1822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105</xdr:row>
      <xdr:rowOff>74930</xdr:rowOff>
    </xdr:from>
    <xdr:ext cx="469900" cy="257175"/>
    <xdr:sp macro="" textlink="">
      <xdr:nvSpPr>
        <xdr:cNvPr id="401" name="【市民会館】&#10;一人当たり面積該当値テキスト"/>
        <xdr:cNvSpPr txBox="1"/>
      </xdr:nvSpPr>
      <xdr:spPr>
        <a:xfrm>
          <a:off x="10515600" y="18077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106</xdr:row>
      <xdr:rowOff>61595</xdr:rowOff>
    </xdr:from>
    <xdr:to xmlns:xdr="http://schemas.openxmlformats.org/drawingml/2006/spreadsheetDrawing">
      <xdr:col>50</xdr:col>
      <xdr:colOff>165100</xdr:colOff>
      <xdr:row>106</xdr:row>
      <xdr:rowOff>163195</xdr:rowOff>
    </xdr:to>
    <xdr:sp macro="" textlink="">
      <xdr:nvSpPr>
        <xdr:cNvPr id="402" name="楕円 401"/>
        <xdr:cNvSpPr/>
      </xdr:nvSpPr>
      <xdr:spPr>
        <a:xfrm>
          <a:off x="9588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102235</xdr:rowOff>
    </xdr:from>
    <xdr:to xmlns:xdr="http://schemas.openxmlformats.org/drawingml/2006/spreadsheetDrawing">
      <xdr:col>55</xdr:col>
      <xdr:colOff>0</xdr:colOff>
      <xdr:row>106</xdr:row>
      <xdr:rowOff>112395</xdr:rowOff>
    </xdr:to>
    <xdr:cxnSp macro="">
      <xdr:nvCxnSpPr>
        <xdr:cNvPr id="403" name="直線コネクタ 402"/>
        <xdr:cNvCxnSpPr/>
      </xdr:nvCxnSpPr>
      <xdr:spPr>
        <a:xfrm flipV="1">
          <a:off x="9639300" y="1827593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106</xdr:row>
      <xdr:rowOff>71120</xdr:rowOff>
    </xdr:from>
    <xdr:to xmlns:xdr="http://schemas.openxmlformats.org/drawingml/2006/spreadsheetDrawing">
      <xdr:col>46</xdr:col>
      <xdr:colOff>38100</xdr:colOff>
      <xdr:row>107</xdr:row>
      <xdr:rowOff>1270</xdr:rowOff>
    </xdr:to>
    <xdr:sp macro="" textlink="">
      <xdr:nvSpPr>
        <xdr:cNvPr id="404" name="楕円 403"/>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106</xdr:row>
      <xdr:rowOff>112395</xdr:rowOff>
    </xdr:from>
    <xdr:to xmlns:xdr="http://schemas.openxmlformats.org/drawingml/2006/spreadsheetDrawing">
      <xdr:col>50</xdr:col>
      <xdr:colOff>114300</xdr:colOff>
      <xdr:row>106</xdr:row>
      <xdr:rowOff>121920</xdr:rowOff>
    </xdr:to>
    <xdr:cxnSp macro="">
      <xdr:nvCxnSpPr>
        <xdr:cNvPr id="405" name="直線コネクタ 404"/>
        <xdr:cNvCxnSpPr/>
      </xdr:nvCxnSpPr>
      <xdr:spPr>
        <a:xfrm flipV="1">
          <a:off x="8750300" y="182860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124460</xdr:rowOff>
    </xdr:from>
    <xdr:ext cx="469900" cy="259080"/>
    <xdr:sp macro="" textlink="">
      <xdr:nvSpPr>
        <xdr:cNvPr id="406" name="n_1aveValue【市民会館】&#10;一人当たり面積"/>
        <xdr:cNvSpPr txBox="1"/>
      </xdr:nvSpPr>
      <xdr:spPr>
        <a:xfrm>
          <a:off x="9391650" y="1846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139065</xdr:rowOff>
    </xdr:from>
    <xdr:ext cx="467995" cy="259080"/>
    <xdr:sp macro="" textlink="">
      <xdr:nvSpPr>
        <xdr:cNvPr id="407" name="n_2aveValue【市民会館】&#10;一人当たり面積"/>
        <xdr:cNvSpPr txBox="1"/>
      </xdr:nvSpPr>
      <xdr:spPr>
        <a:xfrm>
          <a:off x="8515350" y="184842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105</xdr:row>
      <xdr:rowOff>8255</xdr:rowOff>
    </xdr:from>
    <xdr:ext cx="469900" cy="257175"/>
    <xdr:sp macro="" textlink="">
      <xdr:nvSpPr>
        <xdr:cNvPr id="408" name="n_1mainValue【市民会館】&#10;一人当たり面積"/>
        <xdr:cNvSpPr txBox="1"/>
      </xdr:nvSpPr>
      <xdr:spPr>
        <a:xfrm>
          <a:off x="9391650" y="18010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17780</xdr:rowOff>
    </xdr:from>
    <xdr:ext cx="467995" cy="257175"/>
    <xdr:sp macro="" textlink="">
      <xdr:nvSpPr>
        <xdr:cNvPr id="409" name="n_2mainValue【市民会館】&#10;一人当たり面積"/>
        <xdr:cNvSpPr txBox="1"/>
      </xdr:nvSpPr>
      <xdr:spPr>
        <a:xfrm>
          <a:off x="8515350" y="18020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18" name="テキスト ボックス 417"/>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19" name="直線コネクタ 41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20" name="直線コネクタ 419"/>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7185" cy="257175"/>
    <xdr:sp macro="" textlink="">
      <xdr:nvSpPr>
        <xdr:cNvPr id="421" name="テキスト ボックス 420"/>
        <xdr:cNvSpPr txBox="1"/>
      </xdr:nvSpPr>
      <xdr:spPr>
        <a:xfrm>
          <a:off x="12106910" y="715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22" name="直線コネクタ 421"/>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23" name="テキスト ボックス 422"/>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24" name="直線コネクタ 423"/>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25" name="テキスト ボックス 424"/>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26" name="直線コネクタ 425"/>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27" name="テキスト ボックス 426"/>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28" name="直線コネクタ 427"/>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29" name="テキスト ボックス 428"/>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30" name="直線コネクタ 429"/>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5455" cy="257175"/>
    <xdr:sp macro="" textlink="">
      <xdr:nvSpPr>
        <xdr:cNvPr id="431" name="テキスト ボックス 430"/>
        <xdr:cNvSpPr txBox="1"/>
      </xdr:nvSpPr>
      <xdr:spPr>
        <a:xfrm>
          <a:off x="11978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32" name="直線コネクタ 43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5455" cy="259080"/>
    <xdr:sp macro="" textlink="">
      <xdr:nvSpPr>
        <xdr:cNvPr id="433" name="テキスト ボックス 432"/>
        <xdr:cNvSpPr txBox="1"/>
      </xdr:nvSpPr>
      <xdr:spPr>
        <a:xfrm>
          <a:off x="11978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169545</xdr:rowOff>
    </xdr:from>
    <xdr:to xmlns:xdr="http://schemas.openxmlformats.org/drawingml/2006/spreadsheetDrawing">
      <xdr:col>85</xdr:col>
      <xdr:colOff>126365</xdr:colOff>
      <xdr:row>42</xdr:row>
      <xdr:rowOff>81280</xdr:rowOff>
    </xdr:to>
    <xdr:cxnSp macro="">
      <xdr:nvCxnSpPr>
        <xdr:cNvPr id="435" name="直線コネクタ 434"/>
        <xdr:cNvCxnSpPr/>
      </xdr:nvCxnSpPr>
      <xdr:spPr>
        <a:xfrm flipV="1">
          <a:off x="16318865" y="582739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85090</xdr:rowOff>
    </xdr:from>
    <xdr:ext cx="340360" cy="259080"/>
    <xdr:sp macro="" textlink="">
      <xdr:nvSpPr>
        <xdr:cNvPr id="436" name="【一般廃棄物処理施設】&#10;有形固定資産減価償却率最小値テキスト"/>
        <xdr:cNvSpPr txBox="1"/>
      </xdr:nvSpPr>
      <xdr:spPr>
        <a:xfrm>
          <a:off x="16357600" y="7285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81280</xdr:rowOff>
    </xdr:from>
    <xdr:to xmlns:xdr="http://schemas.openxmlformats.org/drawingml/2006/spreadsheetDrawing">
      <xdr:col>86</xdr:col>
      <xdr:colOff>25400</xdr:colOff>
      <xdr:row>42</xdr:row>
      <xdr:rowOff>81280</xdr:rowOff>
    </xdr:to>
    <xdr:cxnSp macro="">
      <xdr:nvCxnSpPr>
        <xdr:cNvPr id="437" name="直線コネクタ 436"/>
        <xdr:cNvCxnSpPr/>
      </xdr:nvCxnSpPr>
      <xdr:spPr>
        <a:xfrm>
          <a:off x="16230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116205</xdr:rowOff>
    </xdr:from>
    <xdr:ext cx="405130" cy="259080"/>
    <xdr:sp macro="" textlink="">
      <xdr:nvSpPr>
        <xdr:cNvPr id="438" name="【一般廃棄物処理施設】&#10;有形固定資産減価償却率最大値テキスト"/>
        <xdr:cNvSpPr txBox="1"/>
      </xdr:nvSpPr>
      <xdr:spPr>
        <a:xfrm>
          <a:off x="16357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169545</xdr:rowOff>
    </xdr:from>
    <xdr:to xmlns:xdr="http://schemas.openxmlformats.org/drawingml/2006/spreadsheetDrawing">
      <xdr:col>86</xdr:col>
      <xdr:colOff>25400</xdr:colOff>
      <xdr:row>33</xdr:row>
      <xdr:rowOff>169545</xdr:rowOff>
    </xdr:to>
    <xdr:cxnSp macro="">
      <xdr:nvCxnSpPr>
        <xdr:cNvPr id="439" name="直線コネクタ 438"/>
        <xdr:cNvCxnSpPr/>
      </xdr:nvCxnSpPr>
      <xdr:spPr>
        <a:xfrm>
          <a:off x="16230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88900</xdr:rowOff>
    </xdr:from>
    <xdr:ext cx="405130" cy="257175"/>
    <xdr:sp macro="" textlink="">
      <xdr:nvSpPr>
        <xdr:cNvPr id="440" name="【一般廃棄物処理施設】&#10;有形固定資産減価償却率平均値テキスト"/>
        <xdr:cNvSpPr txBox="1"/>
      </xdr:nvSpPr>
      <xdr:spPr>
        <a:xfrm>
          <a:off x="16357600" y="626110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177800</xdr:colOff>
      <xdr:row>37</xdr:row>
      <xdr:rowOff>40640</xdr:rowOff>
    </xdr:to>
    <xdr:sp macro="" textlink="">
      <xdr:nvSpPr>
        <xdr:cNvPr id="441" name="フローチャート: 判断 440"/>
        <xdr:cNvSpPr/>
      </xdr:nvSpPr>
      <xdr:spPr>
        <a:xfrm>
          <a:off x="16268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442" name="フローチャート: 判断 441"/>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443" name="フローチャート: 判断 442"/>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44" name="テキスト ボックス 44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45" name="テキスト ボックス 44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46" name="テキスト ボックス 44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47" name="テキスト ボックス 44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48" name="テキスト ボックス 44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74930</xdr:rowOff>
    </xdr:from>
    <xdr:to xmlns:xdr="http://schemas.openxmlformats.org/drawingml/2006/spreadsheetDrawing">
      <xdr:col>85</xdr:col>
      <xdr:colOff>177800</xdr:colOff>
      <xdr:row>35</xdr:row>
      <xdr:rowOff>4445</xdr:rowOff>
    </xdr:to>
    <xdr:sp macro="" textlink="">
      <xdr:nvSpPr>
        <xdr:cNvPr id="449" name="楕円 448"/>
        <xdr:cNvSpPr/>
      </xdr:nvSpPr>
      <xdr:spPr>
        <a:xfrm>
          <a:off x="16268700" y="590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33</xdr:row>
      <xdr:rowOff>97790</xdr:rowOff>
    </xdr:from>
    <xdr:ext cx="405130" cy="257175"/>
    <xdr:sp macro="" textlink="">
      <xdr:nvSpPr>
        <xdr:cNvPr id="450" name="【一般廃棄物処理施設】&#10;有形固定資産減価償却率該当値テキスト"/>
        <xdr:cNvSpPr txBox="1"/>
      </xdr:nvSpPr>
      <xdr:spPr>
        <a:xfrm>
          <a:off x="16357600" y="5755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88900</xdr:rowOff>
    </xdr:from>
    <xdr:to xmlns:xdr="http://schemas.openxmlformats.org/drawingml/2006/spreadsheetDrawing">
      <xdr:col>81</xdr:col>
      <xdr:colOff>101600</xdr:colOff>
      <xdr:row>35</xdr:row>
      <xdr:rowOff>19050</xdr:rowOff>
    </xdr:to>
    <xdr:sp macro="" textlink="">
      <xdr:nvSpPr>
        <xdr:cNvPr id="451" name="楕円 450"/>
        <xdr:cNvSpPr/>
      </xdr:nvSpPr>
      <xdr:spPr>
        <a:xfrm>
          <a:off x="15430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125095</xdr:rowOff>
    </xdr:from>
    <xdr:to xmlns:xdr="http://schemas.openxmlformats.org/drawingml/2006/spreadsheetDrawing">
      <xdr:col>85</xdr:col>
      <xdr:colOff>127000</xdr:colOff>
      <xdr:row>34</xdr:row>
      <xdr:rowOff>139700</xdr:rowOff>
    </xdr:to>
    <xdr:cxnSp macro="">
      <xdr:nvCxnSpPr>
        <xdr:cNvPr id="452" name="直線コネクタ 451"/>
        <xdr:cNvCxnSpPr/>
      </xdr:nvCxnSpPr>
      <xdr:spPr>
        <a:xfrm flipV="1">
          <a:off x="15481300" y="595439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121920</xdr:rowOff>
    </xdr:from>
    <xdr:to xmlns:xdr="http://schemas.openxmlformats.org/drawingml/2006/spreadsheetDrawing">
      <xdr:col>76</xdr:col>
      <xdr:colOff>165100</xdr:colOff>
      <xdr:row>35</xdr:row>
      <xdr:rowOff>52070</xdr:rowOff>
    </xdr:to>
    <xdr:sp macro="" textlink="">
      <xdr:nvSpPr>
        <xdr:cNvPr id="453" name="楕円 452"/>
        <xdr:cNvSpPr/>
      </xdr:nvSpPr>
      <xdr:spPr>
        <a:xfrm>
          <a:off x="145415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139700</xdr:rowOff>
    </xdr:from>
    <xdr:to xmlns:xdr="http://schemas.openxmlformats.org/drawingml/2006/spreadsheetDrawing">
      <xdr:col>81</xdr:col>
      <xdr:colOff>50800</xdr:colOff>
      <xdr:row>35</xdr:row>
      <xdr:rowOff>1270</xdr:rowOff>
    </xdr:to>
    <xdr:cxnSp macro="">
      <xdr:nvCxnSpPr>
        <xdr:cNvPr id="454" name="直線コネクタ 453"/>
        <xdr:cNvCxnSpPr/>
      </xdr:nvCxnSpPr>
      <xdr:spPr>
        <a:xfrm flipV="1">
          <a:off x="14592300" y="59690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59055</xdr:rowOff>
    </xdr:from>
    <xdr:ext cx="405130" cy="259080"/>
    <xdr:sp macro="" textlink="">
      <xdr:nvSpPr>
        <xdr:cNvPr id="455" name="n_1aveValue【一般廃棄物処理施設】&#10;有形固定資産減価償却率"/>
        <xdr:cNvSpPr txBox="1"/>
      </xdr:nvSpPr>
      <xdr:spPr>
        <a:xfrm>
          <a:off x="15266035" y="640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47625</xdr:rowOff>
    </xdr:from>
    <xdr:ext cx="403225" cy="259080"/>
    <xdr:sp macro="" textlink="">
      <xdr:nvSpPr>
        <xdr:cNvPr id="456" name="n_2aveValue【一般廃棄物処理施設】&#10;有形固定資産減価償却率"/>
        <xdr:cNvSpPr txBox="1"/>
      </xdr:nvSpPr>
      <xdr:spPr>
        <a:xfrm>
          <a:off x="14389735" y="6391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35560</xdr:rowOff>
    </xdr:from>
    <xdr:ext cx="405130" cy="259080"/>
    <xdr:sp macro="" textlink="">
      <xdr:nvSpPr>
        <xdr:cNvPr id="457" name="n_1mainValue【一般廃棄物処理施設】&#10;有形固定資産減価償却率"/>
        <xdr:cNvSpPr txBox="1"/>
      </xdr:nvSpPr>
      <xdr:spPr>
        <a:xfrm>
          <a:off x="15266035" y="5693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68580</xdr:rowOff>
    </xdr:from>
    <xdr:ext cx="403225" cy="259080"/>
    <xdr:sp macro="" textlink="">
      <xdr:nvSpPr>
        <xdr:cNvPr id="458" name="n_2mainValue【一般廃棄物処理施設】&#10;有形固定資産減価償却率"/>
        <xdr:cNvSpPr txBox="1"/>
      </xdr:nvSpPr>
      <xdr:spPr>
        <a:xfrm>
          <a:off x="14389735" y="572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7" name="テキスト ボックス 466"/>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8" name="直線コネクタ 46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9" name="直線コネクタ 46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470" name="テキスト ボックス 469"/>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71" name="直線コネクタ 47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3725" cy="259080"/>
    <xdr:sp macro="" textlink="">
      <xdr:nvSpPr>
        <xdr:cNvPr id="472" name="テキスト ボックス 471"/>
        <xdr:cNvSpPr txBox="1"/>
      </xdr:nvSpPr>
      <xdr:spPr>
        <a:xfrm>
          <a:off x="17692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73" name="直線コネクタ 47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3725" cy="259080"/>
    <xdr:sp macro="" textlink="">
      <xdr:nvSpPr>
        <xdr:cNvPr id="474" name="テキスト ボックス 473"/>
        <xdr:cNvSpPr txBox="1"/>
      </xdr:nvSpPr>
      <xdr:spPr>
        <a:xfrm>
          <a:off x="17692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5" name="直線コネクタ 47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3725" cy="259080"/>
    <xdr:sp macro="" textlink="">
      <xdr:nvSpPr>
        <xdr:cNvPr id="476" name="テキスト ボックス 475"/>
        <xdr:cNvSpPr txBox="1"/>
      </xdr:nvSpPr>
      <xdr:spPr>
        <a:xfrm>
          <a:off x="17692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7" name="直線コネクタ 47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3725" cy="259080"/>
    <xdr:sp macro="" textlink="">
      <xdr:nvSpPr>
        <xdr:cNvPr id="478" name="テキスト ボックス 477"/>
        <xdr:cNvSpPr txBox="1"/>
      </xdr:nvSpPr>
      <xdr:spPr>
        <a:xfrm>
          <a:off x="17692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59055</xdr:rowOff>
    </xdr:from>
    <xdr:to xmlns:xdr="http://schemas.openxmlformats.org/drawingml/2006/spreadsheetDrawing">
      <xdr:col>116</xdr:col>
      <xdr:colOff>62865</xdr:colOff>
      <xdr:row>41</xdr:row>
      <xdr:rowOff>132715</xdr:rowOff>
    </xdr:to>
    <xdr:cxnSp macro="">
      <xdr:nvCxnSpPr>
        <xdr:cNvPr id="480" name="直線コネクタ 479"/>
        <xdr:cNvCxnSpPr/>
      </xdr:nvCxnSpPr>
      <xdr:spPr>
        <a:xfrm flipV="1">
          <a:off x="22160865" y="571690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481"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482" name="直線コネクタ 481"/>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6350</xdr:rowOff>
    </xdr:from>
    <xdr:ext cx="598805" cy="257175"/>
    <xdr:sp macro="" textlink="">
      <xdr:nvSpPr>
        <xdr:cNvPr id="483" name="【一般廃棄物処理施設】&#10;一人当たり有形固定資産（償却資産）額最大値テキスト"/>
        <xdr:cNvSpPr txBox="1"/>
      </xdr:nvSpPr>
      <xdr:spPr>
        <a:xfrm>
          <a:off x="22199600" y="54927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59055</xdr:rowOff>
    </xdr:from>
    <xdr:to xmlns:xdr="http://schemas.openxmlformats.org/drawingml/2006/spreadsheetDrawing">
      <xdr:col>116</xdr:col>
      <xdr:colOff>152400</xdr:colOff>
      <xdr:row>33</xdr:row>
      <xdr:rowOff>59055</xdr:rowOff>
    </xdr:to>
    <xdr:cxnSp macro="">
      <xdr:nvCxnSpPr>
        <xdr:cNvPr id="484" name="直線コネクタ 483"/>
        <xdr:cNvCxnSpPr/>
      </xdr:nvCxnSpPr>
      <xdr:spPr>
        <a:xfrm>
          <a:off x="220726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58420</xdr:rowOff>
    </xdr:from>
    <xdr:ext cx="598805" cy="259080"/>
    <xdr:sp macro="" textlink="">
      <xdr:nvSpPr>
        <xdr:cNvPr id="485" name="【一般廃棄物処理施設】&#10;一人当たり有形固定資産（償却資産）額平均値テキスト"/>
        <xdr:cNvSpPr txBox="1"/>
      </xdr:nvSpPr>
      <xdr:spPr>
        <a:xfrm>
          <a:off x="22199600" y="6573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80010</xdr:rowOff>
    </xdr:from>
    <xdr:to xmlns:xdr="http://schemas.openxmlformats.org/drawingml/2006/spreadsheetDrawing">
      <xdr:col>116</xdr:col>
      <xdr:colOff>114300</xdr:colOff>
      <xdr:row>39</xdr:row>
      <xdr:rowOff>10160</xdr:rowOff>
    </xdr:to>
    <xdr:sp macro="" textlink="">
      <xdr:nvSpPr>
        <xdr:cNvPr id="486" name="フローチャート: 判断 485"/>
        <xdr:cNvSpPr/>
      </xdr:nvSpPr>
      <xdr:spPr>
        <a:xfrm>
          <a:off x="221107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160020</xdr:rowOff>
    </xdr:from>
    <xdr:to xmlns:xdr="http://schemas.openxmlformats.org/drawingml/2006/spreadsheetDrawing">
      <xdr:col>112</xdr:col>
      <xdr:colOff>38100</xdr:colOff>
      <xdr:row>39</xdr:row>
      <xdr:rowOff>90170</xdr:rowOff>
    </xdr:to>
    <xdr:sp macro="" textlink="">
      <xdr:nvSpPr>
        <xdr:cNvPr id="487" name="フローチャート: 判断 486"/>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89535</xdr:rowOff>
    </xdr:from>
    <xdr:to xmlns:xdr="http://schemas.openxmlformats.org/drawingml/2006/spreadsheetDrawing">
      <xdr:col>107</xdr:col>
      <xdr:colOff>101600</xdr:colOff>
      <xdr:row>40</xdr:row>
      <xdr:rowOff>19685</xdr:rowOff>
    </xdr:to>
    <xdr:sp macro="" textlink="">
      <xdr:nvSpPr>
        <xdr:cNvPr id="488" name="フローチャート: 判断 487"/>
        <xdr:cNvSpPr/>
      </xdr:nvSpPr>
      <xdr:spPr>
        <a:xfrm>
          <a:off x="20383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38100</xdr:rowOff>
    </xdr:from>
    <xdr:to xmlns:xdr="http://schemas.openxmlformats.org/drawingml/2006/spreadsheetDrawing">
      <xdr:col>116</xdr:col>
      <xdr:colOff>114300</xdr:colOff>
      <xdr:row>35</xdr:row>
      <xdr:rowOff>139700</xdr:rowOff>
    </xdr:to>
    <xdr:sp macro="" textlink="">
      <xdr:nvSpPr>
        <xdr:cNvPr id="494" name="楕円 493"/>
        <xdr:cNvSpPr/>
      </xdr:nvSpPr>
      <xdr:spPr>
        <a:xfrm>
          <a:off x="221107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34</xdr:row>
      <xdr:rowOff>60960</xdr:rowOff>
    </xdr:from>
    <xdr:ext cx="598805" cy="259080"/>
    <xdr:sp macro="" textlink="">
      <xdr:nvSpPr>
        <xdr:cNvPr id="495" name="【一般廃棄物処理施設】&#10;一人当たり有形固定資産（償却資産）額該当値テキスト"/>
        <xdr:cNvSpPr txBox="1"/>
      </xdr:nvSpPr>
      <xdr:spPr>
        <a:xfrm>
          <a:off x="22199600" y="5890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234,791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62230</xdr:rowOff>
    </xdr:from>
    <xdr:to xmlns:xdr="http://schemas.openxmlformats.org/drawingml/2006/spreadsheetDrawing">
      <xdr:col>112</xdr:col>
      <xdr:colOff>38100</xdr:colOff>
      <xdr:row>35</xdr:row>
      <xdr:rowOff>163830</xdr:rowOff>
    </xdr:to>
    <xdr:sp macro="" textlink="">
      <xdr:nvSpPr>
        <xdr:cNvPr id="496" name="楕円 495"/>
        <xdr:cNvSpPr/>
      </xdr:nvSpPr>
      <xdr:spPr>
        <a:xfrm>
          <a:off x="21272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35</xdr:row>
      <xdr:rowOff>88900</xdr:rowOff>
    </xdr:from>
    <xdr:to xmlns:xdr="http://schemas.openxmlformats.org/drawingml/2006/spreadsheetDrawing">
      <xdr:col>116</xdr:col>
      <xdr:colOff>63500</xdr:colOff>
      <xdr:row>35</xdr:row>
      <xdr:rowOff>113030</xdr:rowOff>
    </xdr:to>
    <xdr:cxnSp macro="">
      <xdr:nvCxnSpPr>
        <xdr:cNvPr id="497" name="直線コネクタ 496"/>
        <xdr:cNvCxnSpPr/>
      </xdr:nvCxnSpPr>
      <xdr:spPr>
        <a:xfrm flipV="1">
          <a:off x="21323300" y="608965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86360</xdr:rowOff>
    </xdr:from>
    <xdr:to xmlns:xdr="http://schemas.openxmlformats.org/drawingml/2006/spreadsheetDrawing">
      <xdr:col>107</xdr:col>
      <xdr:colOff>101600</xdr:colOff>
      <xdr:row>36</xdr:row>
      <xdr:rowOff>15875</xdr:rowOff>
    </xdr:to>
    <xdr:sp macro="" textlink="">
      <xdr:nvSpPr>
        <xdr:cNvPr id="498" name="楕円 497"/>
        <xdr:cNvSpPr/>
      </xdr:nvSpPr>
      <xdr:spPr>
        <a:xfrm>
          <a:off x="20383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113030</xdr:rowOff>
    </xdr:from>
    <xdr:to xmlns:xdr="http://schemas.openxmlformats.org/drawingml/2006/spreadsheetDrawing">
      <xdr:col>111</xdr:col>
      <xdr:colOff>177800</xdr:colOff>
      <xdr:row>35</xdr:row>
      <xdr:rowOff>136525</xdr:rowOff>
    </xdr:to>
    <xdr:cxnSp macro="">
      <xdr:nvCxnSpPr>
        <xdr:cNvPr id="499" name="直線コネクタ 498"/>
        <xdr:cNvCxnSpPr/>
      </xdr:nvCxnSpPr>
      <xdr:spPr>
        <a:xfrm flipV="1">
          <a:off x="20434300" y="61137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39</xdr:row>
      <xdr:rowOff>81280</xdr:rowOff>
    </xdr:from>
    <xdr:ext cx="534670" cy="259080"/>
    <xdr:sp macro="" textlink="">
      <xdr:nvSpPr>
        <xdr:cNvPr id="500" name="n_1aveValue【一般廃棄物処理施設】&#10;一人当たり有形固定資産（償却資産）額"/>
        <xdr:cNvSpPr txBox="1"/>
      </xdr:nvSpPr>
      <xdr:spPr>
        <a:xfrm>
          <a:off x="21043265" y="676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40</xdr:row>
      <xdr:rowOff>10795</xdr:rowOff>
    </xdr:from>
    <xdr:ext cx="532765" cy="258445"/>
    <xdr:sp macro="" textlink="">
      <xdr:nvSpPr>
        <xdr:cNvPr id="501" name="n_2aveValue【一般廃棄物処理施設】&#10;一人当たり有形固定資産（償却資産）額"/>
        <xdr:cNvSpPr txBox="1"/>
      </xdr:nvSpPr>
      <xdr:spPr>
        <a:xfrm>
          <a:off x="20166965" y="686879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34</xdr:row>
      <xdr:rowOff>8890</xdr:rowOff>
    </xdr:from>
    <xdr:ext cx="596900" cy="257175"/>
    <xdr:sp macro="" textlink="">
      <xdr:nvSpPr>
        <xdr:cNvPr id="502" name="n_1mainValue【一般廃棄物処理施設】&#10;一人当たり有形固定資産（償却資産）額"/>
        <xdr:cNvSpPr txBox="1"/>
      </xdr:nvSpPr>
      <xdr:spPr>
        <a:xfrm>
          <a:off x="21010880" y="58381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32385</xdr:rowOff>
    </xdr:from>
    <xdr:ext cx="596900" cy="257175"/>
    <xdr:sp macro="" textlink="">
      <xdr:nvSpPr>
        <xdr:cNvPr id="503" name="n_2mainValue【一般廃棄物処理施設】&#10;一人当たり有形固定資産（償却資産）額"/>
        <xdr:cNvSpPr txBox="1"/>
      </xdr:nvSpPr>
      <xdr:spPr>
        <a:xfrm>
          <a:off x="20134580" y="58616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528" name="テキスト ボックス 527"/>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529" name="直線コネクタ 52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530" name="直線コネクタ 52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7185" cy="259080"/>
    <xdr:sp macro="" textlink="">
      <xdr:nvSpPr>
        <xdr:cNvPr id="531" name="テキスト ボックス 530"/>
        <xdr:cNvSpPr txBox="1"/>
      </xdr:nvSpPr>
      <xdr:spPr>
        <a:xfrm>
          <a:off x="12106910" y="1477137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532" name="直線コネクタ 53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533" name="テキスト ボックス 532"/>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534" name="直線コネクタ 53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535" name="テキスト ボックス 53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536" name="直線コネクタ 53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537" name="テキスト ボックス 536"/>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538" name="直線コネクタ 53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539" name="テキスト ボックス 53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540" name="直線コネクタ 53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5455" cy="259080"/>
    <xdr:sp macro="" textlink="">
      <xdr:nvSpPr>
        <xdr:cNvPr id="541" name="テキスト ボックス 540"/>
        <xdr:cNvSpPr txBox="1"/>
      </xdr:nvSpPr>
      <xdr:spPr>
        <a:xfrm>
          <a:off x="11978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542" name="直線コネクタ 54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5455" cy="259080"/>
    <xdr:sp macro="" textlink="">
      <xdr:nvSpPr>
        <xdr:cNvPr id="543" name="テキスト ボックス 542"/>
        <xdr:cNvSpPr txBox="1"/>
      </xdr:nvSpPr>
      <xdr:spPr>
        <a:xfrm>
          <a:off x="11978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93345</xdr:rowOff>
    </xdr:to>
    <xdr:cxnSp macro="">
      <xdr:nvCxnSpPr>
        <xdr:cNvPr id="545" name="直線コネクタ 544"/>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7175"/>
    <xdr:sp macro="" textlink="">
      <xdr:nvSpPr>
        <xdr:cNvPr id="546" name="【消防施設】&#10;有形固定資産減価償却率最小値テキスト"/>
        <xdr:cNvSpPr txBox="1"/>
      </xdr:nvSpPr>
      <xdr:spPr>
        <a:xfrm>
          <a:off x="16357600" y="1484249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547" name="直線コネクタ 546"/>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7175"/>
    <xdr:sp macro="" textlink="">
      <xdr:nvSpPr>
        <xdr:cNvPr id="548" name="【消防施設】&#10;有形固定資産減価償却率最大値テキスト"/>
        <xdr:cNvSpPr txBox="1"/>
      </xdr:nvSpPr>
      <xdr:spPr>
        <a:xfrm>
          <a:off x="16357600" y="13208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549" name="直線コネクタ 548"/>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19685</xdr:rowOff>
    </xdr:from>
    <xdr:ext cx="405130" cy="257175"/>
    <xdr:sp macro="" textlink="">
      <xdr:nvSpPr>
        <xdr:cNvPr id="550" name="【消防施設】&#10;有形固定資産減価償却率平均値テキスト"/>
        <xdr:cNvSpPr txBox="1"/>
      </xdr:nvSpPr>
      <xdr:spPr>
        <a:xfrm>
          <a:off x="16357600" y="137356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168275</xdr:rowOff>
    </xdr:from>
    <xdr:to xmlns:xdr="http://schemas.openxmlformats.org/drawingml/2006/spreadsheetDrawing">
      <xdr:col>85</xdr:col>
      <xdr:colOff>177800</xdr:colOff>
      <xdr:row>81</xdr:row>
      <xdr:rowOff>98425</xdr:rowOff>
    </xdr:to>
    <xdr:sp macro="" textlink="">
      <xdr:nvSpPr>
        <xdr:cNvPr id="551" name="フローチャート: 判断 550"/>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552" name="フローチャート: 判断 551"/>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553" name="フローチャート: 判断 552"/>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554" name="テキスト ボックス 553"/>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555" name="テキスト ボックス 554"/>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556" name="テキスト ボックス 555"/>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57" name="テキスト ボックス 556"/>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58" name="テキスト ボックス 557"/>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92075</xdr:rowOff>
    </xdr:from>
    <xdr:to xmlns:xdr="http://schemas.openxmlformats.org/drawingml/2006/spreadsheetDrawing">
      <xdr:col>85</xdr:col>
      <xdr:colOff>177800</xdr:colOff>
      <xdr:row>83</xdr:row>
      <xdr:rowOff>22225</xdr:rowOff>
    </xdr:to>
    <xdr:sp macro="" textlink="">
      <xdr:nvSpPr>
        <xdr:cNvPr id="559" name="楕円 558"/>
        <xdr:cNvSpPr/>
      </xdr:nvSpPr>
      <xdr:spPr>
        <a:xfrm>
          <a:off x="16268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82</xdr:row>
      <xdr:rowOff>70485</xdr:rowOff>
    </xdr:from>
    <xdr:ext cx="405130" cy="259080"/>
    <xdr:sp macro="" textlink="">
      <xdr:nvSpPr>
        <xdr:cNvPr id="560" name="【消防施設】&#10;有形固定資産減価償却率該当値テキスト"/>
        <xdr:cNvSpPr txBox="1"/>
      </xdr:nvSpPr>
      <xdr:spPr>
        <a:xfrm>
          <a:off x="16357600" y="14129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82</xdr:row>
      <xdr:rowOff>130810</xdr:rowOff>
    </xdr:from>
    <xdr:to xmlns:xdr="http://schemas.openxmlformats.org/drawingml/2006/spreadsheetDrawing">
      <xdr:col>81</xdr:col>
      <xdr:colOff>101600</xdr:colOff>
      <xdr:row>83</xdr:row>
      <xdr:rowOff>60960</xdr:rowOff>
    </xdr:to>
    <xdr:sp macro="" textlink="">
      <xdr:nvSpPr>
        <xdr:cNvPr id="561" name="楕円 560"/>
        <xdr:cNvSpPr/>
      </xdr:nvSpPr>
      <xdr:spPr>
        <a:xfrm>
          <a:off x="15430500" y="141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82</xdr:row>
      <xdr:rowOff>143510</xdr:rowOff>
    </xdr:from>
    <xdr:to xmlns:xdr="http://schemas.openxmlformats.org/drawingml/2006/spreadsheetDrawing">
      <xdr:col>85</xdr:col>
      <xdr:colOff>127000</xdr:colOff>
      <xdr:row>83</xdr:row>
      <xdr:rowOff>10160</xdr:rowOff>
    </xdr:to>
    <xdr:cxnSp macro="">
      <xdr:nvCxnSpPr>
        <xdr:cNvPr id="562" name="直線コネクタ 561"/>
        <xdr:cNvCxnSpPr/>
      </xdr:nvCxnSpPr>
      <xdr:spPr>
        <a:xfrm flipV="1">
          <a:off x="15481300" y="142024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49530</xdr:rowOff>
    </xdr:from>
    <xdr:to xmlns:xdr="http://schemas.openxmlformats.org/drawingml/2006/spreadsheetDrawing">
      <xdr:col>76</xdr:col>
      <xdr:colOff>165100</xdr:colOff>
      <xdr:row>83</xdr:row>
      <xdr:rowOff>151130</xdr:rowOff>
    </xdr:to>
    <xdr:sp macro="" textlink="">
      <xdr:nvSpPr>
        <xdr:cNvPr id="563" name="楕円 562"/>
        <xdr:cNvSpPr/>
      </xdr:nvSpPr>
      <xdr:spPr>
        <a:xfrm>
          <a:off x="14541500" y="1427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10160</xdr:rowOff>
    </xdr:from>
    <xdr:to xmlns:xdr="http://schemas.openxmlformats.org/drawingml/2006/spreadsheetDrawing">
      <xdr:col>81</xdr:col>
      <xdr:colOff>50800</xdr:colOff>
      <xdr:row>83</xdr:row>
      <xdr:rowOff>100330</xdr:rowOff>
    </xdr:to>
    <xdr:cxnSp macro="">
      <xdr:nvCxnSpPr>
        <xdr:cNvPr id="564" name="直線コネクタ 563"/>
        <xdr:cNvCxnSpPr/>
      </xdr:nvCxnSpPr>
      <xdr:spPr>
        <a:xfrm flipV="1">
          <a:off x="14592300" y="1424051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79</xdr:row>
      <xdr:rowOff>128270</xdr:rowOff>
    </xdr:from>
    <xdr:ext cx="405130" cy="259080"/>
    <xdr:sp macro="" textlink="">
      <xdr:nvSpPr>
        <xdr:cNvPr id="565" name="n_1aveValue【消防施設】&#10;有形固定資産減価償却率"/>
        <xdr:cNvSpPr txBox="1"/>
      </xdr:nvSpPr>
      <xdr:spPr>
        <a:xfrm>
          <a:off x="15266035" y="13672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82550</xdr:rowOff>
    </xdr:from>
    <xdr:ext cx="403225" cy="259080"/>
    <xdr:sp macro="" textlink="">
      <xdr:nvSpPr>
        <xdr:cNvPr id="566" name="n_2aveValue【消防施設】&#10;有形固定資産減価償却率"/>
        <xdr:cNvSpPr txBox="1"/>
      </xdr:nvSpPr>
      <xdr:spPr>
        <a:xfrm>
          <a:off x="14389735" y="13798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52070</xdr:rowOff>
    </xdr:from>
    <xdr:ext cx="405130" cy="257175"/>
    <xdr:sp macro="" textlink="">
      <xdr:nvSpPr>
        <xdr:cNvPr id="567" name="n_1mainValue【消防施設】&#10;有形固定資産減価償却率"/>
        <xdr:cNvSpPr txBox="1"/>
      </xdr:nvSpPr>
      <xdr:spPr>
        <a:xfrm>
          <a:off x="15266035" y="14282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142240</xdr:rowOff>
    </xdr:from>
    <xdr:ext cx="403225" cy="259080"/>
    <xdr:sp macro="" textlink="">
      <xdr:nvSpPr>
        <xdr:cNvPr id="568" name="n_2mainValue【消防施設】&#10;有形固定資産減価償却率"/>
        <xdr:cNvSpPr txBox="1"/>
      </xdr:nvSpPr>
      <xdr:spPr>
        <a:xfrm>
          <a:off x="14389735" y="14372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577" name="テキスト ボックス 576"/>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78" name="直線コネクタ 577"/>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79" name="直線コネクタ 578"/>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5455" cy="257175"/>
    <xdr:sp macro="" textlink="">
      <xdr:nvSpPr>
        <xdr:cNvPr id="580" name="テキスト ボックス 579"/>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81" name="直線コネクタ 580"/>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5455" cy="259080"/>
    <xdr:sp macro="" textlink="">
      <xdr:nvSpPr>
        <xdr:cNvPr id="582" name="テキスト ボックス 581"/>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83" name="直線コネクタ 582"/>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5455" cy="259080"/>
    <xdr:sp macro="" textlink="">
      <xdr:nvSpPr>
        <xdr:cNvPr id="584" name="テキスト ボックス 583"/>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85" name="直線コネクタ 584"/>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5455" cy="257175"/>
    <xdr:sp macro="" textlink="">
      <xdr:nvSpPr>
        <xdr:cNvPr id="586" name="テキスト ボックス 585"/>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87" name="直線コネクタ 586"/>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5455" cy="259080"/>
    <xdr:sp macro="" textlink="">
      <xdr:nvSpPr>
        <xdr:cNvPr id="588" name="テキスト ボックス 587"/>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89" name="直線コネクタ 58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590" name="テキスト ボックス 589"/>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91"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137160</xdr:rowOff>
    </xdr:from>
    <xdr:to xmlns:xdr="http://schemas.openxmlformats.org/drawingml/2006/spreadsheetDrawing">
      <xdr:col>116</xdr:col>
      <xdr:colOff>62865</xdr:colOff>
      <xdr:row>85</xdr:row>
      <xdr:rowOff>148590</xdr:rowOff>
    </xdr:to>
    <xdr:cxnSp macro="">
      <xdr:nvCxnSpPr>
        <xdr:cNvPr id="592" name="直線コネクタ 591"/>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593"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594" name="直線コネクタ 593"/>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83820</xdr:rowOff>
    </xdr:from>
    <xdr:ext cx="469900" cy="259080"/>
    <xdr:sp macro="" textlink="">
      <xdr:nvSpPr>
        <xdr:cNvPr id="595"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137160</xdr:rowOff>
    </xdr:from>
    <xdr:to xmlns:xdr="http://schemas.openxmlformats.org/drawingml/2006/spreadsheetDrawing">
      <xdr:col>116</xdr:col>
      <xdr:colOff>152400</xdr:colOff>
      <xdr:row>78</xdr:row>
      <xdr:rowOff>137160</xdr:rowOff>
    </xdr:to>
    <xdr:cxnSp macro="">
      <xdr:nvCxnSpPr>
        <xdr:cNvPr id="596" name="直線コネクタ 595"/>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97790</xdr:rowOff>
    </xdr:from>
    <xdr:ext cx="469900" cy="257175"/>
    <xdr:sp macro="" textlink="">
      <xdr:nvSpPr>
        <xdr:cNvPr id="597" name="【消防施設】&#10;一人当たり面積平均値テキスト"/>
        <xdr:cNvSpPr txBox="1"/>
      </xdr:nvSpPr>
      <xdr:spPr>
        <a:xfrm>
          <a:off x="22199600" y="141566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598" name="フローチャート: 判断 597"/>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599" name="フローチャート: 判断 598"/>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10160</xdr:rowOff>
    </xdr:from>
    <xdr:to xmlns:xdr="http://schemas.openxmlformats.org/drawingml/2006/spreadsheetDrawing">
      <xdr:col>107</xdr:col>
      <xdr:colOff>101600</xdr:colOff>
      <xdr:row>83</xdr:row>
      <xdr:rowOff>111760</xdr:rowOff>
    </xdr:to>
    <xdr:sp macro="" textlink="">
      <xdr:nvSpPr>
        <xdr:cNvPr id="600" name="フローチャート: 判断 599"/>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601" name="テキスト ボックス 600"/>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602" name="テキスト ボックス 601"/>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603" name="テキスト ボックス 602"/>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604" name="テキスト ボックス 603"/>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605" name="テキスト ボックス 604"/>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36830</xdr:rowOff>
    </xdr:from>
    <xdr:to xmlns:xdr="http://schemas.openxmlformats.org/drawingml/2006/spreadsheetDrawing">
      <xdr:col>116</xdr:col>
      <xdr:colOff>114300</xdr:colOff>
      <xdr:row>84</xdr:row>
      <xdr:rowOff>138430</xdr:rowOff>
    </xdr:to>
    <xdr:sp macro="" textlink="">
      <xdr:nvSpPr>
        <xdr:cNvPr id="606" name="楕円 605"/>
        <xdr:cNvSpPr/>
      </xdr:nvSpPr>
      <xdr:spPr>
        <a:xfrm>
          <a:off x="22110700" y="1443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15240</xdr:rowOff>
    </xdr:from>
    <xdr:ext cx="469900" cy="259080"/>
    <xdr:sp macro="" textlink="">
      <xdr:nvSpPr>
        <xdr:cNvPr id="607" name="【消防施設】&#10;一人当たり面積該当値テキスト"/>
        <xdr:cNvSpPr txBox="1"/>
      </xdr:nvSpPr>
      <xdr:spPr>
        <a:xfrm>
          <a:off x="22199600" y="14417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44450</xdr:rowOff>
    </xdr:from>
    <xdr:to xmlns:xdr="http://schemas.openxmlformats.org/drawingml/2006/spreadsheetDrawing">
      <xdr:col>112</xdr:col>
      <xdr:colOff>38100</xdr:colOff>
      <xdr:row>84</xdr:row>
      <xdr:rowOff>146050</xdr:rowOff>
    </xdr:to>
    <xdr:sp macro="" textlink="">
      <xdr:nvSpPr>
        <xdr:cNvPr id="608" name="楕円 607"/>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87630</xdr:rowOff>
    </xdr:from>
    <xdr:to xmlns:xdr="http://schemas.openxmlformats.org/drawingml/2006/spreadsheetDrawing">
      <xdr:col>116</xdr:col>
      <xdr:colOff>63500</xdr:colOff>
      <xdr:row>84</xdr:row>
      <xdr:rowOff>95250</xdr:rowOff>
    </xdr:to>
    <xdr:cxnSp macro="">
      <xdr:nvCxnSpPr>
        <xdr:cNvPr id="609" name="直線コネクタ 608"/>
        <xdr:cNvCxnSpPr/>
      </xdr:nvCxnSpPr>
      <xdr:spPr>
        <a:xfrm flipV="1">
          <a:off x="21323300" y="1448943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55880</xdr:rowOff>
    </xdr:from>
    <xdr:to xmlns:xdr="http://schemas.openxmlformats.org/drawingml/2006/spreadsheetDrawing">
      <xdr:col>107</xdr:col>
      <xdr:colOff>101600</xdr:colOff>
      <xdr:row>84</xdr:row>
      <xdr:rowOff>157480</xdr:rowOff>
    </xdr:to>
    <xdr:sp macro="" textlink="">
      <xdr:nvSpPr>
        <xdr:cNvPr id="610" name="楕円 609"/>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95250</xdr:rowOff>
    </xdr:from>
    <xdr:to xmlns:xdr="http://schemas.openxmlformats.org/drawingml/2006/spreadsheetDrawing">
      <xdr:col>111</xdr:col>
      <xdr:colOff>177800</xdr:colOff>
      <xdr:row>84</xdr:row>
      <xdr:rowOff>106680</xdr:rowOff>
    </xdr:to>
    <xdr:cxnSp macro="">
      <xdr:nvCxnSpPr>
        <xdr:cNvPr id="611" name="直線コネクタ 610"/>
        <xdr:cNvCxnSpPr/>
      </xdr:nvCxnSpPr>
      <xdr:spPr>
        <a:xfrm flipV="1">
          <a:off x="20434300" y="14497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13970</xdr:rowOff>
    </xdr:from>
    <xdr:ext cx="469900" cy="259080"/>
    <xdr:sp macro="" textlink="">
      <xdr:nvSpPr>
        <xdr:cNvPr id="612"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128270</xdr:rowOff>
    </xdr:from>
    <xdr:ext cx="467995" cy="259080"/>
    <xdr:sp macro="" textlink="">
      <xdr:nvSpPr>
        <xdr:cNvPr id="613" name="n_2aveValue【消防施設】&#10;一人当たり面積"/>
        <xdr:cNvSpPr txBox="1"/>
      </xdr:nvSpPr>
      <xdr:spPr>
        <a:xfrm>
          <a:off x="20199350" y="14015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84</xdr:row>
      <xdr:rowOff>137160</xdr:rowOff>
    </xdr:from>
    <xdr:ext cx="469900" cy="259080"/>
    <xdr:sp macro="" textlink="">
      <xdr:nvSpPr>
        <xdr:cNvPr id="614" name="n_1mainValue【消防施設】&#10;一人当たり面積"/>
        <xdr:cNvSpPr txBox="1"/>
      </xdr:nvSpPr>
      <xdr:spPr>
        <a:xfrm>
          <a:off x="21075650" y="1453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148590</xdr:rowOff>
    </xdr:from>
    <xdr:ext cx="467995" cy="259080"/>
    <xdr:sp macro="" textlink="">
      <xdr:nvSpPr>
        <xdr:cNvPr id="615" name="n_2mainValue【消防施設】&#10;一人当たり面積"/>
        <xdr:cNvSpPr txBox="1"/>
      </xdr:nvSpPr>
      <xdr:spPr>
        <a:xfrm>
          <a:off x="20199350" y="14550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624" name="テキスト ボックス 623"/>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625" name="直線コネクタ 62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626" name="直線コネクタ 62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7185" cy="257175"/>
    <xdr:sp macro="" textlink="">
      <xdr:nvSpPr>
        <xdr:cNvPr id="627" name="テキスト ボックス 626"/>
        <xdr:cNvSpPr txBox="1"/>
      </xdr:nvSpPr>
      <xdr:spPr>
        <a:xfrm>
          <a:off x="12106910" y="185813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628" name="直線コネクタ 62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29" name="テキスト ボックス 62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630" name="直線コネクタ 62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631" name="テキスト ボックス 630"/>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632" name="直線コネクタ 63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33" name="テキスト ボックス 63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634" name="直線コネクタ 63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35" name="テキスト ボックス 63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636" name="直線コネクタ 63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5455" cy="257175"/>
    <xdr:sp macro="" textlink="">
      <xdr:nvSpPr>
        <xdr:cNvPr id="637" name="テキスト ボックス 636"/>
        <xdr:cNvSpPr txBox="1"/>
      </xdr:nvSpPr>
      <xdr:spPr>
        <a:xfrm>
          <a:off x="11978640" y="1694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638" name="直線コネクタ 63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5455" cy="259080"/>
    <xdr:sp macro="" textlink="">
      <xdr:nvSpPr>
        <xdr:cNvPr id="639" name="テキスト ボックス 638"/>
        <xdr:cNvSpPr txBox="1"/>
      </xdr:nvSpPr>
      <xdr:spPr>
        <a:xfrm>
          <a:off x="11978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0"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81280</xdr:rowOff>
    </xdr:to>
    <xdr:cxnSp macro="">
      <xdr:nvCxnSpPr>
        <xdr:cNvPr id="641" name="直線コネクタ 640"/>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642"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643" name="直線コネクタ 642"/>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7175"/>
    <xdr:sp macro="" textlink="">
      <xdr:nvSpPr>
        <xdr:cNvPr id="644" name="【庁舎】&#10;有形固定資産減価償却率最大値テキスト"/>
        <xdr:cNvSpPr txBox="1"/>
      </xdr:nvSpPr>
      <xdr:spPr>
        <a:xfrm>
          <a:off x="16357600" y="168656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645" name="直線コネクタ 644"/>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100330</xdr:rowOff>
    </xdr:from>
    <xdr:ext cx="405130" cy="257175"/>
    <xdr:sp macro="" textlink="">
      <xdr:nvSpPr>
        <xdr:cNvPr id="646" name="【庁舎】&#10;有形固定資産減価償却率平均値テキスト"/>
        <xdr:cNvSpPr txBox="1"/>
      </xdr:nvSpPr>
      <xdr:spPr>
        <a:xfrm>
          <a:off x="16357600" y="177596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121920</xdr:rowOff>
    </xdr:from>
    <xdr:to xmlns:xdr="http://schemas.openxmlformats.org/drawingml/2006/spreadsheetDrawing">
      <xdr:col>85</xdr:col>
      <xdr:colOff>177800</xdr:colOff>
      <xdr:row>104</xdr:row>
      <xdr:rowOff>52070</xdr:rowOff>
    </xdr:to>
    <xdr:sp macro="" textlink="">
      <xdr:nvSpPr>
        <xdr:cNvPr id="647" name="フローチャート: 判断 646"/>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87630</xdr:rowOff>
    </xdr:from>
    <xdr:to xmlns:xdr="http://schemas.openxmlformats.org/drawingml/2006/spreadsheetDrawing">
      <xdr:col>81</xdr:col>
      <xdr:colOff>101600</xdr:colOff>
      <xdr:row>104</xdr:row>
      <xdr:rowOff>17780</xdr:rowOff>
    </xdr:to>
    <xdr:sp macro="" textlink="">
      <xdr:nvSpPr>
        <xdr:cNvPr id="648" name="フローチャート: 判断 647"/>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649" name="フローチャート: 判断 64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50" name="テキスト ボックス 64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51" name="テキスト ボックス 65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52" name="テキスト ボックス 65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653" name="テキスト ボックス 65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54" name="テキスト ボックス 65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90805</xdr:rowOff>
    </xdr:from>
    <xdr:to xmlns:xdr="http://schemas.openxmlformats.org/drawingml/2006/spreadsheetDrawing">
      <xdr:col>85</xdr:col>
      <xdr:colOff>177800</xdr:colOff>
      <xdr:row>101</xdr:row>
      <xdr:rowOff>20955</xdr:rowOff>
    </xdr:to>
    <xdr:sp macro="" textlink="">
      <xdr:nvSpPr>
        <xdr:cNvPr id="655" name="楕円 654"/>
        <xdr:cNvSpPr/>
      </xdr:nvSpPr>
      <xdr:spPr>
        <a:xfrm>
          <a:off x="16268700" y="172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113665</xdr:rowOff>
    </xdr:from>
    <xdr:ext cx="405130" cy="258445"/>
    <xdr:sp macro="" textlink="">
      <xdr:nvSpPr>
        <xdr:cNvPr id="656" name="【庁舎】&#10;有形固定資産減価償却率該当値テキスト"/>
        <xdr:cNvSpPr txBox="1"/>
      </xdr:nvSpPr>
      <xdr:spPr>
        <a:xfrm>
          <a:off x="16357600" y="17087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123190</xdr:rowOff>
    </xdr:from>
    <xdr:to xmlns:xdr="http://schemas.openxmlformats.org/drawingml/2006/spreadsheetDrawing">
      <xdr:col>81</xdr:col>
      <xdr:colOff>101600</xdr:colOff>
      <xdr:row>101</xdr:row>
      <xdr:rowOff>53340</xdr:rowOff>
    </xdr:to>
    <xdr:sp macro="" textlink="">
      <xdr:nvSpPr>
        <xdr:cNvPr id="657" name="楕円 656"/>
        <xdr:cNvSpPr/>
      </xdr:nvSpPr>
      <xdr:spPr>
        <a:xfrm>
          <a:off x="15430500" y="1726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141605</xdr:rowOff>
    </xdr:from>
    <xdr:to xmlns:xdr="http://schemas.openxmlformats.org/drawingml/2006/spreadsheetDrawing">
      <xdr:col>85</xdr:col>
      <xdr:colOff>127000</xdr:colOff>
      <xdr:row>101</xdr:row>
      <xdr:rowOff>2540</xdr:rowOff>
    </xdr:to>
    <xdr:cxnSp macro="">
      <xdr:nvCxnSpPr>
        <xdr:cNvPr id="658" name="直線コネクタ 657"/>
        <xdr:cNvCxnSpPr/>
      </xdr:nvCxnSpPr>
      <xdr:spPr>
        <a:xfrm flipV="1">
          <a:off x="15481300" y="172866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156210</xdr:rowOff>
    </xdr:from>
    <xdr:to xmlns:xdr="http://schemas.openxmlformats.org/drawingml/2006/spreadsheetDrawing">
      <xdr:col>76</xdr:col>
      <xdr:colOff>165100</xdr:colOff>
      <xdr:row>101</xdr:row>
      <xdr:rowOff>86360</xdr:rowOff>
    </xdr:to>
    <xdr:sp macro="" textlink="">
      <xdr:nvSpPr>
        <xdr:cNvPr id="659" name="楕円 658"/>
        <xdr:cNvSpPr/>
      </xdr:nvSpPr>
      <xdr:spPr>
        <a:xfrm>
          <a:off x="14541500" y="173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2540</xdr:rowOff>
    </xdr:from>
    <xdr:to xmlns:xdr="http://schemas.openxmlformats.org/drawingml/2006/spreadsheetDrawing">
      <xdr:col>81</xdr:col>
      <xdr:colOff>50800</xdr:colOff>
      <xdr:row>101</xdr:row>
      <xdr:rowOff>35560</xdr:rowOff>
    </xdr:to>
    <xdr:cxnSp macro="">
      <xdr:nvCxnSpPr>
        <xdr:cNvPr id="660" name="直線コネクタ 659"/>
        <xdr:cNvCxnSpPr/>
      </xdr:nvCxnSpPr>
      <xdr:spPr>
        <a:xfrm flipV="1">
          <a:off x="14592300" y="17318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8890</xdr:rowOff>
    </xdr:from>
    <xdr:ext cx="405130" cy="257175"/>
    <xdr:sp macro="" textlink="">
      <xdr:nvSpPr>
        <xdr:cNvPr id="661" name="n_1aveValue【庁舎】&#10;有形固定資産減価償却率"/>
        <xdr:cNvSpPr txBox="1"/>
      </xdr:nvSpPr>
      <xdr:spPr>
        <a:xfrm>
          <a:off x="15266035" y="17839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149225</xdr:rowOff>
    </xdr:from>
    <xdr:ext cx="403225" cy="259080"/>
    <xdr:sp macro="" textlink="">
      <xdr:nvSpPr>
        <xdr:cNvPr id="662" name="n_2aveValue【庁舎】&#10;有形固定資産減価償却率"/>
        <xdr:cNvSpPr txBox="1"/>
      </xdr:nvSpPr>
      <xdr:spPr>
        <a:xfrm>
          <a:off x="14389735" y="17808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69850</xdr:rowOff>
    </xdr:from>
    <xdr:ext cx="405130" cy="259080"/>
    <xdr:sp macro="" textlink="">
      <xdr:nvSpPr>
        <xdr:cNvPr id="663" name="n_1mainValue【庁舎】&#10;有形固定資産減価償却率"/>
        <xdr:cNvSpPr txBox="1"/>
      </xdr:nvSpPr>
      <xdr:spPr>
        <a:xfrm>
          <a:off x="15266035" y="1704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102870</xdr:rowOff>
    </xdr:from>
    <xdr:ext cx="403225" cy="259080"/>
    <xdr:sp macro="" textlink="">
      <xdr:nvSpPr>
        <xdr:cNvPr id="664" name="n_2mainValue【庁舎】&#10;有形固定資産減価償却率"/>
        <xdr:cNvSpPr txBox="1"/>
      </xdr:nvSpPr>
      <xdr:spPr>
        <a:xfrm>
          <a:off x="14389735" y="17076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673" name="テキスト ボックス 672"/>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74" name="直線コネクタ 673"/>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75" name="直線コネクタ 674"/>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676" name="テキスト ボックス 675"/>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77" name="直線コネクタ 676"/>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678" name="テキスト ボックス 677"/>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79" name="直線コネクタ 678"/>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680" name="テキスト ボックス 679"/>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81" name="直線コネクタ 680"/>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682" name="テキスト ボックス 681"/>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83" name="直線コネクタ 682"/>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684" name="テキスト ボックス 683"/>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85" name="直線コネクタ 6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686" name="テキスト ボックス 68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8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112395</xdr:rowOff>
    </xdr:from>
    <xdr:to xmlns:xdr="http://schemas.openxmlformats.org/drawingml/2006/spreadsheetDrawing">
      <xdr:col>116</xdr:col>
      <xdr:colOff>62865</xdr:colOff>
      <xdr:row>107</xdr:row>
      <xdr:rowOff>68580</xdr:rowOff>
    </xdr:to>
    <xdr:cxnSp macro="">
      <xdr:nvCxnSpPr>
        <xdr:cNvPr id="688" name="直線コネクタ 687"/>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72390</xdr:rowOff>
    </xdr:from>
    <xdr:ext cx="469900" cy="259080"/>
    <xdr:sp macro="" textlink="">
      <xdr:nvSpPr>
        <xdr:cNvPr id="689"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68580</xdr:rowOff>
    </xdr:from>
    <xdr:to xmlns:xdr="http://schemas.openxmlformats.org/drawingml/2006/spreadsheetDrawing">
      <xdr:col>116</xdr:col>
      <xdr:colOff>152400</xdr:colOff>
      <xdr:row>107</xdr:row>
      <xdr:rowOff>68580</xdr:rowOff>
    </xdr:to>
    <xdr:cxnSp macro="">
      <xdr:nvCxnSpPr>
        <xdr:cNvPr id="690" name="直線コネクタ 689"/>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59055</xdr:rowOff>
    </xdr:from>
    <xdr:ext cx="469900" cy="259080"/>
    <xdr:sp macro="" textlink="">
      <xdr:nvSpPr>
        <xdr:cNvPr id="691"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112395</xdr:rowOff>
    </xdr:from>
    <xdr:to xmlns:xdr="http://schemas.openxmlformats.org/drawingml/2006/spreadsheetDrawing">
      <xdr:col>116</xdr:col>
      <xdr:colOff>152400</xdr:colOff>
      <xdr:row>100</xdr:row>
      <xdr:rowOff>112395</xdr:rowOff>
    </xdr:to>
    <xdr:cxnSp macro="">
      <xdr:nvCxnSpPr>
        <xdr:cNvPr id="692" name="直線コネクタ 691"/>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153035</xdr:rowOff>
    </xdr:from>
    <xdr:ext cx="469900" cy="259080"/>
    <xdr:sp macro="" textlink="">
      <xdr:nvSpPr>
        <xdr:cNvPr id="693" name="【庁舎】&#10;一人当たり面積平均値テキスト"/>
        <xdr:cNvSpPr txBox="1"/>
      </xdr:nvSpPr>
      <xdr:spPr>
        <a:xfrm>
          <a:off x="22199600" y="178123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694" name="フローチャート: 判断 693"/>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695" name="フローチャート: 判断 694"/>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46355</xdr:rowOff>
    </xdr:from>
    <xdr:to xmlns:xdr="http://schemas.openxmlformats.org/drawingml/2006/spreadsheetDrawing">
      <xdr:col>107</xdr:col>
      <xdr:colOff>101600</xdr:colOff>
      <xdr:row>105</xdr:row>
      <xdr:rowOff>147955</xdr:rowOff>
    </xdr:to>
    <xdr:sp macro="" textlink="">
      <xdr:nvSpPr>
        <xdr:cNvPr id="696" name="フローチャート: 判断 695"/>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97" name="テキスト ボックス 69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98" name="テキスト ボックス 69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99" name="テキスト ボックス 69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00" name="テキスト ボックス 69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701" name="テキスト ボックス 70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90170</xdr:rowOff>
    </xdr:from>
    <xdr:to xmlns:xdr="http://schemas.openxmlformats.org/drawingml/2006/spreadsheetDrawing">
      <xdr:col>116</xdr:col>
      <xdr:colOff>114300</xdr:colOff>
      <xdr:row>107</xdr:row>
      <xdr:rowOff>20320</xdr:rowOff>
    </xdr:to>
    <xdr:sp macro="" textlink="">
      <xdr:nvSpPr>
        <xdr:cNvPr id="702" name="楕円 701"/>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5080</xdr:rowOff>
    </xdr:from>
    <xdr:ext cx="469900" cy="259080"/>
    <xdr:sp macro="" textlink="">
      <xdr:nvSpPr>
        <xdr:cNvPr id="703" name="【庁舎】&#10;一人当たり面積該当値テキスト"/>
        <xdr:cNvSpPr txBox="1"/>
      </xdr:nvSpPr>
      <xdr:spPr>
        <a:xfrm>
          <a:off x="22199600" y="1817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97790</xdr:rowOff>
    </xdr:from>
    <xdr:to xmlns:xdr="http://schemas.openxmlformats.org/drawingml/2006/spreadsheetDrawing">
      <xdr:col>112</xdr:col>
      <xdr:colOff>38100</xdr:colOff>
      <xdr:row>107</xdr:row>
      <xdr:rowOff>27940</xdr:rowOff>
    </xdr:to>
    <xdr:sp macro="" textlink="">
      <xdr:nvSpPr>
        <xdr:cNvPr id="704" name="楕円 703"/>
        <xdr:cNvSpPr/>
      </xdr:nvSpPr>
      <xdr:spPr>
        <a:xfrm>
          <a:off x="21272500" y="182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140970</xdr:rowOff>
    </xdr:from>
    <xdr:to xmlns:xdr="http://schemas.openxmlformats.org/drawingml/2006/spreadsheetDrawing">
      <xdr:col>116</xdr:col>
      <xdr:colOff>63500</xdr:colOff>
      <xdr:row>106</xdr:row>
      <xdr:rowOff>148590</xdr:rowOff>
    </xdr:to>
    <xdr:cxnSp macro="">
      <xdr:nvCxnSpPr>
        <xdr:cNvPr id="705" name="直線コネクタ 704"/>
        <xdr:cNvCxnSpPr/>
      </xdr:nvCxnSpPr>
      <xdr:spPr>
        <a:xfrm flipV="1">
          <a:off x="21323300" y="1831467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105410</xdr:rowOff>
    </xdr:from>
    <xdr:to xmlns:xdr="http://schemas.openxmlformats.org/drawingml/2006/spreadsheetDrawing">
      <xdr:col>107</xdr:col>
      <xdr:colOff>101600</xdr:colOff>
      <xdr:row>107</xdr:row>
      <xdr:rowOff>35560</xdr:rowOff>
    </xdr:to>
    <xdr:sp macro="" textlink="">
      <xdr:nvSpPr>
        <xdr:cNvPr id="706" name="楕円 705"/>
        <xdr:cNvSpPr/>
      </xdr:nvSpPr>
      <xdr:spPr>
        <a:xfrm>
          <a:off x="20383500" y="1827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148590</xdr:rowOff>
    </xdr:from>
    <xdr:to xmlns:xdr="http://schemas.openxmlformats.org/drawingml/2006/spreadsheetDrawing">
      <xdr:col>111</xdr:col>
      <xdr:colOff>177800</xdr:colOff>
      <xdr:row>106</xdr:row>
      <xdr:rowOff>156210</xdr:rowOff>
    </xdr:to>
    <xdr:cxnSp macro="">
      <xdr:nvCxnSpPr>
        <xdr:cNvPr id="707" name="直線コネクタ 706"/>
        <xdr:cNvCxnSpPr/>
      </xdr:nvCxnSpPr>
      <xdr:spPr>
        <a:xfrm flipV="1">
          <a:off x="20434300" y="183222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101600</xdr:rowOff>
    </xdr:from>
    <xdr:ext cx="469900" cy="259080"/>
    <xdr:sp macro="" textlink="">
      <xdr:nvSpPr>
        <xdr:cNvPr id="708" name="n_1aveValue【庁舎】&#10;一人当たり面積"/>
        <xdr:cNvSpPr txBox="1"/>
      </xdr:nvSpPr>
      <xdr:spPr>
        <a:xfrm>
          <a:off x="21075650" y="17760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164465</xdr:rowOff>
    </xdr:from>
    <xdr:ext cx="467995" cy="259080"/>
    <xdr:sp macro="" textlink="">
      <xdr:nvSpPr>
        <xdr:cNvPr id="709" name="n_2aveValue【庁舎】&#10;一人当たり面積"/>
        <xdr:cNvSpPr txBox="1"/>
      </xdr:nvSpPr>
      <xdr:spPr>
        <a:xfrm>
          <a:off x="20199350" y="178238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19050</xdr:rowOff>
    </xdr:from>
    <xdr:ext cx="469900" cy="257175"/>
    <xdr:sp macro="" textlink="">
      <xdr:nvSpPr>
        <xdr:cNvPr id="710" name="n_1mainValue【庁舎】&#10;一人当たり面積"/>
        <xdr:cNvSpPr txBox="1"/>
      </xdr:nvSpPr>
      <xdr:spPr>
        <a:xfrm>
          <a:off x="21075650" y="18364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26670</xdr:rowOff>
    </xdr:from>
    <xdr:ext cx="467995" cy="259080"/>
    <xdr:sp macro="" textlink="">
      <xdr:nvSpPr>
        <xdr:cNvPr id="711" name="n_2mainValue【庁舎】&#10;一人当たり面積"/>
        <xdr:cNvSpPr txBox="1"/>
      </xdr:nvSpPr>
      <xdr:spPr>
        <a:xfrm>
          <a:off x="20199350" y="18371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　類似団体と比較して、道路や本庁舎・一般廃棄物処理施設等において、有形固定資産原価償却率が高い傾向にある。道路整備については、</a:t>
          </a:r>
        </a:p>
        <a:p>
          <a:r>
            <a:rPr lang="ja-JP" altLang="en-US" sz="1300">
              <a:latin typeface="ＭＳ Ｐゴシック"/>
              <a:ea typeface="ＭＳ Ｐゴシック"/>
            </a:rPr>
            <a:t>財政状況等を含め総合的に勘案して実施するとともに、予防保全による適切な維持管理に努める。本庁舎・一般廃棄物処理施設等については、</a:t>
          </a:r>
        </a:p>
        <a:p>
          <a:r>
            <a:rPr lang="ja-JP" altLang="en-US" sz="1300">
              <a:latin typeface="ＭＳ Ｐゴシック"/>
              <a:ea typeface="ＭＳ Ｐゴシック"/>
            </a:rPr>
            <a:t>更新を含めた総合的な検討を進めている。</a:t>
          </a:r>
        </a:p>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長引く景気低迷や人口の減少等によ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市税（個人・法人）に大きな伸びが期待できないことから、類似団体平均を０．０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下回っている状況となっており、引き続き、歳出の徹底した見直しなどによる行政コ</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ストの削減と、市税を始めとする自主財源の歳入確保に努める。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135255</xdr:rowOff>
    </xdr:from>
    <xdr:to xmlns:xdr="http://schemas.openxmlformats.org/drawingml/2006/spreadsheetDrawing">
      <xdr:col>23</xdr:col>
      <xdr:colOff>133350</xdr:colOff>
      <xdr:row>43</xdr:row>
      <xdr:rowOff>155575</xdr:rowOff>
    </xdr:to>
    <xdr:cxnSp macro="">
      <xdr:nvCxnSpPr>
        <xdr:cNvPr id="69" name="直線コネクタ 68"/>
        <xdr:cNvCxnSpPr/>
      </xdr:nvCxnSpPr>
      <xdr:spPr>
        <a:xfrm flipV="1">
          <a:off x="4114800" y="750760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155575</xdr:rowOff>
    </xdr:from>
    <xdr:to xmlns:xdr="http://schemas.openxmlformats.org/drawingml/2006/spreadsheetDrawing">
      <xdr:col>19</xdr:col>
      <xdr:colOff>133350</xdr:colOff>
      <xdr:row>44</xdr:row>
      <xdr:rowOff>4445</xdr:rowOff>
    </xdr:to>
    <xdr:cxnSp macro="">
      <xdr:nvCxnSpPr>
        <xdr:cNvPr id="72" name="直線コネクタ 71"/>
        <xdr:cNvCxnSpPr/>
      </xdr:nvCxnSpPr>
      <xdr:spPr>
        <a:xfrm flipV="1">
          <a:off x="3225800" y="752792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4445</xdr:rowOff>
    </xdr:from>
    <xdr:to xmlns:xdr="http://schemas.openxmlformats.org/drawingml/2006/spreadsheetDrawing">
      <xdr:col>15</xdr:col>
      <xdr:colOff>82550</xdr:colOff>
      <xdr:row>44</xdr:row>
      <xdr:rowOff>24130</xdr:rowOff>
    </xdr:to>
    <xdr:cxnSp macro="">
      <xdr:nvCxnSpPr>
        <xdr:cNvPr id="75" name="直線コネクタ 74"/>
        <xdr:cNvCxnSpPr/>
      </xdr:nvCxnSpPr>
      <xdr:spPr>
        <a:xfrm flipV="1">
          <a:off x="2336800" y="754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24130</xdr:rowOff>
    </xdr:from>
    <xdr:to xmlns:xdr="http://schemas.openxmlformats.org/drawingml/2006/spreadsheetDrawing">
      <xdr:col>11</xdr:col>
      <xdr:colOff>31750</xdr:colOff>
      <xdr:row>44</xdr:row>
      <xdr:rowOff>24130</xdr:rowOff>
    </xdr:to>
    <xdr:cxnSp macro="">
      <xdr:nvCxnSpPr>
        <xdr:cNvPr id="78" name="直線コネクタ 77"/>
        <xdr:cNvCxnSpPr/>
      </xdr:nvCxnSpPr>
      <xdr:spPr>
        <a:xfrm>
          <a:off x="1447800" y="75679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80" name="テキスト ボックス 79"/>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84455</xdr:rowOff>
    </xdr:from>
    <xdr:to xmlns:xdr="http://schemas.openxmlformats.org/drawingml/2006/spreadsheetDrawing">
      <xdr:col>23</xdr:col>
      <xdr:colOff>184150</xdr:colOff>
      <xdr:row>44</xdr:row>
      <xdr:rowOff>14605</xdr:rowOff>
    </xdr:to>
    <xdr:sp macro="" textlink="">
      <xdr:nvSpPr>
        <xdr:cNvPr id="88" name="楕円 87"/>
        <xdr:cNvSpPr/>
      </xdr:nvSpPr>
      <xdr:spPr>
        <a:xfrm>
          <a:off x="4902200" y="74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56515</xdr:rowOff>
    </xdr:from>
    <xdr:ext cx="762000" cy="258445"/>
    <xdr:sp macro="" textlink="">
      <xdr:nvSpPr>
        <xdr:cNvPr id="89" name="財政力該当値テキスト"/>
        <xdr:cNvSpPr txBox="1"/>
      </xdr:nvSpPr>
      <xdr:spPr>
        <a:xfrm>
          <a:off x="5041900" y="7428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104775</xdr:rowOff>
    </xdr:from>
    <xdr:to xmlns:xdr="http://schemas.openxmlformats.org/drawingml/2006/spreadsheetDrawing">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19685</xdr:rowOff>
    </xdr:from>
    <xdr:ext cx="736600" cy="258445"/>
    <xdr:sp macro="" textlink="">
      <xdr:nvSpPr>
        <xdr:cNvPr id="91" name="テキスト ボックス 90"/>
        <xdr:cNvSpPr txBox="1"/>
      </xdr:nvSpPr>
      <xdr:spPr>
        <a:xfrm>
          <a:off x="3733800" y="7563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125095</xdr:rowOff>
    </xdr:from>
    <xdr:to xmlns:xdr="http://schemas.openxmlformats.org/drawingml/2006/spreadsheetDrawing">
      <xdr:col>15</xdr:col>
      <xdr:colOff>133350</xdr:colOff>
      <xdr:row>44</xdr:row>
      <xdr:rowOff>55245</xdr:rowOff>
    </xdr:to>
    <xdr:sp macro="" textlink="">
      <xdr:nvSpPr>
        <xdr:cNvPr id="92" name="楕円 91"/>
        <xdr:cNvSpPr/>
      </xdr:nvSpPr>
      <xdr:spPr>
        <a:xfrm>
          <a:off x="3175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40640</xdr:rowOff>
    </xdr:from>
    <xdr:ext cx="762000" cy="258445"/>
    <xdr:sp macro="" textlink="">
      <xdr:nvSpPr>
        <xdr:cNvPr id="93" name="テキスト ボックス 92"/>
        <xdr:cNvSpPr txBox="1"/>
      </xdr:nvSpPr>
      <xdr:spPr>
        <a:xfrm>
          <a:off x="2844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144780</xdr:rowOff>
    </xdr:from>
    <xdr:to xmlns:xdr="http://schemas.openxmlformats.org/drawingml/2006/spreadsheetDrawing">
      <xdr:col>11</xdr:col>
      <xdr:colOff>82550</xdr:colOff>
      <xdr:row>44</xdr:row>
      <xdr:rowOff>74930</xdr:rowOff>
    </xdr:to>
    <xdr:sp macro="" textlink="">
      <xdr:nvSpPr>
        <xdr:cNvPr id="94" name="楕円 93"/>
        <xdr:cNvSpPr/>
      </xdr:nvSpPr>
      <xdr:spPr>
        <a:xfrm>
          <a:off x="2286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59690</xdr:rowOff>
    </xdr:from>
    <xdr:ext cx="762000" cy="259080"/>
    <xdr:sp macro="" textlink="">
      <xdr:nvSpPr>
        <xdr:cNvPr id="95" name="テキスト ボックス 94"/>
        <xdr:cNvSpPr txBox="1"/>
      </xdr:nvSpPr>
      <xdr:spPr>
        <a:xfrm>
          <a:off x="1955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144780</xdr:rowOff>
    </xdr:from>
    <xdr:to xmlns:xdr="http://schemas.openxmlformats.org/drawingml/2006/spreadsheetDrawing">
      <xdr:col>7</xdr:col>
      <xdr:colOff>31750</xdr:colOff>
      <xdr:row>44</xdr:row>
      <xdr:rowOff>74930</xdr:rowOff>
    </xdr:to>
    <xdr:sp macro="" textlink="">
      <xdr:nvSpPr>
        <xdr:cNvPr id="96" name="楕円 95"/>
        <xdr:cNvSpPr/>
      </xdr:nvSpPr>
      <xdr:spPr>
        <a:xfrm>
          <a:off x="1397000" y="751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59690</xdr:rowOff>
    </xdr:from>
    <xdr:ext cx="762000" cy="259080"/>
    <xdr:sp macro="" textlink="">
      <xdr:nvSpPr>
        <xdr:cNvPr id="97" name="テキスト ボックス 96"/>
        <xdr:cNvSpPr txBox="1"/>
      </xdr:nvSpPr>
      <xdr:spPr>
        <a:xfrm>
          <a:off x="1066800" y="760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全国平均、類似団体平均を上回っている主な要因として、地方交付</a:t>
          </a:r>
          <a:r>
            <a:rPr kumimoji="1" lang="ja-JP" altLang="en-US" sz="1100">
              <a:solidFill>
                <a:schemeClr val="dk1"/>
              </a:solidFill>
              <a:effectLst/>
              <a:latin typeface="+mn-lt"/>
              <a:ea typeface="+mn-ea"/>
              <a:cs typeface="+mn-cs"/>
            </a:rPr>
            <a:t>税</a:t>
          </a:r>
          <a:r>
            <a:rPr kumimoji="1" lang="ja-JP" altLang="ja-JP" sz="1100">
              <a:solidFill>
                <a:schemeClr val="dk1"/>
              </a:solidFill>
              <a:effectLst/>
              <a:latin typeface="+mn-lt"/>
              <a:ea typeface="+mn-ea"/>
              <a:cs typeface="+mn-cs"/>
            </a:rPr>
            <a:t>等の減少及び、繰出金・</a:t>
          </a:r>
          <a:r>
            <a:rPr kumimoji="1" lang="ja-JP" altLang="en-US" sz="1100">
              <a:solidFill>
                <a:schemeClr val="dk1"/>
              </a:solidFill>
              <a:effectLst/>
              <a:latin typeface="+mn-lt"/>
              <a:ea typeface="+mn-ea"/>
              <a:cs typeface="+mn-cs"/>
            </a:rPr>
            <a:t>補助</a:t>
          </a:r>
          <a:r>
            <a:rPr kumimoji="1" lang="ja-JP" altLang="ja-JP" sz="1100">
              <a:solidFill>
                <a:schemeClr val="dk1"/>
              </a:solidFill>
              <a:effectLst/>
              <a:latin typeface="+mn-lt"/>
              <a:ea typeface="+mn-ea"/>
              <a:cs typeface="+mn-cs"/>
            </a:rPr>
            <a:t>費等の増加が挙げられるが、行財政改革の取組みを通じて義務的経費の削減に努め、現在の水準を</a:t>
          </a:r>
          <a:r>
            <a:rPr kumimoji="1" lang="ja-JP" altLang="en-US" sz="1100">
              <a:solidFill>
                <a:schemeClr val="dk1"/>
              </a:solidFill>
              <a:effectLst/>
              <a:latin typeface="+mn-lt"/>
              <a:ea typeface="+mn-ea"/>
              <a:cs typeface="+mn-cs"/>
            </a:rPr>
            <a:t>抑える。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107315</xdr:rowOff>
    </xdr:from>
    <xdr:to xmlns:xdr="http://schemas.openxmlformats.org/drawingml/2006/spreadsheetDrawing">
      <xdr:col>23</xdr:col>
      <xdr:colOff>133350</xdr:colOff>
      <xdr:row>61</xdr:row>
      <xdr:rowOff>135255</xdr:rowOff>
    </xdr:to>
    <xdr:cxnSp macro="">
      <xdr:nvCxnSpPr>
        <xdr:cNvPr id="132" name="直線コネクタ 131"/>
        <xdr:cNvCxnSpPr/>
      </xdr:nvCxnSpPr>
      <xdr:spPr>
        <a:xfrm>
          <a:off x="4114800" y="1056576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5080</xdr:rowOff>
    </xdr:from>
    <xdr:to xmlns:xdr="http://schemas.openxmlformats.org/drawingml/2006/spreadsheetDrawing">
      <xdr:col>19</xdr:col>
      <xdr:colOff>133350</xdr:colOff>
      <xdr:row>61</xdr:row>
      <xdr:rowOff>107315</xdr:rowOff>
    </xdr:to>
    <xdr:cxnSp macro="">
      <xdr:nvCxnSpPr>
        <xdr:cNvPr id="135" name="直線コネクタ 134"/>
        <xdr:cNvCxnSpPr/>
      </xdr:nvCxnSpPr>
      <xdr:spPr>
        <a:xfrm>
          <a:off x="3225800" y="10292080"/>
          <a:ext cx="889000" cy="273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5080</xdr:rowOff>
    </xdr:from>
    <xdr:to xmlns:xdr="http://schemas.openxmlformats.org/drawingml/2006/spreadsheetDrawing">
      <xdr:col>15</xdr:col>
      <xdr:colOff>82550</xdr:colOff>
      <xdr:row>61</xdr:row>
      <xdr:rowOff>67310</xdr:rowOff>
    </xdr:to>
    <xdr:cxnSp macro="">
      <xdr:nvCxnSpPr>
        <xdr:cNvPr id="138" name="直線コネクタ 137"/>
        <xdr:cNvCxnSpPr/>
      </xdr:nvCxnSpPr>
      <xdr:spPr>
        <a:xfrm flipV="1">
          <a:off x="2336800" y="1029208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10795</xdr:rowOff>
    </xdr:from>
    <xdr:to xmlns:xdr="http://schemas.openxmlformats.org/drawingml/2006/spreadsheetDrawing">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60</xdr:row>
      <xdr:rowOff>97790</xdr:rowOff>
    </xdr:from>
    <xdr:ext cx="762000" cy="258445"/>
    <xdr:sp macro="" textlink="">
      <xdr:nvSpPr>
        <xdr:cNvPr id="140" name="テキスト ボックス 139"/>
        <xdr:cNvSpPr txBox="1"/>
      </xdr:nvSpPr>
      <xdr:spPr>
        <a:xfrm>
          <a:off x="2844800" y="10384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89535</xdr:rowOff>
    </xdr:from>
    <xdr:to xmlns:xdr="http://schemas.openxmlformats.org/drawingml/2006/spreadsheetDrawing">
      <xdr:col>11</xdr:col>
      <xdr:colOff>31750</xdr:colOff>
      <xdr:row>61</xdr:row>
      <xdr:rowOff>67310</xdr:rowOff>
    </xdr:to>
    <xdr:cxnSp macro="">
      <xdr:nvCxnSpPr>
        <xdr:cNvPr id="141" name="直線コネクタ 140"/>
        <xdr:cNvCxnSpPr/>
      </xdr:nvCxnSpPr>
      <xdr:spPr>
        <a:xfrm>
          <a:off x="1447800" y="10376535"/>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59055</xdr:rowOff>
    </xdr:from>
    <xdr:to xmlns:xdr="http://schemas.openxmlformats.org/drawingml/2006/spreadsheetDrawing">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170815</xdr:rowOff>
    </xdr:from>
    <xdr:ext cx="762000" cy="258445"/>
    <xdr:sp macro="" textlink="">
      <xdr:nvSpPr>
        <xdr:cNvPr id="143" name="テキスト ボックス 142"/>
        <xdr:cNvSpPr txBox="1"/>
      </xdr:nvSpPr>
      <xdr:spPr>
        <a:xfrm>
          <a:off x="1955800" y="10114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2540</xdr:rowOff>
    </xdr:from>
    <xdr:to xmlns:xdr="http://schemas.openxmlformats.org/drawingml/2006/spreadsheetDrawing">
      <xdr:col>7</xdr:col>
      <xdr:colOff>31750</xdr:colOff>
      <xdr:row>60</xdr:row>
      <xdr:rowOff>104140</xdr:rowOff>
    </xdr:to>
    <xdr:sp macro="" textlink="">
      <xdr:nvSpPr>
        <xdr:cNvPr id="144" name="フローチャート: 判断 143"/>
        <xdr:cNvSpPr/>
      </xdr:nvSpPr>
      <xdr:spPr>
        <a:xfrm>
          <a:off x="1397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114300</xdr:rowOff>
    </xdr:from>
    <xdr:ext cx="762000" cy="259080"/>
    <xdr:sp macro="" textlink="">
      <xdr:nvSpPr>
        <xdr:cNvPr id="145" name="テキスト ボックス 144"/>
        <xdr:cNvSpPr txBox="1"/>
      </xdr:nvSpPr>
      <xdr:spPr>
        <a:xfrm>
          <a:off x="10668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84455</xdr:rowOff>
    </xdr:from>
    <xdr:to xmlns:xdr="http://schemas.openxmlformats.org/drawingml/2006/spreadsheetDrawing">
      <xdr:col>23</xdr:col>
      <xdr:colOff>184150</xdr:colOff>
      <xdr:row>62</xdr:row>
      <xdr:rowOff>14605</xdr:rowOff>
    </xdr:to>
    <xdr:sp macro="" textlink="">
      <xdr:nvSpPr>
        <xdr:cNvPr id="151" name="楕円 150"/>
        <xdr:cNvSpPr/>
      </xdr:nvSpPr>
      <xdr:spPr>
        <a:xfrm>
          <a:off x="49022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56515</xdr:rowOff>
    </xdr:from>
    <xdr:ext cx="762000" cy="258445"/>
    <xdr:sp macro="" textlink="">
      <xdr:nvSpPr>
        <xdr:cNvPr id="152" name="財政構造の弾力性該当値テキスト"/>
        <xdr:cNvSpPr txBox="1"/>
      </xdr:nvSpPr>
      <xdr:spPr>
        <a:xfrm>
          <a:off x="5041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56515</xdr:rowOff>
    </xdr:from>
    <xdr:to xmlns:xdr="http://schemas.openxmlformats.org/drawingml/2006/spreadsheetDrawing">
      <xdr:col>19</xdr:col>
      <xdr:colOff>184150</xdr:colOff>
      <xdr:row>61</xdr:row>
      <xdr:rowOff>158115</xdr:rowOff>
    </xdr:to>
    <xdr:sp macro="" textlink="">
      <xdr:nvSpPr>
        <xdr:cNvPr id="153" name="楕円 152"/>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143510</xdr:rowOff>
    </xdr:from>
    <xdr:ext cx="736600" cy="258445"/>
    <xdr:sp macro="" textlink="">
      <xdr:nvSpPr>
        <xdr:cNvPr id="154" name="テキスト ボックス 153"/>
        <xdr:cNvSpPr txBox="1"/>
      </xdr:nvSpPr>
      <xdr:spPr>
        <a:xfrm>
          <a:off x="3733800" y="106019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59</xdr:row>
      <xdr:rowOff>125730</xdr:rowOff>
    </xdr:from>
    <xdr:to xmlns:xdr="http://schemas.openxmlformats.org/drawingml/2006/spreadsheetDrawing">
      <xdr:col>15</xdr:col>
      <xdr:colOff>133350</xdr:colOff>
      <xdr:row>60</xdr:row>
      <xdr:rowOff>55880</xdr:rowOff>
    </xdr:to>
    <xdr:sp macro="" textlink="">
      <xdr:nvSpPr>
        <xdr:cNvPr id="155" name="楕円 154"/>
        <xdr:cNvSpPr/>
      </xdr:nvSpPr>
      <xdr:spPr>
        <a:xfrm>
          <a:off x="3175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66040</xdr:rowOff>
    </xdr:from>
    <xdr:ext cx="762000" cy="258445"/>
    <xdr:sp macro="" textlink="">
      <xdr:nvSpPr>
        <xdr:cNvPr id="156" name="テキスト ボックス 155"/>
        <xdr:cNvSpPr txBox="1"/>
      </xdr:nvSpPr>
      <xdr:spPr>
        <a:xfrm>
          <a:off x="2844800" y="1001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61</xdr:row>
      <xdr:rowOff>16510</xdr:rowOff>
    </xdr:from>
    <xdr:to xmlns:xdr="http://schemas.openxmlformats.org/drawingml/2006/spreadsheetDrawing">
      <xdr:col>11</xdr:col>
      <xdr:colOff>82550</xdr:colOff>
      <xdr:row>61</xdr:row>
      <xdr:rowOff>118110</xdr:rowOff>
    </xdr:to>
    <xdr:sp macro="" textlink="">
      <xdr:nvSpPr>
        <xdr:cNvPr id="157" name="楕円 156"/>
        <xdr:cNvSpPr/>
      </xdr:nvSpPr>
      <xdr:spPr>
        <a:xfrm>
          <a:off x="2286000" y="104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102870</xdr:rowOff>
    </xdr:from>
    <xdr:ext cx="762000" cy="259080"/>
    <xdr:sp macro="" textlink="">
      <xdr:nvSpPr>
        <xdr:cNvPr id="158" name="テキスト ボックス 157"/>
        <xdr:cNvSpPr txBox="1"/>
      </xdr:nvSpPr>
      <xdr:spPr>
        <a:xfrm>
          <a:off x="195580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38735</xdr:rowOff>
    </xdr:from>
    <xdr:to xmlns:xdr="http://schemas.openxmlformats.org/drawingml/2006/spreadsheetDrawing">
      <xdr:col>7</xdr:col>
      <xdr:colOff>31750</xdr:colOff>
      <xdr:row>60</xdr:row>
      <xdr:rowOff>140335</xdr:rowOff>
    </xdr:to>
    <xdr:sp macro="" textlink="">
      <xdr:nvSpPr>
        <xdr:cNvPr id="159" name="楕円 158"/>
        <xdr:cNvSpPr/>
      </xdr:nvSpPr>
      <xdr:spPr>
        <a:xfrm>
          <a:off x="13970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125095</xdr:rowOff>
    </xdr:from>
    <xdr:ext cx="762000" cy="258445"/>
    <xdr:sp macro="" textlink="">
      <xdr:nvSpPr>
        <xdr:cNvPr id="160" name="テキスト ボックス 159"/>
        <xdr:cNvSpPr txBox="1"/>
      </xdr:nvSpPr>
      <xdr:spPr>
        <a:xfrm>
          <a:off x="1066800" y="10412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[216,476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類似団体平均を上回っている主な要因として、消防組織を単独で持っていることや保育所・社会教育施設を直営で管理していること、北方領土対策に係る職員の配置などの特殊事情等がある。</a:t>
          </a:r>
          <a:endParaRPr lang="ja-JP" altLang="ja-JP" sz="1400">
            <a:effectLst/>
          </a:endParaRPr>
        </a:p>
        <a:p>
          <a:r>
            <a:rPr kumimoji="1" lang="ja-JP" altLang="ja-JP" sz="1100">
              <a:solidFill>
                <a:schemeClr val="dk1"/>
              </a:solidFill>
              <a:effectLst/>
              <a:latin typeface="+mn-lt"/>
              <a:ea typeface="+mn-ea"/>
              <a:cs typeface="+mn-cs"/>
            </a:rPr>
            <a:t>　これらの状況も踏まえつつ、民間で実施可能な部分については、民間の活力を導入し、コストの削減を図るなど、あらゆる方法を模索し、引き続き経費の削減に努める。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130175</xdr:rowOff>
    </xdr:from>
    <xdr:to xmlns:xdr="http://schemas.openxmlformats.org/drawingml/2006/spreadsheetDrawing">
      <xdr:col>23</xdr:col>
      <xdr:colOff>133350</xdr:colOff>
      <xdr:row>85</xdr:row>
      <xdr:rowOff>164465</xdr:rowOff>
    </xdr:to>
    <xdr:cxnSp macro="">
      <xdr:nvCxnSpPr>
        <xdr:cNvPr id="195" name="直線コネクタ 194"/>
        <xdr:cNvCxnSpPr/>
      </xdr:nvCxnSpPr>
      <xdr:spPr>
        <a:xfrm>
          <a:off x="4114800" y="147034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83820</xdr:rowOff>
    </xdr:from>
    <xdr:ext cx="762000" cy="259080"/>
    <xdr:sp macro="" textlink="">
      <xdr:nvSpPr>
        <xdr:cNvPr id="196" name="人件費・物件費等の状況平均値テキスト"/>
        <xdr:cNvSpPr txBox="1"/>
      </xdr:nvSpPr>
      <xdr:spPr>
        <a:xfrm>
          <a:off x="5041900" y="1414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66040</xdr:rowOff>
    </xdr:from>
    <xdr:to xmlns:xdr="http://schemas.openxmlformats.org/drawingml/2006/spreadsheetDrawing">
      <xdr:col>19</xdr:col>
      <xdr:colOff>133350</xdr:colOff>
      <xdr:row>85</xdr:row>
      <xdr:rowOff>130175</xdr:rowOff>
    </xdr:to>
    <xdr:cxnSp macro="">
      <xdr:nvCxnSpPr>
        <xdr:cNvPr id="198" name="直線コネクタ 197"/>
        <xdr:cNvCxnSpPr/>
      </xdr:nvCxnSpPr>
      <xdr:spPr>
        <a:xfrm>
          <a:off x="3225800" y="146392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146050</xdr:rowOff>
    </xdr:from>
    <xdr:ext cx="736600" cy="258445"/>
    <xdr:sp macro="" textlink="">
      <xdr:nvSpPr>
        <xdr:cNvPr id="200" name="テキスト ボックス 199"/>
        <xdr:cNvSpPr txBox="1"/>
      </xdr:nvSpPr>
      <xdr:spPr>
        <a:xfrm>
          <a:off x="3733800" y="1403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66040</xdr:rowOff>
    </xdr:from>
    <xdr:to xmlns:xdr="http://schemas.openxmlformats.org/drawingml/2006/spreadsheetDrawing">
      <xdr:col>15</xdr:col>
      <xdr:colOff>82550</xdr:colOff>
      <xdr:row>85</xdr:row>
      <xdr:rowOff>80645</xdr:rowOff>
    </xdr:to>
    <xdr:cxnSp macro="">
      <xdr:nvCxnSpPr>
        <xdr:cNvPr id="201" name="直線コネクタ 200"/>
        <xdr:cNvCxnSpPr/>
      </xdr:nvCxnSpPr>
      <xdr:spPr>
        <a:xfrm flipV="1">
          <a:off x="2336800" y="146392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149860</xdr:rowOff>
    </xdr:from>
    <xdr:to xmlns:xdr="http://schemas.openxmlformats.org/drawingml/2006/spreadsheetDrawing">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90170</xdr:rowOff>
    </xdr:from>
    <xdr:ext cx="762000" cy="259080"/>
    <xdr:sp macro="" textlink="">
      <xdr:nvSpPr>
        <xdr:cNvPr id="203" name="テキスト ボックス 202"/>
        <xdr:cNvSpPr txBox="1"/>
      </xdr:nvSpPr>
      <xdr:spPr>
        <a:xfrm>
          <a:off x="2844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635</xdr:rowOff>
    </xdr:from>
    <xdr:to xmlns:xdr="http://schemas.openxmlformats.org/drawingml/2006/spreadsheetDrawing">
      <xdr:col>11</xdr:col>
      <xdr:colOff>31750</xdr:colOff>
      <xdr:row>85</xdr:row>
      <xdr:rowOff>80645</xdr:rowOff>
    </xdr:to>
    <xdr:cxnSp macro="">
      <xdr:nvCxnSpPr>
        <xdr:cNvPr id="204" name="直線コネクタ 203"/>
        <xdr:cNvCxnSpPr/>
      </xdr:nvCxnSpPr>
      <xdr:spPr>
        <a:xfrm>
          <a:off x="1447800" y="145738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110490</xdr:rowOff>
    </xdr:from>
    <xdr:to xmlns:xdr="http://schemas.openxmlformats.org/drawingml/2006/spreadsheetDrawing">
      <xdr:col>11</xdr:col>
      <xdr:colOff>82550</xdr:colOff>
      <xdr:row>83</xdr:row>
      <xdr:rowOff>40640</xdr:rowOff>
    </xdr:to>
    <xdr:sp macro="" textlink="">
      <xdr:nvSpPr>
        <xdr:cNvPr id="205" name="フローチャート: 判断 204"/>
        <xdr:cNvSpPr/>
      </xdr:nvSpPr>
      <xdr:spPr>
        <a:xfrm>
          <a:off x="2286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50800</xdr:rowOff>
    </xdr:from>
    <xdr:ext cx="762000" cy="259080"/>
    <xdr:sp macro="" textlink="">
      <xdr:nvSpPr>
        <xdr:cNvPr id="206" name="テキスト ボックス 205"/>
        <xdr:cNvSpPr txBox="1"/>
      </xdr:nvSpPr>
      <xdr:spPr>
        <a:xfrm>
          <a:off x="1955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72390</xdr:rowOff>
    </xdr:from>
    <xdr:to xmlns:xdr="http://schemas.openxmlformats.org/drawingml/2006/spreadsheetDrawing">
      <xdr:col>7</xdr:col>
      <xdr:colOff>31750</xdr:colOff>
      <xdr:row>83</xdr:row>
      <xdr:rowOff>2540</xdr:rowOff>
    </xdr:to>
    <xdr:sp macro="" textlink="">
      <xdr:nvSpPr>
        <xdr:cNvPr id="207" name="フローチャート: 判断 206"/>
        <xdr:cNvSpPr/>
      </xdr:nvSpPr>
      <xdr:spPr>
        <a:xfrm>
          <a:off x="1397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xdr:rowOff>
    </xdr:from>
    <xdr:ext cx="762000" cy="259080"/>
    <xdr:sp macro="" textlink="">
      <xdr:nvSpPr>
        <xdr:cNvPr id="208" name="テキスト ボックス 207"/>
        <xdr:cNvSpPr txBox="1"/>
      </xdr:nvSpPr>
      <xdr:spPr>
        <a:xfrm>
          <a:off x="1066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113665</xdr:rowOff>
    </xdr:from>
    <xdr:to xmlns:xdr="http://schemas.openxmlformats.org/drawingml/2006/spreadsheetDrawing">
      <xdr:col>23</xdr:col>
      <xdr:colOff>184150</xdr:colOff>
      <xdr:row>86</xdr:row>
      <xdr:rowOff>43815</xdr:rowOff>
    </xdr:to>
    <xdr:sp macro="" textlink="">
      <xdr:nvSpPr>
        <xdr:cNvPr id="214" name="楕円 213"/>
        <xdr:cNvSpPr/>
      </xdr:nvSpPr>
      <xdr:spPr>
        <a:xfrm>
          <a:off x="4902200" y="1468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86360</xdr:rowOff>
    </xdr:from>
    <xdr:ext cx="762000" cy="258445"/>
    <xdr:sp macro="" textlink="">
      <xdr:nvSpPr>
        <xdr:cNvPr id="215" name="人件費・物件費等の状況該当値テキスト"/>
        <xdr:cNvSpPr txBox="1"/>
      </xdr:nvSpPr>
      <xdr:spPr>
        <a:xfrm>
          <a:off x="5041900" y="14659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79375</xdr:rowOff>
    </xdr:from>
    <xdr:to xmlns:xdr="http://schemas.openxmlformats.org/drawingml/2006/spreadsheetDrawing">
      <xdr:col>19</xdr:col>
      <xdr:colOff>184150</xdr:colOff>
      <xdr:row>86</xdr:row>
      <xdr:rowOff>9525</xdr:rowOff>
    </xdr:to>
    <xdr:sp macro="" textlink="">
      <xdr:nvSpPr>
        <xdr:cNvPr id="216" name="楕円 215"/>
        <xdr:cNvSpPr/>
      </xdr:nvSpPr>
      <xdr:spPr>
        <a:xfrm>
          <a:off x="4064000" y="14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166370</xdr:rowOff>
    </xdr:from>
    <xdr:ext cx="736600" cy="258445"/>
    <xdr:sp macro="" textlink="">
      <xdr:nvSpPr>
        <xdr:cNvPr id="217" name="テキスト ボックス 216"/>
        <xdr:cNvSpPr txBox="1"/>
      </xdr:nvSpPr>
      <xdr:spPr>
        <a:xfrm>
          <a:off x="3733800" y="14739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15240</xdr:rowOff>
    </xdr:from>
    <xdr:to xmlns:xdr="http://schemas.openxmlformats.org/drawingml/2006/spreadsheetDrawing">
      <xdr:col>15</xdr:col>
      <xdr:colOff>133350</xdr:colOff>
      <xdr:row>85</xdr:row>
      <xdr:rowOff>116840</xdr:rowOff>
    </xdr:to>
    <xdr:sp macro="" textlink="">
      <xdr:nvSpPr>
        <xdr:cNvPr id="218" name="楕円 217"/>
        <xdr:cNvSpPr/>
      </xdr:nvSpPr>
      <xdr:spPr>
        <a:xfrm>
          <a:off x="31750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101600</xdr:rowOff>
    </xdr:from>
    <xdr:ext cx="762000" cy="259080"/>
    <xdr:sp macro="" textlink="">
      <xdr:nvSpPr>
        <xdr:cNvPr id="219" name="テキスト ボックス 218"/>
        <xdr:cNvSpPr txBox="1"/>
      </xdr:nvSpPr>
      <xdr:spPr>
        <a:xfrm>
          <a:off x="2844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29845</xdr:rowOff>
    </xdr:from>
    <xdr:to xmlns:xdr="http://schemas.openxmlformats.org/drawingml/2006/spreadsheetDrawing">
      <xdr:col>11</xdr:col>
      <xdr:colOff>82550</xdr:colOff>
      <xdr:row>85</xdr:row>
      <xdr:rowOff>132080</xdr:rowOff>
    </xdr:to>
    <xdr:sp macro="" textlink="">
      <xdr:nvSpPr>
        <xdr:cNvPr id="220" name="楕円 219"/>
        <xdr:cNvSpPr/>
      </xdr:nvSpPr>
      <xdr:spPr>
        <a:xfrm>
          <a:off x="2286000" y="14603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85</xdr:row>
      <xdr:rowOff>116205</xdr:rowOff>
    </xdr:from>
    <xdr:ext cx="762000" cy="259080"/>
    <xdr:sp macro="" textlink="">
      <xdr:nvSpPr>
        <xdr:cNvPr id="221" name="テキスト ボックス 220"/>
        <xdr:cNvSpPr txBox="1"/>
      </xdr:nvSpPr>
      <xdr:spPr>
        <a:xfrm>
          <a:off x="1955800" y="14689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121285</xdr:rowOff>
    </xdr:from>
    <xdr:to xmlns:xdr="http://schemas.openxmlformats.org/drawingml/2006/spreadsheetDrawing">
      <xdr:col>7</xdr:col>
      <xdr:colOff>31750</xdr:colOff>
      <xdr:row>85</xdr:row>
      <xdr:rowOff>52070</xdr:rowOff>
    </xdr:to>
    <xdr:sp macro="" textlink="">
      <xdr:nvSpPr>
        <xdr:cNvPr id="222" name="楕円 221"/>
        <xdr:cNvSpPr/>
      </xdr:nvSpPr>
      <xdr:spPr>
        <a:xfrm>
          <a:off x="1397000" y="1452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36195</xdr:rowOff>
    </xdr:from>
    <xdr:ext cx="762000" cy="259080"/>
    <xdr:sp macro="" textlink="">
      <xdr:nvSpPr>
        <xdr:cNvPr id="223" name="テキスト ボックス 222"/>
        <xdr:cNvSpPr txBox="1"/>
      </xdr:nvSpPr>
      <xdr:spPr>
        <a:xfrm>
          <a:off x="1066800" y="1460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職員の経験年数階層の変動等によることが、類似団体平均を上回る主な要因であることから、より一層の給与の適正化に努める。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50800</xdr:rowOff>
    </xdr:from>
    <xdr:to xmlns:xdr="http://schemas.openxmlformats.org/drawingml/2006/spreadsheetDrawing">
      <xdr:col>81</xdr:col>
      <xdr:colOff>44450</xdr:colOff>
      <xdr:row>87</xdr:row>
      <xdr:rowOff>50800</xdr:rowOff>
    </xdr:to>
    <xdr:cxnSp macro="">
      <xdr:nvCxnSpPr>
        <xdr:cNvPr id="257" name="直線コネクタ 256"/>
        <xdr:cNvCxnSpPr/>
      </xdr:nvCxnSpPr>
      <xdr:spPr>
        <a:xfrm>
          <a:off x="16179800" y="14966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52070</xdr:rowOff>
    </xdr:from>
    <xdr:ext cx="762000" cy="258445"/>
    <xdr:sp macro="" textlink="">
      <xdr:nvSpPr>
        <xdr:cNvPr id="258" name="給与水準   （国との比較）平均値テキスト"/>
        <xdr:cNvSpPr txBox="1"/>
      </xdr:nvSpPr>
      <xdr:spPr>
        <a:xfrm>
          <a:off x="17106900" y="146253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50800</xdr:rowOff>
    </xdr:from>
    <xdr:to xmlns:xdr="http://schemas.openxmlformats.org/drawingml/2006/spreadsheetDrawing">
      <xdr:col>77</xdr:col>
      <xdr:colOff>44450</xdr:colOff>
      <xdr:row>87</xdr:row>
      <xdr:rowOff>50800</xdr:rowOff>
    </xdr:to>
    <xdr:cxnSp macro="">
      <xdr:nvCxnSpPr>
        <xdr:cNvPr id="260" name="直線コネクタ 259"/>
        <xdr:cNvCxnSpPr/>
      </xdr:nvCxnSpPr>
      <xdr:spPr>
        <a:xfrm>
          <a:off x="15290800" y="149669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146685</xdr:rowOff>
    </xdr:from>
    <xdr:ext cx="736600" cy="258445"/>
    <xdr:sp macro="" textlink="">
      <xdr:nvSpPr>
        <xdr:cNvPr id="262" name="テキスト ボックス 261"/>
        <xdr:cNvSpPr txBox="1"/>
      </xdr:nvSpPr>
      <xdr:spPr>
        <a:xfrm>
          <a:off x="15798800" y="145484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10795</xdr:rowOff>
    </xdr:from>
    <xdr:to xmlns:xdr="http://schemas.openxmlformats.org/drawingml/2006/spreadsheetDrawing">
      <xdr:col>72</xdr:col>
      <xdr:colOff>203200</xdr:colOff>
      <xdr:row>87</xdr:row>
      <xdr:rowOff>50800</xdr:rowOff>
    </xdr:to>
    <xdr:cxnSp macro="">
      <xdr:nvCxnSpPr>
        <xdr:cNvPr id="263" name="直線コネクタ 262"/>
        <xdr:cNvCxnSpPr/>
      </xdr:nvCxnSpPr>
      <xdr:spPr>
        <a:xfrm>
          <a:off x="14401800" y="149269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146685</xdr:rowOff>
    </xdr:from>
    <xdr:ext cx="762000" cy="258445"/>
    <xdr:sp macro="" textlink="">
      <xdr:nvSpPr>
        <xdr:cNvPr id="265" name="テキスト ボックス 264"/>
        <xdr:cNvSpPr txBox="1"/>
      </xdr:nvSpPr>
      <xdr:spPr>
        <a:xfrm>
          <a:off x="14909800" y="14548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10795</xdr:rowOff>
    </xdr:from>
    <xdr:to xmlns:xdr="http://schemas.openxmlformats.org/drawingml/2006/spreadsheetDrawing">
      <xdr:col>68</xdr:col>
      <xdr:colOff>152400</xdr:colOff>
      <xdr:row>87</xdr:row>
      <xdr:rowOff>147320</xdr:rowOff>
    </xdr:to>
    <xdr:cxnSp macro="">
      <xdr:nvCxnSpPr>
        <xdr:cNvPr id="266" name="直線コネクタ 265"/>
        <xdr:cNvCxnSpPr/>
      </xdr:nvCxnSpPr>
      <xdr:spPr>
        <a:xfrm flipV="1">
          <a:off x="13512800" y="14926945"/>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7"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81915</xdr:rowOff>
    </xdr:from>
    <xdr:ext cx="762000" cy="259080"/>
    <xdr:sp macro="" textlink="">
      <xdr:nvSpPr>
        <xdr:cNvPr id="268" name="テキスト ボックス 267"/>
        <xdr:cNvSpPr txBox="1"/>
      </xdr:nvSpPr>
      <xdr:spPr>
        <a:xfrm>
          <a:off x="14020800" y="14483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125730</xdr:rowOff>
    </xdr:from>
    <xdr:to xmlns:xdr="http://schemas.openxmlformats.org/drawingml/2006/spreadsheetDrawing">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66040</xdr:rowOff>
    </xdr:from>
    <xdr:ext cx="762000" cy="258445"/>
    <xdr:sp macro="" textlink="">
      <xdr:nvSpPr>
        <xdr:cNvPr id="270" name="テキスト ボックス 269"/>
        <xdr:cNvSpPr txBox="1"/>
      </xdr:nvSpPr>
      <xdr:spPr>
        <a:xfrm>
          <a:off x="13131800" y="14467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0</xdr:rowOff>
    </xdr:from>
    <xdr:to xmlns:xdr="http://schemas.openxmlformats.org/drawingml/2006/spreadsheetDrawing">
      <xdr:col>81</xdr:col>
      <xdr:colOff>95250</xdr:colOff>
      <xdr:row>87</xdr:row>
      <xdr:rowOff>101600</xdr:rowOff>
    </xdr:to>
    <xdr:sp macro="" textlink="">
      <xdr:nvSpPr>
        <xdr:cNvPr id="276" name="楕円 275"/>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143510</xdr:rowOff>
    </xdr:from>
    <xdr:ext cx="762000" cy="258445"/>
    <xdr:sp macro="" textlink="">
      <xdr:nvSpPr>
        <xdr:cNvPr id="277" name="給与水準   （国との比較）該当値テキスト"/>
        <xdr:cNvSpPr txBox="1"/>
      </xdr:nvSpPr>
      <xdr:spPr>
        <a:xfrm>
          <a:off x="17106900" y="14888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0</xdr:rowOff>
    </xdr:from>
    <xdr:to xmlns:xdr="http://schemas.openxmlformats.org/drawingml/2006/spreadsheetDrawing">
      <xdr:col>77</xdr:col>
      <xdr:colOff>95250</xdr:colOff>
      <xdr:row>87</xdr:row>
      <xdr:rowOff>101600</xdr:rowOff>
    </xdr:to>
    <xdr:sp macro="" textlink="">
      <xdr:nvSpPr>
        <xdr:cNvPr id="278" name="楕円 277"/>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86360</xdr:rowOff>
    </xdr:from>
    <xdr:ext cx="736600" cy="258445"/>
    <xdr:sp macro="" textlink="">
      <xdr:nvSpPr>
        <xdr:cNvPr id="279" name="テキスト ボックス 278"/>
        <xdr:cNvSpPr txBox="1"/>
      </xdr:nvSpPr>
      <xdr:spPr>
        <a:xfrm>
          <a:off x="15798800" y="150025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0</xdr:rowOff>
    </xdr:from>
    <xdr:to xmlns:xdr="http://schemas.openxmlformats.org/drawingml/2006/spreadsheetDrawing">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86360</xdr:rowOff>
    </xdr:from>
    <xdr:ext cx="762000" cy="258445"/>
    <xdr:sp macro="" textlink="">
      <xdr:nvSpPr>
        <xdr:cNvPr id="281" name="テキスト ボックス 280"/>
        <xdr:cNvSpPr txBox="1"/>
      </xdr:nvSpPr>
      <xdr:spPr>
        <a:xfrm>
          <a:off x="14909800" y="15002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132080</xdr:rowOff>
    </xdr:from>
    <xdr:to xmlns:xdr="http://schemas.openxmlformats.org/drawingml/2006/spreadsheetDrawing">
      <xdr:col>68</xdr:col>
      <xdr:colOff>203200</xdr:colOff>
      <xdr:row>87</xdr:row>
      <xdr:rowOff>61595</xdr:rowOff>
    </xdr:to>
    <xdr:sp macro="" textlink="">
      <xdr:nvSpPr>
        <xdr:cNvPr id="282" name="楕円 281"/>
        <xdr:cNvSpPr/>
      </xdr:nvSpPr>
      <xdr:spPr>
        <a:xfrm>
          <a:off x="14351000" y="14876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46355</xdr:rowOff>
    </xdr:from>
    <xdr:ext cx="762000" cy="259080"/>
    <xdr:sp macro="" textlink="">
      <xdr:nvSpPr>
        <xdr:cNvPr id="283" name="テキスト ボックス 282"/>
        <xdr:cNvSpPr txBox="1"/>
      </xdr:nvSpPr>
      <xdr:spPr>
        <a:xfrm>
          <a:off x="14020800" y="1496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96520</xdr:rowOff>
    </xdr:from>
    <xdr:to xmlns:xdr="http://schemas.openxmlformats.org/drawingml/2006/spreadsheetDrawing">
      <xdr:col>64</xdr:col>
      <xdr:colOff>152400</xdr:colOff>
      <xdr:row>88</xdr:row>
      <xdr:rowOff>26670</xdr:rowOff>
    </xdr:to>
    <xdr:sp macro="" textlink="">
      <xdr:nvSpPr>
        <xdr:cNvPr id="284" name="楕円 28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11430</xdr:rowOff>
    </xdr:from>
    <xdr:ext cx="762000" cy="259080"/>
    <xdr:sp macro="" textlink="">
      <xdr:nvSpPr>
        <xdr:cNvPr id="285" name="テキスト ボックス 284"/>
        <xdr:cNvSpPr txBox="1"/>
      </xdr:nvSpPr>
      <xdr:spPr>
        <a:xfrm>
          <a:off x="13131800" y="1509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を上回っているのは主な要因として、消防組織を単独で持っていることや保育所・社会教育施設を直営で管理していること、北方領土対策に係る職員の配置などの特殊事情等があるが、今後とも行財政</a:t>
          </a:r>
          <a:r>
            <a:rPr kumimoji="1" lang="ja-JP" altLang="en-US" sz="1100">
              <a:solidFill>
                <a:schemeClr val="dk1"/>
              </a:solidFill>
              <a:effectLst/>
              <a:latin typeface="+mn-lt"/>
              <a:ea typeface="+mn-ea"/>
              <a:cs typeface="+mn-cs"/>
            </a:rPr>
            <a:t>改革</a:t>
          </a:r>
          <a:r>
            <a:rPr kumimoji="1" lang="ja-JP" altLang="ja-JP" sz="1100">
              <a:solidFill>
                <a:schemeClr val="dk1"/>
              </a:solidFill>
              <a:effectLst/>
              <a:latin typeface="+mn-lt"/>
              <a:ea typeface="+mn-ea"/>
              <a:cs typeface="+mn-cs"/>
            </a:rPr>
            <a:t>の取組みを通じ、職員定数の適正化に努める。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90805</xdr:rowOff>
    </xdr:from>
    <xdr:to xmlns:xdr="http://schemas.openxmlformats.org/drawingml/2006/spreadsheetDrawing">
      <xdr:col>81</xdr:col>
      <xdr:colOff>44450</xdr:colOff>
      <xdr:row>64</xdr:row>
      <xdr:rowOff>125730</xdr:rowOff>
    </xdr:to>
    <xdr:cxnSp macro="">
      <xdr:nvCxnSpPr>
        <xdr:cNvPr id="322" name="直線コネクタ 321"/>
        <xdr:cNvCxnSpPr/>
      </xdr:nvCxnSpPr>
      <xdr:spPr>
        <a:xfrm>
          <a:off x="16179800" y="11063605"/>
          <a:ext cx="838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83820</xdr:rowOff>
    </xdr:from>
    <xdr:ext cx="762000" cy="259080"/>
    <xdr:sp macro="" textlink="">
      <xdr:nvSpPr>
        <xdr:cNvPr id="323" name="定員管理の状況平均値テキスト"/>
        <xdr:cNvSpPr txBox="1"/>
      </xdr:nvSpPr>
      <xdr:spPr>
        <a:xfrm>
          <a:off x="17106900" y="10542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54610</xdr:rowOff>
    </xdr:from>
    <xdr:to xmlns:xdr="http://schemas.openxmlformats.org/drawingml/2006/spreadsheetDrawing">
      <xdr:col>77</xdr:col>
      <xdr:colOff>44450</xdr:colOff>
      <xdr:row>64</xdr:row>
      <xdr:rowOff>90805</xdr:rowOff>
    </xdr:to>
    <xdr:cxnSp macro="">
      <xdr:nvCxnSpPr>
        <xdr:cNvPr id="325" name="直線コネクタ 324"/>
        <xdr:cNvCxnSpPr/>
      </xdr:nvCxnSpPr>
      <xdr:spPr>
        <a:xfrm>
          <a:off x="15290800" y="110274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163830</xdr:rowOff>
    </xdr:from>
    <xdr:ext cx="736600" cy="259080"/>
    <xdr:sp macro="" textlink="">
      <xdr:nvSpPr>
        <xdr:cNvPr id="327" name="テキスト ボックス 326"/>
        <xdr:cNvSpPr txBox="1"/>
      </xdr:nvSpPr>
      <xdr:spPr>
        <a:xfrm>
          <a:off x="15798800" y="1045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20955</xdr:rowOff>
    </xdr:from>
    <xdr:to xmlns:xdr="http://schemas.openxmlformats.org/drawingml/2006/spreadsheetDrawing">
      <xdr:col>72</xdr:col>
      <xdr:colOff>203200</xdr:colOff>
      <xdr:row>64</xdr:row>
      <xdr:rowOff>54610</xdr:rowOff>
    </xdr:to>
    <xdr:cxnSp macro="">
      <xdr:nvCxnSpPr>
        <xdr:cNvPr id="328" name="直線コネクタ 327"/>
        <xdr:cNvCxnSpPr/>
      </xdr:nvCxnSpPr>
      <xdr:spPr>
        <a:xfrm>
          <a:off x="14401800" y="1099375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34925</xdr:rowOff>
    </xdr:from>
    <xdr:to xmlns:xdr="http://schemas.openxmlformats.org/drawingml/2006/spreadsheetDrawing">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146685</xdr:rowOff>
    </xdr:from>
    <xdr:ext cx="762000" cy="258445"/>
    <xdr:sp macro="" textlink="">
      <xdr:nvSpPr>
        <xdr:cNvPr id="330" name="テキスト ボックス 329"/>
        <xdr:cNvSpPr txBox="1"/>
      </xdr:nvSpPr>
      <xdr:spPr>
        <a:xfrm>
          <a:off x="14909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19685</xdr:rowOff>
    </xdr:from>
    <xdr:to xmlns:xdr="http://schemas.openxmlformats.org/drawingml/2006/spreadsheetDrawing">
      <xdr:col>68</xdr:col>
      <xdr:colOff>152400</xdr:colOff>
      <xdr:row>64</xdr:row>
      <xdr:rowOff>20955</xdr:rowOff>
    </xdr:to>
    <xdr:cxnSp macro="">
      <xdr:nvCxnSpPr>
        <xdr:cNvPr id="331" name="直線コネクタ 330"/>
        <xdr:cNvCxnSpPr/>
      </xdr:nvCxnSpPr>
      <xdr:spPr>
        <a:xfrm>
          <a:off x="13512800" y="109924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158115</xdr:rowOff>
    </xdr:from>
    <xdr:to xmlns:xdr="http://schemas.openxmlformats.org/drawingml/2006/spreadsheetDrawing">
      <xdr:col>68</xdr:col>
      <xdr:colOff>203200</xdr:colOff>
      <xdr:row>62</xdr:row>
      <xdr:rowOff>88265</xdr:rowOff>
    </xdr:to>
    <xdr:sp macro="" textlink="">
      <xdr:nvSpPr>
        <xdr:cNvPr id="332" name="フローチャート: 判断 331"/>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98425</xdr:rowOff>
    </xdr:from>
    <xdr:ext cx="762000" cy="258445"/>
    <xdr:sp macro="" textlink="">
      <xdr:nvSpPr>
        <xdr:cNvPr id="333" name="テキスト ボックス 332"/>
        <xdr:cNvSpPr txBox="1"/>
      </xdr:nvSpPr>
      <xdr:spPr>
        <a:xfrm>
          <a:off x="14020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154940</xdr:rowOff>
    </xdr:from>
    <xdr:to xmlns:xdr="http://schemas.openxmlformats.org/drawingml/2006/spreadsheetDrawing">
      <xdr:col>64</xdr:col>
      <xdr:colOff>152400</xdr:colOff>
      <xdr:row>62</xdr:row>
      <xdr:rowOff>85090</xdr:rowOff>
    </xdr:to>
    <xdr:sp macro="" textlink="">
      <xdr:nvSpPr>
        <xdr:cNvPr id="334" name="フローチャート: 判断 333"/>
        <xdr:cNvSpPr/>
      </xdr:nvSpPr>
      <xdr:spPr>
        <a:xfrm>
          <a:off x="13462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95250</xdr:rowOff>
    </xdr:from>
    <xdr:ext cx="762000" cy="259080"/>
    <xdr:sp macro="" textlink="">
      <xdr:nvSpPr>
        <xdr:cNvPr id="335" name="テキスト ボックス 334"/>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74930</xdr:rowOff>
    </xdr:from>
    <xdr:to xmlns:xdr="http://schemas.openxmlformats.org/drawingml/2006/spreadsheetDrawing">
      <xdr:col>81</xdr:col>
      <xdr:colOff>95250</xdr:colOff>
      <xdr:row>65</xdr:row>
      <xdr:rowOff>5080</xdr:rowOff>
    </xdr:to>
    <xdr:sp macro="" textlink="">
      <xdr:nvSpPr>
        <xdr:cNvPr id="341" name="楕円 340"/>
        <xdr:cNvSpPr/>
      </xdr:nvSpPr>
      <xdr:spPr>
        <a:xfrm>
          <a:off x="16967200" y="1104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46990</xdr:rowOff>
    </xdr:from>
    <xdr:ext cx="762000" cy="259080"/>
    <xdr:sp macro="" textlink="">
      <xdr:nvSpPr>
        <xdr:cNvPr id="342" name="定員管理の状況該当値テキスト"/>
        <xdr:cNvSpPr txBox="1"/>
      </xdr:nvSpPr>
      <xdr:spPr>
        <a:xfrm>
          <a:off x="17106900" y="11019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40640</xdr:rowOff>
    </xdr:from>
    <xdr:to xmlns:xdr="http://schemas.openxmlformats.org/drawingml/2006/spreadsheetDrawing">
      <xdr:col>77</xdr:col>
      <xdr:colOff>95250</xdr:colOff>
      <xdr:row>64</xdr:row>
      <xdr:rowOff>141605</xdr:rowOff>
    </xdr:to>
    <xdr:sp macro="" textlink="">
      <xdr:nvSpPr>
        <xdr:cNvPr id="343" name="楕円 342"/>
        <xdr:cNvSpPr/>
      </xdr:nvSpPr>
      <xdr:spPr>
        <a:xfrm>
          <a:off x="16129000" y="11013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126365</xdr:rowOff>
    </xdr:from>
    <xdr:ext cx="736600" cy="259080"/>
    <xdr:sp macro="" textlink="">
      <xdr:nvSpPr>
        <xdr:cNvPr id="344" name="テキスト ボックス 343"/>
        <xdr:cNvSpPr txBox="1"/>
      </xdr:nvSpPr>
      <xdr:spPr>
        <a:xfrm>
          <a:off x="15798800" y="1109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3810</xdr:rowOff>
    </xdr:from>
    <xdr:to xmlns:xdr="http://schemas.openxmlformats.org/drawingml/2006/spreadsheetDrawing">
      <xdr:col>73</xdr:col>
      <xdr:colOff>44450</xdr:colOff>
      <xdr:row>64</xdr:row>
      <xdr:rowOff>105410</xdr:rowOff>
    </xdr:to>
    <xdr:sp macro="" textlink="">
      <xdr:nvSpPr>
        <xdr:cNvPr id="345" name="楕円 344"/>
        <xdr:cNvSpPr/>
      </xdr:nvSpPr>
      <xdr:spPr>
        <a:xfrm>
          <a:off x="15240000" y="109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90170</xdr:rowOff>
    </xdr:from>
    <xdr:ext cx="762000" cy="259080"/>
    <xdr:sp macro="" textlink="">
      <xdr:nvSpPr>
        <xdr:cNvPr id="346" name="テキスト ボックス 345"/>
        <xdr:cNvSpPr txBox="1"/>
      </xdr:nvSpPr>
      <xdr:spPr>
        <a:xfrm>
          <a:off x="14909800" y="11062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141605</xdr:rowOff>
    </xdr:from>
    <xdr:to xmlns:xdr="http://schemas.openxmlformats.org/drawingml/2006/spreadsheetDrawing">
      <xdr:col>68</xdr:col>
      <xdr:colOff>203200</xdr:colOff>
      <xdr:row>64</xdr:row>
      <xdr:rowOff>71755</xdr:rowOff>
    </xdr:to>
    <xdr:sp macro="" textlink="">
      <xdr:nvSpPr>
        <xdr:cNvPr id="347" name="楕円 346"/>
        <xdr:cNvSpPr/>
      </xdr:nvSpPr>
      <xdr:spPr>
        <a:xfrm>
          <a:off x="143510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56515</xdr:rowOff>
    </xdr:from>
    <xdr:ext cx="762000" cy="258445"/>
    <xdr:sp macro="" textlink="">
      <xdr:nvSpPr>
        <xdr:cNvPr id="348" name="テキスト ボックス 347"/>
        <xdr:cNvSpPr txBox="1"/>
      </xdr:nvSpPr>
      <xdr:spPr>
        <a:xfrm>
          <a:off x="14020800" y="11029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140335</xdr:rowOff>
    </xdr:from>
    <xdr:to xmlns:xdr="http://schemas.openxmlformats.org/drawingml/2006/spreadsheetDrawing">
      <xdr:col>64</xdr:col>
      <xdr:colOff>152400</xdr:colOff>
      <xdr:row>64</xdr:row>
      <xdr:rowOff>70485</xdr:rowOff>
    </xdr:to>
    <xdr:sp macro="" textlink="">
      <xdr:nvSpPr>
        <xdr:cNvPr id="349" name="楕円 348"/>
        <xdr:cNvSpPr/>
      </xdr:nvSpPr>
      <xdr:spPr>
        <a:xfrm>
          <a:off x="13462000" y="109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55245</xdr:rowOff>
    </xdr:from>
    <xdr:ext cx="762000" cy="258445"/>
    <xdr:sp macro="" textlink="">
      <xdr:nvSpPr>
        <xdr:cNvPr id="350" name="テキスト ボックス 349"/>
        <xdr:cNvSpPr txBox="1"/>
      </xdr:nvSpPr>
      <xdr:spPr>
        <a:xfrm>
          <a:off x="13131800" y="1102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公債費においては、公的資金の借換等の実施により、類似団体平均を下回っている。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今後とも、事業の優先度・緊急性を考慮した事業選択により新規起債発行額の抑制に努める。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12065</xdr:rowOff>
    </xdr:from>
    <xdr:to xmlns:xdr="http://schemas.openxmlformats.org/drawingml/2006/spreadsheetDrawing">
      <xdr:col>81</xdr:col>
      <xdr:colOff>44450</xdr:colOff>
      <xdr:row>37</xdr:row>
      <xdr:rowOff>26035</xdr:rowOff>
    </xdr:to>
    <xdr:cxnSp macro="">
      <xdr:nvCxnSpPr>
        <xdr:cNvPr id="384" name="直線コネクタ 383"/>
        <xdr:cNvCxnSpPr/>
      </xdr:nvCxnSpPr>
      <xdr:spPr>
        <a:xfrm flipV="1">
          <a:off x="16179800" y="635571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168275</xdr:rowOff>
    </xdr:from>
    <xdr:ext cx="762000" cy="258445"/>
    <xdr:sp macro="" textlink="">
      <xdr:nvSpPr>
        <xdr:cNvPr id="385" name="公債費負担の状況平均値テキスト"/>
        <xdr:cNvSpPr txBox="1"/>
      </xdr:nvSpPr>
      <xdr:spPr>
        <a:xfrm>
          <a:off x="17106900" y="63404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15875</xdr:rowOff>
    </xdr:from>
    <xdr:to xmlns:xdr="http://schemas.openxmlformats.org/drawingml/2006/spreadsheetDrawing">
      <xdr:col>77</xdr:col>
      <xdr:colOff>44450</xdr:colOff>
      <xdr:row>37</xdr:row>
      <xdr:rowOff>26035</xdr:rowOff>
    </xdr:to>
    <xdr:cxnSp macro="">
      <xdr:nvCxnSpPr>
        <xdr:cNvPr id="387" name="直線コネクタ 386"/>
        <xdr:cNvCxnSpPr/>
      </xdr:nvCxnSpPr>
      <xdr:spPr>
        <a:xfrm>
          <a:off x="15290800" y="63595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73660</xdr:rowOff>
    </xdr:from>
    <xdr:ext cx="736600" cy="259080"/>
    <xdr:sp macro="" textlink="">
      <xdr:nvSpPr>
        <xdr:cNvPr id="389" name="テキスト ボックス 388"/>
        <xdr:cNvSpPr txBox="1"/>
      </xdr:nvSpPr>
      <xdr:spPr>
        <a:xfrm>
          <a:off x="15798800" y="6417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10160</xdr:rowOff>
    </xdr:from>
    <xdr:to xmlns:xdr="http://schemas.openxmlformats.org/drawingml/2006/spreadsheetDrawing">
      <xdr:col>72</xdr:col>
      <xdr:colOff>203200</xdr:colOff>
      <xdr:row>37</xdr:row>
      <xdr:rowOff>15875</xdr:rowOff>
    </xdr:to>
    <xdr:cxnSp macro="">
      <xdr:nvCxnSpPr>
        <xdr:cNvPr id="390" name="直線コネクタ 389"/>
        <xdr:cNvCxnSpPr/>
      </xdr:nvCxnSpPr>
      <xdr:spPr>
        <a:xfrm>
          <a:off x="14401800" y="63538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37</xdr:row>
      <xdr:rowOff>1270</xdr:rowOff>
    </xdr:from>
    <xdr:to xmlns:xdr="http://schemas.openxmlformats.org/drawingml/2006/spreadsheetDrawing">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87630</xdr:rowOff>
    </xdr:from>
    <xdr:ext cx="762000" cy="258445"/>
    <xdr:sp macro="" textlink="">
      <xdr:nvSpPr>
        <xdr:cNvPr id="392" name="テキスト ボックス 391"/>
        <xdr:cNvSpPr txBox="1"/>
      </xdr:nvSpPr>
      <xdr:spPr>
        <a:xfrm>
          <a:off x="14909800" y="6431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3810</xdr:rowOff>
    </xdr:from>
    <xdr:to xmlns:xdr="http://schemas.openxmlformats.org/drawingml/2006/spreadsheetDrawing">
      <xdr:col>68</xdr:col>
      <xdr:colOff>152400</xdr:colOff>
      <xdr:row>37</xdr:row>
      <xdr:rowOff>10160</xdr:rowOff>
    </xdr:to>
    <xdr:cxnSp macro="">
      <xdr:nvCxnSpPr>
        <xdr:cNvPr id="393" name="直線コネクタ 392"/>
        <xdr:cNvCxnSpPr/>
      </xdr:nvCxnSpPr>
      <xdr:spPr>
        <a:xfrm>
          <a:off x="13512800" y="63474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9525</xdr:rowOff>
    </xdr:from>
    <xdr:to xmlns:xdr="http://schemas.openxmlformats.org/drawingml/2006/spreadsheetDrawing">
      <xdr:col>68</xdr:col>
      <xdr:colOff>203200</xdr:colOff>
      <xdr:row>37</xdr:row>
      <xdr:rowOff>111125</xdr:rowOff>
    </xdr:to>
    <xdr:sp macro="" textlink="">
      <xdr:nvSpPr>
        <xdr:cNvPr id="394" name="フローチャート: 判断 393"/>
        <xdr:cNvSpPr/>
      </xdr:nvSpPr>
      <xdr:spPr>
        <a:xfrm>
          <a:off x="14351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95885</xdr:rowOff>
    </xdr:from>
    <xdr:ext cx="762000" cy="259080"/>
    <xdr:sp macro="" textlink="">
      <xdr:nvSpPr>
        <xdr:cNvPr id="395" name="テキスト ボックス 394"/>
        <xdr:cNvSpPr txBox="1"/>
      </xdr:nvSpPr>
      <xdr:spPr>
        <a:xfrm>
          <a:off x="14020800" y="643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27305</xdr:rowOff>
    </xdr:from>
    <xdr:to xmlns:xdr="http://schemas.openxmlformats.org/drawingml/2006/spreadsheetDrawing">
      <xdr:col>64</xdr:col>
      <xdr:colOff>152400</xdr:colOff>
      <xdr:row>37</xdr:row>
      <xdr:rowOff>128905</xdr:rowOff>
    </xdr:to>
    <xdr:sp macro="" textlink="">
      <xdr:nvSpPr>
        <xdr:cNvPr id="396" name="フローチャート: 判断 395"/>
        <xdr:cNvSpPr/>
      </xdr:nvSpPr>
      <xdr:spPr>
        <a:xfrm>
          <a:off x="13462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113665</xdr:rowOff>
    </xdr:from>
    <xdr:ext cx="762000" cy="258445"/>
    <xdr:sp macro="" textlink="">
      <xdr:nvSpPr>
        <xdr:cNvPr id="397" name="テキスト ボックス 396"/>
        <xdr:cNvSpPr txBox="1"/>
      </xdr:nvSpPr>
      <xdr:spPr>
        <a:xfrm>
          <a:off x="131318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132715</xdr:rowOff>
    </xdr:from>
    <xdr:to xmlns:xdr="http://schemas.openxmlformats.org/drawingml/2006/spreadsheetDrawing">
      <xdr:col>81</xdr:col>
      <xdr:colOff>95250</xdr:colOff>
      <xdr:row>37</xdr:row>
      <xdr:rowOff>63500</xdr:rowOff>
    </xdr:to>
    <xdr:sp macro="" textlink="">
      <xdr:nvSpPr>
        <xdr:cNvPr id="403" name="楕円 402"/>
        <xdr:cNvSpPr/>
      </xdr:nvSpPr>
      <xdr:spPr>
        <a:xfrm>
          <a:off x="16967200" y="6304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36</xdr:row>
      <xdr:rowOff>53975</xdr:rowOff>
    </xdr:from>
    <xdr:ext cx="762000" cy="258445"/>
    <xdr:sp macro="" textlink="">
      <xdr:nvSpPr>
        <xdr:cNvPr id="404" name="公債費負担の状況該当値テキスト"/>
        <xdr:cNvSpPr txBox="1"/>
      </xdr:nvSpPr>
      <xdr:spPr>
        <a:xfrm>
          <a:off x="17106900" y="6226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146685</xdr:rowOff>
    </xdr:from>
    <xdr:to xmlns:xdr="http://schemas.openxmlformats.org/drawingml/2006/spreadsheetDrawing">
      <xdr:col>77</xdr:col>
      <xdr:colOff>95250</xdr:colOff>
      <xdr:row>37</xdr:row>
      <xdr:rowOff>76835</xdr:rowOff>
    </xdr:to>
    <xdr:sp macro="" textlink="">
      <xdr:nvSpPr>
        <xdr:cNvPr id="405" name="楕円 404"/>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86995</xdr:rowOff>
    </xdr:from>
    <xdr:ext cx="736600" cy="258445"/>
    <xdr:sp macro="" textlink="">
      <xdr:nvSpPr>
        <xdr:cNvPr id="406" name="テキスト ボックス 405"/>
        <xdr:cNvSpPr txBox="1"/>
      </xdr:nvSpPr>
      <xdr:spPr>
        <a:xfrm>
          <a:off x="15798800" y="6087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136525</xdr:rowOff>
    </xdr:from>
    <xdr:to xmlns:xdr="http://schemas.openxmlformats.org/drawingml/2006/spreadsheetDrawing">
      <xdr:col>73</xdr:col>
      <xdr:colOff>44450</xdr:colOff>
      <xdr:row>37</xdr:row>
      <xdr:rowOff>66675</xdr:rowOff>
    </xdr:to>
    <xdr:sp macro="" textlink="">
      <xdr:nvSpPr>
        <xdr:cNvPr id="407" name="楕円 406"/>
        <xdr:cNvSpPr/>
      </xdr:nvSpPr>
      <xdr:spPr>
        <a:xfrm>
          <a:off x="152400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76835</xdr:rowOff>
    </xdr:from>
    <xdr:ext cx="762000" cy="258445"/>
    <xdr:sp macro="" textlink="">
      <xdr:nvSpPr>
        <xdr:cNvPr id="408" name="テキスト ボックス 407"/>
        <xdr:cNvSpPr txBox="1"/>
      </xdr:nvSpPr>
      <xdr:spPr>
        <a:xfrm>
          <a:off x="14909800" y="6077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130810</xdr:rowOff>
    </xdr:from>
    <xdr:to xmlns:xdr="http://schemas.openxmlformats.org/drawingml/2006/spreadsheetDrawing">
      <xdr:col>68</xdr:col>
      <xdr:colOff>203200</xdr:colOff>
      <xdr:row>37</xdr:row>
      <xdr:rowOff>60960</xdr:rowOff>
    </xdr:to>
    <xdr:sp macro="" textlink="">
      <xdr:nvSpPr>
        <xdr:cNvPr id="409" name="楕円 408"/>
        <xdr:cNvSpPr/>
      </xdr:nvSpPr>
      <xdr:spPr>
        <a:xfrm>
          <a:off x="1435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71120</xdr:rowOff>
    </xdr:from>
    <xdr:ext cx="762000" cy="259080"/>
    <xdr:sp macro="" textlink="">
      <xdr:nvSpPr>
        <xdr:cNvPr id="410" name="テキスト ボックス 409"/>
        <xdr:cNvSpPr txBox="1"/>
      </xdr:nvSpPr>
      <xdr:spPr>
        <a:xfrm>
          <a:off x="14020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124460</xdr:rowOff>
    </xdr:from>
    <xdr:to xmlns:xdr="http://schemas.openxmlformats.org/drawingml/2006/spreadsheetDrawing">
      <xdr:col>64</xdr:col>
      <xdr:colOff>152400</xdr:colOff>
      <xdr:row>37</xdr:row>
      <xdr:rowOff>54610</xdr:rowOff>
    </xdr:to>
    <xdr:sp macro="" textlink="">
      <xdr:nvSpPr>
        <xdr:cNvPr id="411" name="楕円 410"/>
        <xdr:cNvSpPr/>
      </xdr:nvSpPr>
      <xdr:spPr>
        <a:xfrm>
          <a:off x="134620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64770</xdr:rowOff>
    </xdr:from>
    <xdr:ext cx="762000" cy="258445"/>
    <xdr:sp macro="" textlink="">
      <xdr:nvSpPr>
        <xdr:cNvPr id="412" name="テキスト ボックス 411"/>
        <xdr:cNvSpPr txBox="1"/>
      </xdr:nvSpPr>
      <xdr:spPr>
        <a:xfrm>
          <a:off x="13131800" y="6065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起債事業の減に伴う地方債残高の減少及び、公営企業債等繰入見込額が減少したことにより、改善が図られた。</a:t>
          </a:r>
          <a:endParaRPr lang="ja-JP" altLang="ja-JP" sz="1400">
            <a:effectLst/>
          </a:endParaRPr>
        </a:p>
        <a:p>
          <a:r>
            <a:rPr kumimoji="1" lang="ja-JP" altLang="ja-JP" sz="1100" b="0" i="0" baseline="0">
              <a:solidFill>
                <a:schemeClr val="dk1"/>
              </a:solidFill>
              <a:effectLst/>
              <a:latin typeface="+mn-lt"/>
              <a:ea typeface="+mn-ea"/>
              <a:cs typeface="+mn-cs"/>
            </a:rPr>
            <a:t>　今後においても、市債の新規発行の抑制を図る</a:t>
          </a:r>
          <a:r>
            <a:rPr kumimoji="1" lang="ja-JP" altLang="en-US" sz="1100" b="0" i="0" baseline="0">
              <a:solidFill>
                <a:schemeClr val="dk1"/>
              </a:solidFill>
              <a:effectLst/>
              <a:latin typeface="+mn-lt"/>
              <a:ea typeface="+mn-ea"/>
              <a:cs typeface="+mn-cs"/>
            </a:rPr>
            <a:t>ことにより</a:t>
          </a:r>
          <a:r>
            <a:rPr kumimoji="1" lang="ja-JP" altLang="ja-JP" sz="1100" b="0" i="0" baseline="0">
              <a:solidFill>
                <a:schemeClr val="dk1"/>
              </a:solidFill>
              <a:effectLst/>
              <a:latin typeface="+mn-lt"/>
              <a:ea typeface="+mn-ea"/>
              <a:cs typeface="+mn-cs"/>
            </a:rPr>
            <a:t>、公債費等の義務的経費の削減をはじめとした行財政改革を進め、財政の健全化に努める。</a:t>
          </a:r>
          <a:endParaRPr kumimoji="1"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10160</xdr:rowOff>
    </xdr:from>
    <xdr:to xmlns:xdr="http://schemas.openxmlformats.org/drawingml/2006/spreadsheetDrawing">
      <xdr:col>81</xdr:col>
      <xdr:colOff>44450</xdr:colOff>
      <xdr:row>15</xdr:row>
      <xdr:rowOff>40640</xdr:rowOff>
    </xdr:to>
    <xdr:cxnSp macro="">
      <xdr:nvCxnSpPr>
        <xdr:cNvPr id="444" name="直線コネクタ 443"/>
        <xdr:cNvCxnSpPr/>
      </xdr:nvCxnSpPr>
      <xdr:spPr>
        <a:xfrm flipV="1">
          <a:off x="16179800" y="25819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144780</xdr:rowOff>
    </xdr:from>
    <xdr:ext cx="762000" cy="258445"/>
    <xdr:sp macro="" textlink="">
      <xdr:nvSpPr>
        <xdr:cNvPr id="445" name="将来負担の状況平均値テキスト"/>
        <xdr:cNvSpPr txBox="1"/>
      </xdr:nvSpPr>
      <xdr:spPr>
        <a:xfrm>
          <a:off x="17106900" y="2373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40640</xdr:rowOff>
    </xdr:from>
    <xdr:to xmlns:xdr="http://schemas.openxmlformats.org/drawingml/2006/spreadsheetDrawing">
      <xdr:col>77</xdr:col>
      <xdr:colOff>44450</xdr:colOff>
      <xdr:row>15</xdr:row>
      <xdr:rowOff>80645</xdr:rowOff>
    </xdr:to>
    <xdr:cxnSp macro="">
      <xdr:nvCxnSpPr>
        <xdr:cNvPr id="447" name="直線コネクタ 446"/>
        <xdr:cNvCxnSpPr/>
      </xdr:nvCxnSpPr>
      <xdr:spPr>
        <a:xfrm flipV="1">
          <a:off x="15290800" y="26123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72390</xdr:rowOff>
    </xdr:from>
    <xdr:ext cx="736600" cy="259080"/>
    <xdr:sp macro="" textlink="">
      <xdr:nvSpPr>
        <xdr:cNvPr id="449" name="テキスト ボックス 448"/>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80645</xdr:rowOff>
    </xdr:from>
    <xdr:to xmlns:xdr="http://schemas.openxmlformats.org/drawingml/2006/spreadsheetDrawing">
      <xdr:col>72</xdr:col>
      <xdr:colOff>203200</xdr:colOff>
      <xdr:row>15</xdr:row>
      <xdr:rowOff>112395</xdr:rowOff>
    </xdr:to>
    <xdr:cxnSp macro="">
      <xdr:nvCxnSpPr>
        <xdr:cNvPr id="450" name="直線コネクタ 449"/>
        <xdr:cNvCxnSpPr/>
      </xdr:nvCxnSpPr>
      <xdr:spPr>
        <a:xfrm flipV="1">
          <a:off x="14401800" y="265239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140970</xdr:rowOff>
    </xdr:from>
    <xdr:to xmlns:xdr="http://schemas.openxmlformats.org/drawingml/2006/spreadsheetDrawing">
      <xdr:col>73</xdr:col>
      <xdr:colOff>44450</xdr:colOff>
      <xdr:row>15</xdr:row>
      <xdr:rowOff>71120</xdr:rowOff>
    </xdr:to>
    <xdr:sp macro="" textlink="">
      <xdr:nvSpPr>
        <xdr:cNvPr id="451"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81280</xdr:rowOff>
    </xdr:from>
    <xdr:ext cx="762000" cy="259080"/>
    <xdr:sp macro="" textlink="">
      <xdr:nvSpPr>
        <xdr:cNvPr id="452" name="テキスト ボックス 451"/>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112395</xdr:rowOff>
    </xdr:from>
    <xdr:to xmlns:xdr="http://schemas.openxmlformats.org/drawingml/2006/spreadsheetDrawing">
      <xdr:col>68</xdr:col>
      <xdr:colOff>152400</xdr:colOff>
      <xdr:row>15</xdr:row>
      <xdr:rowOff>130175</xdr:rowOff>
    </xdr:to>
    <xdr:cxnSp macro="">
      <xdr:nvCxnSpPr>
        <xdr:cNvPr id="453" name="直線コネクタ 452"/>
        <xdr:cNvCxnSpPr/>
      </xdr:nvCxnSpPr>
      <xdr:spPr>
        <a:xfrm flipV="1">
          <a:off x="13512800" y="26841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146685</xdr:rowOff>
    </xdr:from>
    <xdr:to xmlns:xdr="http://schemas.openxmlformats.org/drawingml/2006/spreadsheetDrawing">
      <xdr:col>68</xdr:col>
      <xdr:colOff>203200</xdr:colOff>
      <xdr:row>15</xdr:row>
      <xdr:rowOff>76835</xdr:rowOff>
    </xdr:to>
    <xdr:sp macro="" textlink="">
      <xdr:nvSpPr>
        <xdr:cNvPr id="454" name="フローチャート: 判断 453"/>
        <xdr:cNvSpPr/>
      </xdr:nvSpPr>
      <xdr:spPr>
        <a:xfrm>
          <a:off x="14351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86995</xdr:rowOff>
    </xdr:from>
    <xdr:ext cx="762000" cy="258445"/>
    <xdr:sp macro="" textlink="">
      <xdr:nvSpPr>
        <xdr:cNvPr id="455" name="テキスト ボックス 454"/>
        <xdr:cNvSpPr txBox="1"/>
      </xdr:nvSpPr>
      <xdr:spPr>
        <a:xfrm>
          <a:off x="14020800" y="23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157480</xdr:rowOff>
    </xdr:from>
    <xdr:to xmlns:xdr="http://schemas.openxmlformats.org/drawingml/2006/spreadsheetDrawing">
      <xdr:col>64</xdr:col>
      <xdr:colOff>152400</xdr:colOff>
      <xdr:row>15</xdr:row>
      <xdr:rowOff>87630</xdr:rowOff>
    </xdr:to>
    <xdr:sp macro="" textlink="">
      <xdr:nvSpPr>
        <xdr:cNvPr id="456" name="フローチャート: 判断 455"/>
        <xdr:cNvSpPr/>
      </xdr:nvSpPr>
      <xdr:spPr>
        <a:xfrm>
          <a:off x="13462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97790</xdr:rowOff>
    </xdr:from>
    <xdr:ext cx="762000" cy="258445"/>
    <xdr:sp macro="" textlink="">
      <xdr:nvSpPr>
        <xdr:cNvPr id="457" name="テキスト ボックス 456"/>
        <xdr:cNvSpPr txBox="1"/>
      </xdr:nvSpPr>
      <xdr:spPr>
        <a:xfrm>
          <a:off x="13131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130810</xdr:rowOff>
    </xdr:from>
    <xdr:to xmlns:xdr="http://schemas.openxmlformats.org/drawingml/2006/spreadsheetDrawing">
      <xdr:col>81</xdr:col>
      <xdr:colOff>95250</xdr:colOff>
      <xdr:row>15</xdr:row>
      <xdr:rowOff>60960</xdr:rowOff>
    </xdr:to>
    <xdr:sp macro="" textlink="">
      <xdr:nvSpPr>
        <xdr:cNvPr id="463" name="楕円 462"/>
        <xdr:cNvSpPr/>
      </xdr:nvSpPr>
      <xdr:spPr>
        <a:xfrm>
          <a:off x="16967200" y="25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102870</xdr:rowOff>
    </xdr:from>
    <xdr:ext cx="762000" cy="259080"/>
    <xdr:sp macro="" textlink="">
      <xdr:nvSpPr>
        <xdr:cNvPr id="464" name="将来負担の状況該当値テキスト"/>
        <xdr:cNvSpPr txBox="1"/>
      </xdr:nvSpPr>
      <xdr:spPr>
        <a:xfrm>
          <a:off x="17106900" y="2503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14</xdr:row>
      <xdr:rowOff>160655</xdr:rowOff>
    </xdr:from>
    <xdr:to xmlns:xdr="http://schemas.openxmlformats.org/drawingml/2006/spreadsheetDrawing">
      <xdr:col>77</xdr:col>
      <xdr:colOff>95250</xdr:colOff>
      <xdr:row>15</xdr:row>
      <xdr:rowOff>90805</xdr:rowOff>
    </xdr:to>
    <xdr:sp macro="" textlink="">
      <xdr:nvSpPr>
        <xdr:cNvPr id="465" name="楕円 464"/>
        <xdr:cNvSpPr/>
      </xdr:nvSpPr>
      <xdr:spPr>
        <a:xfrm>
          <a:off x="16129000" y="256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75565</xdr:rowOff>
    </xdr:from>
    <xdr:ext cx="736600" cy="258445"/>
    <xdr:sp macro="" textlink="">
      <xdr:nvSpPr>
        <xdr:cNvPr id="466" name="テキスト ボックス 465"/>
        <xdr:cNvSpPr txBox="1"/>
      </xdr:nvSpPr>
      <xdr:spPr>
        <a:xfrm>
          <a:off x="15798800" y="26473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29845</xdr:rowOff>
    </xdr:from>
    <xdr:to xmlns:xdr="http://schemas.openxmlformats.org/drawingml/2006/spreadsheetDrawing">
      <xdr:col>73</xdr:col>
      <xdr:colOff>44450</xdr:colOff>
      <xdr:row>15</xdr:row>
      <xdr:rowOff>132080</xdr:rowOff>
    </xdr:to>
    <xdr:sp macro="" textlink="">
      <xdr:nvSpPr>
        <xdr:cNvPr id="467" name="楕円 466"/>
        <xdr:cNvSpPr/>
      </xdr:nvSpPr>
      <xdr:spPr>
        <a:xfrm>
          <a:off x="15240000" y="2601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116205</xdr:rowOff>
    </xdr:from>
    <xdr:ext cx="762000" cy="259080"/>
    <xdr:sp macro="" textlink="">
      <xdr:nvSpPr>
        <xdr:cNvPr id="468" name="テキスト ボックス 467"/>
        <xdr:cNvSpPr txBox="1"/>
      </xdr:nvSpPr>
      <xdr:spPr>
        <a:xfrm>
          <a:off x="14909800" y="268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61595</xdr:rowOff>
    </xdr:from>
    <xdr:to xmlns:xdr="http://schemas.openxmlformats.org/drawingml/2006/spreadsheetDrawing">
      <xdr:col>68</xdr:col>
      <xdr:colOff>203200</xdr:colOff>
      <xdr:row>15</xdr:row>
      <xdr:rowOff>163195</xdr:rowOff>
    </xdr:to>
    <xdr:sp macro="" textlink="">
      <xdr:nvSpPr>
        <xdr:cNvPr id="469" name="楕円 468"/>
        <xdr:cNvSpPr/>
      </xdr:nvSpPr>
      <xdr:spPr>
        <a:xfrm>
          <a:off x="14351000" y="263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147955</xdr:rowOff>
    </xdr:from>
    <xdr:ext cx="762000" cy="258445"/>
    <xdr:sp macro="" textlink="">
      <xdr:nvSpPr>
        <xdr:cNvPr id="470" name="テキスト ボックス 469"/>
        <xdr:cNvSpPr txBox="1"/>
      </xdr:nvSpPr>
      <xdr:spPr>
        <a:xfrm>
          <a:off x="14020800" y="271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79375</xdr:rowOff>
    </xdr:from>
    <xdr:to xmlns:xdr="http://schemas.openxmlformats.org/drawingml/2006/spreadsheetDrawing">
      <xdr:col>64</xdr:col>
      <xdr:colOff>152400</xdr:colOff>
      <xdr:row>16</xdr:row>
      <xdr:rowOff>9525</xdr:rowOff>
    </xdr:to>
    <xdr:sp macro="" textlink="">
      <xdr:nvSpPr>
        <xdr:cNvPr id="471" name="楕円 470"/>
        <xdr:cNvSpPr/>
      </xdr:nvSpPr>
      <xdr:spPr>
        <a:xfrm>
          <a:off x="13462000" y="265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166370</xdr:rowOff>
    </xdr:from>
    <xdr:ext cx="762000" cy="258445"/>
    <xdr:sp macro="" textlink="">
      <xdr:nvSpPr>
        <xdr:cNvPr id="472" name="テキスト ボックス 471"/>
        <xdr:cNvSpPr txBox="1"/>
      </xdr:nvSpPr>
      <xdr:spPr>
        <a:xfrm>
          <a:off x="13131800" y="2738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類似団体平均を上回っている主な要因として、</a:t>
          </a:r>
          <a:r>
            <a:rPr kumimoji="1" lang="ja-JP" altLang="ja-JP" sz="1100" b="0" i="0" baseline="0">
              <a:solidFill>
                <a:schemeClr val="dk1"/>
              </a:solidFill>
              <a:effectLst/>
              <a:latin typeface="+mn-lt"/>
              <a:ea typeface="+mn-ea"/>
              <a:cs typeface="+mn-cs"/>
            </a:rPr>
            <a:t>消防組織を単独で持っていることや保育所・社会教育施設を直営で管理していること、北方領土対策に係る職員の配置などの特殊な地域特性によるものがあるが、今後とも行財政計画の取組みを通じ、職員定員の適正化に努め、人件費の抑制を図る。</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39</xdr:row>
      <xdr:rowOff>1270</xdr:rowOff>
    </xdr:from>
    <xdr:to xmlns:xdr="http://schemas.openxmlformats.org/drawingml/2006/spreadsheetDrawing">
      <xdr:col>24</xdr:col>
      <xdr:colOff>25400</xdr:colOff>
      <xdr:row>39</xdr:row>
      <xdr:rowOff>6350</xdr:rowOff>
    </xdr:to>
    <xdr:cxnSp macro="">
      <xdr:nvCxnSpPr>
        <xdr:cNvPr id="64" name="直線コネクタ 63"/>
        <xdr:cNvCxnSpPr/>
      </xdr:nvCxnSpPr>
      <xdr:spPr>
        <a:xfrm>
          <a:off x="3987800" y="66878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2000" cy="259080"/>
    <xdr:sp macro="" textlink="">
      <xdr:nvSpPr>
        <xdr:cNvPr id="65" name="人件費平均値テキスト"/>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3810</xdr:rowOff>
    </xdr:from>
    <xdr:to xmlns:xdr="http://schemas.openxmlformats.org/drawingml/2006/spreadsheetDrawing">
      <xdr:col>19</xdr:col>
      <xdr:colOff>187325</xdr:colOff>
      <xdr:row>39</xdr:row>
      <xdr:rowOff>1270</xdr:rowOff>
    </xdr:to>
    <xdr:cxnSp macro="">
      <xdr:nvCxnSpPr>
        <xdr:cNvPr id="67" name="直線コネクタ 66"/>
        <xdr:cNvCxnSpPr/>
      </xdr:nvCxnSpPr>
      <xdr:spPr>
        <a:xfrm>
          <a:off x="3098800" y="6518910"/>
          <a:ext cx="8890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89535</xdr:rowOff>
    </xdr:from>
    <xdr:ext cx="735965" cy="258445"/>
    <xdr:sp macro="" textlink="">
      <xdr:nvSpPr>
        <xdr:cNvPr id="69" name="テキスト ボックス 68"/>
        <xdr:cNvSpPr txBox="1"/>
      </xdr:nvSpPr>
      <xdr:spPr>
        <a:xfrm>
          <a:off x="3606800" y="6090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3810</xdr:rowOff>
    </xdr:from>
    <xdr:to xmlns:xdr="http://schemas.openxmlformats.org/drawingml/2006/spreadsheetDrawing">
      <xdr:col>15</xdr:col>
      <xdr:colOff>98425</xdr:colOff>
      <xdr:row>38</xdr:row>
      <xdr:rowOff>53975</xdr:rowOff>
    </xdr:to>
    <xdr:cxnSp macro="">
      <xdr:nvCxnSpPr>
        <xdr:cNvPr id="70" name="直線コネクタ 69"/>
        <xdr:cNvCxnSpPr/>
      </xdr:nvCxnSpPr>
      <xdr:spPr>
        <a:xfrm flipV="1">
          <a:off x="2209800" y="651891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53975</xdr:rowOff>
    </xdr:from>
    <xdr:to xmlns:xdr="http://schemas.openxmlformats.org/drawingml/2006/spreadsheetDrawing">
      <xdr:col>11</xdr:col>
      <xdr:colOff>9525</xdr:colOff>
      <xdr:row>38</xdr:row>
      <xdr:rowOff>145415</xdr:rowOff>
    </xdr:to>
    <xdr:cxnSp macro="">
      <xdr:nvCxnSpPr>
        <xdr:cNvPr id="73" name="直線コネクタ 72"/>
        <xdr:cNvCxnSpPr/>
      </xdr:nvCxnSpPr>
      <xdr:spPr>
        <a:xfrm flipV="1">
          <a:off x="1320800" y="65690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135890</xdr:rowOff>
    </xdr:from>
    <xdr:to xmlns:xdr="http://schemas.openxmlformats.org/drawingml/2006/spreadsheetDrawing">
      <xdr:col>11</xdr:col>
      <xdr:colOff>60325</xdr:colOff>
      <xdr:row>37</xdr:row>
      <xdr:rowOff>66040</xdr:rowOff>
    </xdr:to>
    <xdr:sp macro="" textlink="">
      <xdr:nvSpPr>
        <xdr:cNvPr id="74" name="フローチャート: 判断 73"/>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76200</xdr:rowOff>
    </xdr:from>
    <xdr:ext cx="761365" cy="258445"/>
    <xdr:sp macro="" textlink="">
      <xdr:nvSpPr>
        <xdr:cNvPr id="75" name="テキスト ボックス 74"/>
        <xdr:cNvSpPr txBox="1"/>
      </xdr:nvSpPr>
      <xdr:spPr>
        <a:xfrm>
          <a:off x="1828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126365</xdr:rowOff>
    </xdr:from>
    <xdr:to xmlns:xdr="http://schemas.openxmlformats.org/drawingml/2006/spreadsheetDrawing">
      <xdr:col>24</xdr:col>
      <xdr:colOff>76200</xdr:colOff>
      <xdr:row>39</xdr:row>
      <xdr:rowOff>56515</xdr:rowOff>
    </xdr:to>
    <xdr:sp macro="" textlink="">
      <xdr:nvSpPr>
        <xdr:cNvPr id="83" name="楕円 82"/>
        <xdr:cNvSpPr/>
      </xdr:nvSpPr>
      <xdr:spPr>
        <a:xfrm>
          <a:off x="47752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98425</xdr:rowOff>
    </xdr:from>
    <xdr:ext cx="762000" cy="258445"/>
    <xdr:sp macro="" textlink="">
      <xdr:nvSpPr>
        <xdr:cNvPr id="84" name="人件費該当値テキスト"/>
        <xdr:cNvSpPr txBox="1"/>
      </xdr:nvSpPr>
      <xdr:spPr>
        <a:xfrm>
          <a:off x="4914900" y="6613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121920</xdr:rowOff>
    </xdr:from>
    <xdr:to xmlns:xdr="http://schemas.openxmlformats.org/drawingml/2006/spreadsheetDrawing">
      <xdr:col>20</xdr:col>
      <xdr:colOff>38100</xdr:colOff>
      <xdr:row>39</xdr:row>
      <xdr:rowOff>52070</xdr:rowOff>
    </xdr:to>
    <xdr:sp macro="" textlink="">
      <xdr:nvSpPr>
        <xdr:cNvPr id="85" name="楕円 84"/>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36830</xdr:rowOff>
    </xdr:from>
    <xdr:ext cx="735965" cy="259080"/>
    <xdr:sp macro="" textlink="">
      <xdr:nvSpPr>
        <xdr:cNvPr id="86" name="テキスト ボックス 85"/>
        <xdr:cNvSpPr txBox="1"/>
      </xdr:nvSpPr>
      <xdr:spPr>
        <a:xfrm>
          <a:off x="3606800" y="67233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124460</xdr:rowOff>
    </xdr:from>
    <xdr:to xmlns:xdr="http://schemas.openxmlformats.org/drawingml/2006/spreadsheetDrawing">
      <xdr:col>15</xdr:col>
      <xdr:colOff>149225</xdr:colOff>
      <xdr:row>38</xdr:row>
      <xdr:rowOff>54610</xdr:rowOff>
    </xdr:to>
    <xdr:sp macro="" textlink="">
      <xdr:nvSpPr>
        <xdr:cNvPr id="87" name="楕円 86"/>
        <xdr:cNvSpPr/>
      </xdr:nvSpPr>
      <xdr:spPr>
        <a:xfrm>
          <a:off x="30480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39370</xdr:rowOff>
    </xdr:from>
    <xdr:ext cx="762000" cy="259080"/>
    <xdr:sp macro="" textlink="">
      <xdr:nvSpPr>
        <xdr:cNvPr id="88" name="テキスト ボックス 87"/>
        <xdr:cNvSpPr txBox="1"/>
      </xdr:nvSpPr>
      <xdr:spPr>
        <a:xfrm>
          <a:off x="2717800" y="6554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3175</xdr:rowOff>
    </xdr:from>
    <xdr:to xmlns:xdr="http://schemas.openxmlformats.org/drawingml/2006/spreadsheetDrawing">
      <xdr:col>11</xdr:col>
      <xdr:colOff>60325</xdr:colOff>
      <xdr:row>38</xdr:row>
      <xdr:rowOff>104775</xdr:rowOff>
    </xdr:to>
    <xdr:sp macro="" textlink="">
      <xdr:nvSpPr>
        <xdr:cNvPr id="89" name="楕円 88"/>
        <xdr:cNvSpPr/>
      </xdr:nvSpPr>
      <xdr:spPr>
        <a:xfrm>
          <a:off x="2159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89535</xdr:rowOff>
    </xdr:from>
    <xdr:ext cx="761365" cy="258445"/>
    <xdr:sp macro="" textlink="">
      <xdr:nvSpPr>
        <xdr:cNvPr id="90" name="テキスト ボックス 89"/>
        <xdr:cNvSpPr txBox="1"/>
      </xdr:nvSpPr>
      <xdr:spPr>
        <a:xfrm>
          <a:off x="1828800" y="66046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94615</xdr:rowOff>
    </xdr:from>
    <xdr:to xmlns:xdr="http://schemas.openxmlformats.org/drawingml/2006/spreadsheetDrawing">
      <xdr:col>6</xdr:col>
      <xdr:colOff>171450</xdr:colOff>
      <xdr:row>39</xdr:row>
      <xdr:rowOff>24765</xdr:rowOff>
    </xdr:to>
    <xdr:sp macro="" textlink="">
      <xdr:nvSpPr>
        <xdr:cNvPr id="91" name="楕円 90"/>
        <xdr:cNvSpPr/>
      </xdr:nvSpPr>
      <xdr:spPr>
        <a:xfrm>
          <a:off x="12700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9525</xdr:rowOff>
    </xdr:from>
    <xdr:ext cx="761365" cy="258445"/>
    <xdr:sp macro="" textlink="">
      <xdr:nvSpPr>
        <xdr:cNvPr id="92" name="テキスト ボックス 91"/>
        <xdr:cNvSpPr txBox="1"/>
      </xdr:nvSpPr>
      <xdr:spPr>
        <a:xfrm>
          <a:off x="939800" y="66960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類似団体平均を上回っているが、学校・保育所の施設管理が主な要因であり、施設の統廃合などを含め、引き続き事務事業の見直しを行う。</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156845</xdr:rowOff>
    </xdr:from>
    <xdr:to xmlns:xdr="http://schemas.openxmlformats.org/drawingml/2006/spreadsheetDrawing">
      <xdr:col>82</xdr:col>
      <xdr:colOff>107950</xdr:colOff>
      <xdr:row>17</xdr:row>
      <xdr:rowOff>167640</xdr:rowOff>
    </xdr:to>
    <xdr:cxnSp macro="">
      <xdr:nvCxnSpPr>
        <xdr:cNvPr id="127" name="直線コネクタ 126"/>
        <xdr:cNvCxnSpPr/>
      </xdr:nvCxnSpPr>
      <xdr:spPr>
        <a:xfrm>
          <a:off x="15671800" y="30714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156845</xdr:rowOff>
    </xdr:from>
    <xdr:to xmlns:xdr="http://schemas.openxmlformats.org/drawingml/2006/spreadsheetDrawing">
      <xdr:col>78</xdr:col>
      <xdr:colOff>69850</xdr:colOff>
      <xdr:row>18</xdr:row>
      <xdr:rowOff>18415</xdr:rowOff>
    </xdr:to>
    <xdr:cxnSp macro="">
      <xdr:nvCxnSpPr>
        <xdr:cNvPr id="130" name="直線コネクタ 129"/>
        <xdr:cNvCxnSpPr/>
      </xdr:nvCxnSpPr>
      <xdr:spPr>
        <a:xfrm flipV="1">
          <a:off x="14782800" y="30714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8445"/>
    <xdr:sp macro="" textlink="">
      <xdr:nvSpPr>
        <xdr:cNvPr id="132" name="テキスト ボックス 131"/>
        <xdr:cNvSpPr txBox="1"/>
      </xdr:nvSpPr>
      <xdr:spPr>
        <a:xfrm>
          <a:off x="15290800" y="264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18415</xdr:rowOff>
    </xdr:from>
    <xdr:to xmlns:xdr="http://schemas.openxmlformats.org/drawingml/2006/spreadsheetDrawing">
      <xdr:col>73</xdr:col>
      <xdr:colOff>180975</xdr:colOff>
      <xdr:row>18</xdr:row>
      <xdr:rowOff>94615</xdr:rowOff>
    </xdr:to>
    <xdr:cxnSp macro="">
      <xdr:nvCxnSpPr>
        <xdr:cNvPr id="133" name="直線コネクタ 132"/>
        <xdr:cNvCxnSpPr/>
      </xdr:nvCxnSpPr>
      <xdr:spPr>
        <a:xfrm flipV="1">
          <a:off x="13893800" y="310451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5" name="テキスト ボックス 134"/>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40640</xdr:rowOff>
    </xdr:from>
    <xdr:to xmlns:xdr="http://schemas.openxmlformats.org/drawingml/2006/spreadsheetDrawing">
      <xdr:col>69</xdr:col>
      <xdr:colOff>92075</xdr:colOff>
      <xdr:row>18</xdr:row>
      <xdr:rowOff>94615</xdr:rowOff>
    </xdr:to>
    <xdr:cxnSp macro="">
      <xdr:nvCxnSpPr>
        <xdr:cNvPr id="136" name="直線コネクタ 135"/>
        <xdr:cNvCxnSpPr/>
      </xdr:nvCxnSpPr>
      <xdr:spPr>
        <a:xfrm>
          <a:off x="13004800" y="312674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37" name="フローチャート: 判断 136"/>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43815</xdr:rowOff>
    </xdr:from>
    <xdr:ext cx="761365" cy="258445"/>
    <xdr:sp macro="" textlink="">
      <xdr:nvSpPr>
        <xdr:cNvPr id="138" name="テキスト ボックス 137"/>
        <xdr:cNvSpPr txBox="1"/>
      </xdr:nvSpPr>
      <xdr:spPr>
        <a:xfrm>
          <a:off x="13512800" y="261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39" name="フローチャート: 判断 138"/>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160655</xdr:rowOff>
    </xdr:from>
    <xdr:ext cx="762000" cy="259080"/>
    <xdr:sp macro="" textlink="">
      <xdr:nvSpPr>
        <xdr:cNvPr id="140" name="テキスト ボックス 139"/>
        <xdr:cNvSpPr txBox="1"/>
      </xdr:nvSpPr>
      <xdr:spPr>
        <a:xfrm>
          <a:off x="1262380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116840</xdr:rowOff>
    </xdr:from>
    <xdr:to xmlns:xdr="http://schemas.openxmlformats.org/drawingml/2006/spreadsheetDrawing">
      <xdr:col>82</xdr:col>
      <xdr:colOff>158750</xdr:colOff>
      <xdr:row>18</xdr:row>
      <xdr:rowOff>46990</xdr:rowOff>
    </xdr:to>
    <xdr:sp macro="" textlink="">
      <xdr:nvSpPr>
        <xdr:cNvPr id="146" name="楕円 145"/>
        <xdr:cNvSpPr/>
      </xdr:nvSpPr>
      <xdr:spPr>
        <a:xfrm>
          <a:off x="164592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88900</xdr:rowOff>
    </xdr:from>
    <xdr:ext cx="762000" cy="258445"/>
    <xdr:sp macro="" textlink="">
      <xdr:nvSpPr>
        <xdr:cNvPr id="147" name="物件費該当値テキスト"/>
        <xdr:cNvSpPr txBox="1"/>
      </xdr:nvSpPr>
      <xdr:spPr>
        <a:xfrm>
          <a:off x="16598900" y="300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106045</xdr:rowOff>
    </xdr:from>
    <xdr:to xmlns:xdr="http://schemas.openxmlformats.org/drawingml/2006/spreadsheetDrawing">
      <xdr:col>78</xdr:col>
      <xdr:colOff>120650</xdr:colOff>
      <xdr:row>18</xdr:row>
      <xdr:rowOff>36195</xdr:rowOff>
    </xdr:to>
    <xdr:sp macro="" textlink="">
      <xdr:nvSpPr>
        <xdr:cNvPr id="148" name="楕円 147"/>
        <xdr:cNvSpPr/>
      </xdr:nvSpPr>
      <xdr:spPr>
        <a:xfrm>
          <a:off x="15621000" y="3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20955</xdr:rowOff>
    </xdr:from>
    <xdr:ext cx="736600" cy="258445"/>
    <xdr:sp macro="" textlink="">
      <xdr:nvSpPr>
        <xdr:cNvPr id="149" name="テキスト ボックス 148"/>
        <xdr:cNvSpPr txBox="1"/>
      </xdr:nvSpPr>
      <xdr:spPr>
        <a:xfrm>
          <a:off x="15290800" y="3107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139065</xdr:rowOff>
    </xdr:from>
    <xdr:to xmlns:xdr="http://schemas.openxmlformats.org/drawingml/2006/spreadsheetDrawing">
      <xdr:col>74</xdr:col>
      <xdr:colOff>31750</xdr:colOff>
      <xdr:row>18</xdr:row>
      <xdr:rowOff>69215</xdr:rowOff>
    </xdr:to>
    <xdr:sp macro="" textlink="">
      <xdr:nvSpPr>
        <xdr:cNvPr id="150" name="楕円 149"/>
        <xdr:cNvSpPr/>
      </xdr:nvSpPr>
      <xdr:spPr>
        <a:xfrm>
          <a:off x="14732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53975</xdr:rowOff>
    </xdr:from>
    <xdr:ext cx="762000" cy="258445"/>
    <xdr:sp macro="" textlink="">
      <xdr:nvSpPr>
        <xdr:cNvPr id="151" name="テキスト ボックス 150"/>
        <xdr:cNvSpPr txBox="1"/>
      </xdr:nvSpPr>
      <xdr:spPr>
        <a:xfrm>
          <a:off x="14401800" y="314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43815</xdr:rowOff>
    </xdr:from>
    <xdr:to xmlns:xdr="http://schemas.openxmlformats.org/drawingml/2006/spreadsheetDrawing">
      <xdr:col>69</xdr:col>
      <xdr:colOff>142875</xdr:colOff>
      <xdr:row>18</xdr:row>
      <xdr:rowOff>145415</xdr:rowOff>
    </xdr:to>
    <xdr:sp macro="" textlink="">
      <xdr:nvSpPr>
        <xdr:cNvPr id="152" name="楕円 151"/>
        <xdr:cNvSpPr/>
      </xdr:nvSpPr>
      <xdr:spPr>
        <a:xfrm>
          <a:off x="13843000" y="31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130175</xdr:rowOff>
    </xdr:from>
    <xdr:ext cx="761365" cy="259080"/>
    <xdr:sp macro="" textlink="">
      <xdr:nvSpPr>
        <xdr:cNvPr id="153" name="テキスト ボックス 152"/>
        <xdr:cNvSpPr txBox="1"/>
      </xdr:nvSpPr>
      <xdr:spPr>
        <a:xfrm>
          <a:off x="13512800" y="32162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160655</xdr:rowOff>
    </xdr:from>
    <xdr:to xmlns:xdr="http://schemas.openxmlformats.org/drawingml/2006/spreadsheetDrawing">
      <xdr:col>65</xdr:col>
      <xdr:colOff>53975</xdr:colOff>
      <xdr:row>18</xdr:row>
      <xdr:rowOff>90805</xdr:rowOff>
    </xdr:to>
    <xdr:sp macro="" textlink="">
      <xdr:nvSpPr>
        <xdr:cNvPr id="154" name="楕円 153"/>
        <xdr:cNvSpPr/>
      </xdr:nvSpPr>
      <xdr:spPr>
        <a:xfrm>
          <a:off x="12954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75565</xdr:rowOff>
    </xdr:from>
    <xdr:ext cx="762000" cy="258445"/>
    <xdr:sp macro="" textlink="">
      <xdr:nvSpPr>
        <xdr:cNvPr id="155" name="テキスト ボックス 154"/>
        <xdr:cNvSpPr txBox="1"/>
      </xdr:nvSpPr>
      <xdr:spPr>
        <a:xfrm>
          <a:off x="12623800" y="3161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年度においては類似団体平均を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回る結果となったが、近年、</a:t>
          </a:r>
          <a:r>
            <a:rPr kumimoji="1" lang="ja-JP" altLang="en-US" sz="1100">
              <a:solidFill>
                <a:schemeClr val="dk1"/>
              </a:solidFill>
              <a:effectLst/>
              <a:latin typeface="+mn-lt"/>
              <a:ea typeface="+mn-ea"/>
              <a:cs typeface="+mn-cs"/>
            </a:rPr>
            <a:t>老人福祉</a:t>
          </a:r>
          <a:r>
            <a:rPr kumimoji="1" lang="ja-JP" altLang="ja-JP" sz="1100">
              <a:solidFill>
                <a:schemeClr val="dk1"/>
              </a:solidFill>
              <a:effectLst/>
              <a:latin typeface="+mn-lt"/>
              <a:ea typeface="+mn-ea"/>
              <a:cs typeface="+mn-cs"/>
            </a:rPr>
            <a:t>費などが増加傾向にあることから、引き続き、資格審査等の適正化に努める。</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29210</xdr:rowOff>
    </xdr:from>
    <xdr:to xmlns:xdr="http://schemas.openxmlformats.org/drawingml/2006/spreadsheetDrawing">
      <xdr:col>24</xdr:col>
      <xdr:colOff>25400</xdr:colOff>
      <xdr:row>58</xdr:row>
      <xdr:rowOff>50800</xdr:rowOff>
    </xdr:to>
    <xdr:cxnSp macro="">
      <xdr:nvCxnSpPr>
        <xdr:cNvPr id="189" name="直線コネクタ 188"/>
        <xdr:cNvCxnSpPr/>
      </xdr:nvCxnSpPr>
      <xdr:spPr>
        <a:xfrm flipV="1">
          <a:off x="3987800" y="997331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762000" cy="258445"/>
    <xdr:sp macro="" textlink="">
      <xdr:nvSpPr>
        <xdr:cNvPr id="190" name="扶助費平均値テキスト"/>
        <xdr:cNvSpPr txBox="1"/>
      </xdr:nvSpPr>
      <xdr:spPr>
        <a:xfrm>
          <a:off x="4914900" y="99053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113665</xdr:rowOff>
    </xdr:from>
    <xdr:to xmlns:xdr="http://schemas.openxmlformats.org/drawingml/2006/spreadsheetDrawing">
      <xdr:col>19</xdr:col>
      <xdr:colOff>187325</xdr:colOff>
      <xdr:row>58</xdr:row>
      <xdr:rowOff>50800</xdr:rowOff>
    </xdr:to>
    <xdr:cxnSp macro="">
      <xdr:nvCxnSpPr>
        <xdr:cNvPr id="192" name="直線コネクタ 191"/>
        <xdr:cNvCxnSpPr/>
      </xdr:nvCxnSpPr>
      <xdr:spPr>
        <a:xfrm>
          <a:off x="3098800" y="9886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67945</xdr:rowOff>
    </xdr:from>
    <xdr:ext cx="735965" cy="258445"/>
    <xdr:sp macro="" textlink="">
      <xdr:nvSpPr>
        <xdr:cNvPr id="194" name="テキスト ボックス 193"/>
        <xdr:cNvSpPr txBox="1"/>
      </xdr:nvSpPr>
      <xdr:spPr>
        <a:xfrm>
          <a:off x="3606800" y="96691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69850</xdr:rowOff>
    </xdr:from>
    <xdr:to xmlns:xdr="http://schemas.openxmlformats.org/drawingml/2006/spreadsheetDrawing">
      <xdr:col>15</xdr:col>
      <xdr:colOff>98425</xdr:colOff>
      <xdr:row>57</xdr:row>
      <xdr:rowOff>113665</xdr:rowOff>
    </xdr:to>
    <xdr:cxnSp macro="">
      <xdr:nvCxnSpPr>
        <xdr:cNvPr id="195" name="直線コネクタ 194"/>
        <xdr:cNvCxnSpPr/>
      </xdr:nvCxnSpPr>
      <xdr:spPr>
        <a:xfrm>
          <a:off x="2209800" y="9842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197" name="テキスト ボックス 196"/>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69850</xdr:rowOff>
    </xdr:from>
    <xdr:to xmlns:xdr="http://schemas.openxmlformats.org/drawingml/2006/spreadsheetDrawing">
      <xdr:col>11</xdr:col>
      <xdr:colOff>9525</xdr:colOff>
      <xdr:row>57</xdr:row>
      <xdr:rowOff>91440</xdr:rowOff>
    </xdr:to>
    <xdr:cxnSp macro="">
      <xdr:nvCxnSpPr>
        <xdr:cNvPr id="198" name="直線コネクタ 197"/>
        <xdr:cNvCxnSpPr/>
      </xdr:nvCxnSpPr>
      <xdr:spPr>
        <a:xfrm flipV="1">
          <a:off x="1320800" y="98425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73660</xdr:rowOff>
    </xdr:from>
    <xdr:to xmlns:xdr="http://schemas.openxmlformats.org/drawingml/2006/spreadsheetDrawing">
      <xdr:col>11</xdr:col>
      <xdr:colOff>60325</xdr:colOff>
      <xdr:row>58</xdr:row>
      <xdr:rowOff>3810</xdr:rowOff>
    </xdr:to>
    <xdr:sp macro="" textlink="">
      <xdr:nvSpPr>
        <xdr:cNvPr id="199" name="フローチャート: 判断 198"/>
        <xdr:cNvSpPr/>
      </xdr:nvSpPr>
      <xdr:spPr>
        <a:xfrm>
          <a:off x="2159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61365" cy="259080"/>
    <xdr:sp macro="" textlink="">
      <xdr:nvSpPr>
        <xdr:cNvPr id="200" name="テキスト ボックス 199"/>
        <xdr:cNvSpPr txBox="1"/>
      </xdr:nvSpPr>
      <xdr:spPr>
        <a:xfrm>
          <a:off x="1828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52070</xdr:rowOff>
    </xdr:from>
    <xdr:to xmlns:xdr="http://schemas.openxmlformats.org/drawingml/2006/spreadsheetDrawing">
      <xdr:col>6</xdr:col>
      <xdr:colOff>171450</xdr:colOff>
      <xdr:row>57</xdr:row>
      <xdr:rowOff>153035</xdr:rowOff>
    </xdr:to>
    <xdr:sp macro="" textlink="">
      <xdr:nvSpPr>
        <xdr:cNvPr id="201"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137795</xdr:rowOff>
    </xdr:from>
    <xdr:ext cx="761365" cy="259080"/>
    <xdr:sp macro="" textlink="">
      <xdr:nvSpPr>
        <xdr:cNvPr id="202" name="テキスト ボックス 20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149860</xdr:rowOff>
    </xdr:from>
    <xdr:to xmlns:xdr="http://schemas.openxmlformats.org/drawingml/2006/spreadsheetDrawing">
      <xdr:col>24</xdr:col>
      <xdr:colOff>76200</xdr:colOff>
      <xdr:row>58</xdr:row>
      <xdr:rowOff>80010</xdr:rowOff>
    </xdr:to>
    <xdr:sp macro="" textlink="">
      <xdr:nvSpPr>
        <xdr:cNvPr id="208" name="楕円 207"/>
        <xdr:cNvSpPr/>
      </xdr:nvSpPr>
      <xdr:spPr>
        <a:xfrm>
          <a:off x="47752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166370</xdr:rowOff>
    </xdr:from>
    <xdr:ext cx="762000" cy="258445"/>
    <xdr:sp macro="" textlink="">
      <xdr:nvSpPr>
        <xdr:cNvPr id="209" name="扶助費該当値テキスト"/>
        <xdr:cNvSpPr txBox="1"/>
      </xdr:nvSpPr>
      <xdr:spPr>
        <a:xfrm>
          <a:off x="4914900" y="9767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0</xdr:rowOff>
    </xdr:from>
    <xdr:to xmlns:xdr="http://schemas.openxmlformats.org/drawingml/2006/spreadsheetDrawing">
      <xdr:col>20</xdr:col>
      <xdr:colOff>38100</xdr:colOff>
      <xdr:row>58</xdr:row>
      <xdr:rowOff>101600</xdr:rowOff>
    </xdr:to>
    <xdr:sp macro="" textlink="">
      <xdr:nvSpPr>
        <xdr:cNvPr id="210" name="楕円 209"/>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86360</xdr:rowOff>
    </xdr:from>
    <xdr:ext cx="735965" cy="258445"/>
    <xdr:sp macro="" textlink="">
      <xdr:nvSpPr>
        <xdr:cNvPr id="211" name="テキスト ボックス 210"/>
        <xdr:cNvSpPr txBox="1"/>
      </xdr:nvSpPr>
      <xdr:spPr>
        <a:xfrm>
          <a:off x="3606800" y="100304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63500</xdr:rowOff>
    </xdr:from>
    <xdr:to xmlns:xdr="http://schemas.openxmlformats.org/drawingml/2006/spreadsheetDrawing">
      <xdr:col>15</xdr:col>
      <xdr:colOff>149225</xdr:colOff>
      <xdr:row>57</xdr:row>
      <xdr:rowOff>164465</xdr:rowOff>
    </xdr:to>
    <xdr:sp macro="" textlink="">
      <xdr:nvSpPr>
        <xdr:cNvPr id="212" name="楕円 211"/>
        <xdr:cNvSpPr/>
      </xdr:nvSpPr>
      <xdr:spPr>
        <a:xfrm>
          <a:off x="3048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3175</xdr:rowOff>
    </xdr:from>
    <xdr:ext cx="762000" cy="259080"/>
    <xdr:sp macro="" textlink="">
      <xdr:nvSpPr>
        <xdr:cNvPr id="213" name="テキスト ボックス 212"/>
        <xdr:cNvSpPr txBox="1"/>
      </xdr:nvSpPr>
      <xdr:spPr>
        <a:xfrm>
          <a:off x="2717800" y="9604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19050</xdr:rowOff>
    </xdr:from>
    <xdr:to xmlns:xdr="http://schemas.openxmlformats.org/drawingml/2006/spreadsheetDrawing">
      <xdr:col>11</xdr:col>
      <xdr:colOff>60325</xdr:colOff>
      <xdr:row>57</xdr:row>
      <xdr:rowOff>120650</xdr:rowOff>
    </xdr:to>
    <xdr:sp macro="" textlink="">
      <xdr:nvSpPr>
        <xdr:cNvPr id="214" name="楕円 213"/>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130810</xdr:rowOff>
    </xdr:from>
    <xdr:ext cx="761365" cy="259080"/>
    <xdr:sp macro="" textlink="">
      <xdr:nvSpPr>
        <xdr:cNvPr id="215" name="テキスト ボックス 214"/>
        <xdr:cNvSpPr txBox="1"/>
      </xdr:nvSpPr>
      <xdr:spPr>
        <a:xfrm>
          <a:off x="1828800" y="9560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40640</xdr:rowOff>
    </xdr:from>
    <xdr:to xmlns:xdr="http://schemas.openxmlformats.org/drawingml/2006/spreadsheetDrawing">
      <xdr:col>6</xdr:col>
      <xdr:colOff>171450</xdr:colOff>
      <xdr:row>57</xdr:row>
      <xdr:rowOff>142240</xdr:rowOff>
    </xdr:to>
    <xdr:sp macro="" textlink="">
      <xdr:nvSpPr>
        <xdr:cNvPr id="216" name="楕円 215"/>
        <xdr:cNvSpPr/>
      </xdr:nvSpPr>
      <xdr:spPr>
        <a:xfrm>
          <a:off x="1270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152400</xdr:rowOff>
    </xdr:from>
    <xdr:ext cx="761365" cy="259080"/>
    <xdr:sp macro="" textlink="">
      <xdr:nvSpPr>
        <xdr:cNvPr id="217" name="テキスト ボックス 216"/>
        <xdr:cNvSpPr txBox="1"/>
      </xdr:nvSpPr>
      <xdr:spPr>
        <a:xfrm>
          <a:off x="939800" y="958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類似団体平均を大きく下回っているものの、特別会計・公営企業会計の繰出金の増加が懸念される状況にある。</a:t>
          </a:r>
          <a:endParaRPr lang="ja-JP" altLang="ja-JP" sz="1400">
            <a:effectLst/>
          </a:endParaRPr>
        </a:p>
        <a:p>
          <a:r>
            <a:rPr kumimoji="1" lang="ja-JP" altLang="ja-JP" sz="1100">
              <a:solidFill>
                <a:schemeClr val="dk1"/>
              </a:solidFill>
              <a:effectLst/>
              <a:latin typeface="+mn-lt"/>
              <a:ea typeface="+mn-ea"/>
              <a:cs typeface="+mn-cs"/>
            </a:rPr>
            <a:t>　今後においても、各会計の財政状況により、更に繰出金が増加することも想定されることから、引き続き、繰出金の適正な支出、見直しを図るなど、歳出の抑制に努める。</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113665</xdr:rowOff>
    </xdr:from>
    <xdr:to xmlns:xdr="http://schemas.openxmlformats.org/drawingml/2006/spreadsheetDrawing">
      <xdr:col>82</xdr:col>
      <xdr:colOff>107950</xdr:colOff>
      <xdr:row>54</xdr:row>
      <xdr:rowOff>133350</xdr:rowOff>
    </xdr:to>
    <xdr:cxnSp macro="">
      <xdr:nvCxnSpPr>
        <xdr:cNvPr id="252" name="直線コネクタ 251"/>
        <xdr:cNvCxnSpPr/>
      </xdr:nvCxnSpPr>
      <xdr:spPr>
        <a:xfrm flipV="1">
          <a:off x="15671800" y="937196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31750</xdr:rowOff>
    </xdr:from>
    <xdr:ext cx="762000" cy="258445"/>
    <xdr:sp macro="" textlink="">
      <xdr:nvSpPr>
        <xdr:cNvPr id="253" name="その他平均値テキスト"/>
        <xdr:cNvSpPr txBox="1"/>
      </xdr:nvSpPr>
      <xdr:spPr>
        <a:xfrm>
          <a:off x="16598900" y="9632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41910</xdr:rowOff>
    </xdr:from>
    <xdr:to xmlns:xdr="http://schemas.openxmlformats.org/drawingml/2006/spreadsheetDrawing">
      <xdr:col>78</xdr:col>
      <xdr:colOff>69850</xdr:colOff>
      <xdr:row>54</xdr:row>
      <xdr:rowOff>133350</xdr:rowOff>
    </xdr:to>
    <xdr:cxnSp macro="">
      <xdr:nvCxnSpPr>
        <xdr:cNvPr id="255" name="直線コネクタ 254"/>
        <xdr:cNvCxnSpPr/>
      </xdr:nvCxnSpPr>
      <xdr:spPr>
        <a:xfrm>
          <a:off x="14782800" y="9300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133350</xdr:rowOff>
    </xdr:from>
    <xdr:ext cx="736600" cy="258445"/>
    <xdr:sp macro="" textlink="">
      <xdr:nvSpPr>
        <xdr:cNvPr id="257" name="テキスト ボックス 256"/>
        <xdr:cNvSpPr txBox="1"/>
      </xdr:nvSpPr>
      <xdr:spPr>
        <a:xfrm>
          <a:off x="15290800" y="97345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41910</xdr:rowOff>
    </xdr:from>
    <xdr:to xmlns:xdr="http://schemas.openxmlformats.org/drawingml/2006/spreadsheetDrawing">
      <xdr:col>73</xdr:col>
      <xdr:colOff>180975</xdr:colOff>
      <xdr:row>54</xdr:row>
      <xdr:rowOff>127000</xdr:rowOff>
    </xdr:to>
    <xdr:cxnSp macro="">
      <xdr:nvCxnSpPr>
        <xdr:cNvPr id="258" name="直線コネクタ 257"/>
        <xdr:cNvCxnSpPr/>
      </xdr:nvCxnSpPr>
      <xdr:spPr>
        <a:xfrm flipV="1">
          <a:off x="13893800" y="930021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93980</xdr:rowOff>
    </xdr:from>
    <xdr:ext cx="762000" cy="259080"/>
    <xdr:sp macro="" textlink="">
      <xdr:nvSpPr>
        <xdr:cNvPr id="260" name="テキスト ボックス 259"/>
        <xdr:cNvSpPr txBox="1"/>
      </xdr:nvSpPr>
      <xdr:spPr>
        <a:xfrm>
          <a:off x="14401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100965</xdr:rowOff>
    </xdr:from>
    <xdr:to xmlns:xdr="http://schemas.openxmlformats.org/drawingml/2006/spreadsheetDrawing">
      <xdr:col>69</xdr:col>
      <xdr:colOff>92075</xdr:colOff>
      <xdr:row>54</xdr:row>
      <xdr:rowOff>127000</xdr:rowOff>
    </xdr:to>
    <xdr:cxnSp macro="">
      <xdr:nvCxnSpPr>
        <xdr:cNvPr id="261" name="直線コネクタ 260"/>
        <xdr:cNvCxnSpPr/>
      </xdr:nvCxnSpPr>
      <xdr:spPr>
        <a:xfrm>
          <a:off x="13004800" y="93592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93980</xdr:rowOff>
    </xdr:from>
    <xdr:ext cx="761365" cy="259080"/>
    <xdr:sp macro="" textlink="">
      <xdr:nvSpPr>
        <xdr:cNvPr id="263" name="テキスト ボックス 262"/>
        <xdr:cNvSpPr txBox="1"/>
      </xdr:nvSpPr>
      <xdr:spPr>
        <a:xfrm>
          <a:off x="13512800" y="9695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4" name="フローチャート: 判断 263"/>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80645</xdr:rowOff>
    </xdr:from>
    <xdr:ext cx="762000" cy="259080"/>
    <xdr:sp macro="" textlink="">
      <xdr:nvSpPr>
        <xdr:cNvPr id="265" name="テキスト ボックス 264"/>
        <xdr:cNvSpPr txBox="1"/>
      </xdr:nvSpPr>
      <xdr:spPr>
        <a:xfrm>
          <a:off x="12623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63500</xdr:rowOff>
    </xdr:from>
    <xdr:to xmlns:xdr="http://schemas.openxmlformats.org/drawingml/2006/spreadsheetDrawing">
      <xdr:col>82</xdr:col>
      <xdr:colOff>158750</xdr:colOff>
      <xdr:row>54</xdr:row>
      <xdr:rowOff>164465</xdr:rowOff>
    </xdr:to>
    <xdr:sp macro="" textlink="">
      <xdr:nvSpPr>
        <xdr:cNvPr id="271" name="楕円 270"/>
        <xdr:cNvSpPr/>
      </xdr:nvSpPr>
      <xdr:spPr>
        <a:xfrm>
          <a:off x="16459200" y="9321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79375</xdr:rowOff>
    </xdr:from>
    <xdr:ext cx="762000" cy="258445"/>
    <xdr:sp macro="" textlink="">
      <xdr:nvSpPr>
        <xdr:cNvPr id="272" name="その他該当値テキスト"/>
        <xdr:cNvSpPr txBox="1"/>
      </xdr:nvSpPr>
      <xdr:spPr>
        <a:xfrm>
          <a:off x="16598900" y="9166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82550</xdr:rowOff>
    </xdr:from>
    <xdr:to xmlns:xdr="http://schemas.openxmlformats.org/drawingml/2006/spreadsheetDrawing">
      <xdr:col>78</xdr:col>
      <xdr:colOff>120650</xdr:colOff>
      <xdr:row>55</xdr:row>
      <xdr:rowOff>12700</xdr:rowOff>
    </xdr:to>
    <xdr:sp macro="" textlink="">
      <xdr:nvSpPr>
        <xdr:cNvPr id="273" name="楕円 272"/>
        <xdr:cNvSpPr/>
      </xdr:nvSpPr>
      <xdr:spPr>
        <a:xfrm>
          <a:off x="15621000" y="93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22860</xdr:rowOff>
    </xdr:from>
    <xdr:ext cx="736600" cy="259080"/>
    <xdr:sp macro="" textlink="">
      <xdr:nvSpPr>
        <xdr:cNvPr id="274" name="テキスト ボックス 273"/>
        <xdr:cNvSpPr txBox="1"/>
      </xdr:nvSpPr>
      <xdr:spPr>
        <a:xfrm>
          <a:off x="15290800" y="9109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53</xdr:row>
      <xdr:rowOff>162560</xdr:rowOff>
    </xdr:from>
    <xdr:to xmlns:xdr="http://schemas.openxmlformats.org/drawingml/2006/spreadsheetDrawing">
      <xdr:col>74</xdr:col>
      <xdr:colOff>31750</xdr:colOff>
      <xdr:row>54</xdr:row>
      <xdr:rowOff>92710</xdr:rowOff>
    </xdr:to>
    <xdr:sp macro="" textlink="">
      <xdr:nvSpPr>
        <xdr:cNvPr id="275" name="楕円 274"/>
        <xdr:cNvSpPr/>
      </xdr:nvSpPr>
      <xdr:spPr>
        <a:xfrm>
          <a:off x="14732000" y="924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102870</xdr:rowOff>
    </xdr:from>
    <xdr:ext cx="762000" cy="259080"/>
    <xdr:sp macro="" textlink="">
      <xdr:nvSpPr>
        <xdr:cNvPr id="276" name="テキスト ボックス 275"/>
        <xdr:cNvSpPr txBox="1"/>
      </xdr:nvSpPr>
      <xdr:spPr>
        <a:xfrm>
          <a:off x="14401800" y="901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76200</xdr:rowOff>
    </xdr:from>
    <xdr:to xmlns:xdr="http://schemas.openxmlformats.org/drawingml/2006/spreadsheetDrawing">
      <xdr:col>69</xdr:col>
      <xdr:colOff>142875</xdr:colOff>
      <xdr:row>55</xdr:row>
      <xdr:rowOff>6350</xdr:rowOff>
    </xdr:to>
    <xdr:sp macro="" textlink="">
      <xdr:nvSpPr>
        <xdr:cNvPr id="277" name="楕円 276"/>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16510</xdr:rowOff>
    </xdr:from>
    <xdr:ext cx="761365" cy="259080"/>
    <xdr:sp macro="" textlink="">
      <xdr:nvSpPr>
        <xdr:cNvPr id="278" name="テキスト ボックス 277"/>
        <xdr:cNvSpPr txBox="1"/>
      </xdr:nvSpPr>
      <xdr:spPr>
        <a:xfrm>
          <a:off x="13512800" y="9103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50165</xdr:rowOff>
    </xdr:from>
    <xdr:to xmlns:xdr="http://schemas.openxmlformats.org/drawingml/2006/spreadsheetDrawing">
      <xdr:col>65</xdr:col>
      <xdr:colOff>53975</xdr:colOff>
      <xdr:row>54</xdr:row>
      <xdr:rowOff>151765</xdr:rowOff>
    </xdr:to>
    <xdr:sp macro="" textlink="">
      <xdr:nvSpPr>
        <xdr:cNvPr id="279" name="楕円 278"/>
        <xdr:cNvSpPr/>
      </xdr:nvSpPr>
      <xdr:spPr>
        <a:xfrm>
          <a:off x="12954000" y="930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161925</xdr:rowOff>
    </xdr:from>
    <xdr:ext cx="762000" cy="259080"/>
    <xdr:sp macro="" textlink="">
      <xdr:nvSpPr>
        <xdr:cNvPr id="280" name="テキスト ボックス 279"/>
        <xdr:cNvSpPr txBox="1"/>
      </xdr:nvSpPr>
      <xdr:spPr>
        <a:xfrm>
          <a:off x="12623800" y="9077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引き続き、類似団体平均を下回っているが、市立病院は医師不足等から経営の改善が困難な状況にあり、一般会計においても多額な財政負担が今後とも懸念されることから、これらの動向を十分注視するとともに、歳出の抑制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152400</xdr:rowOff>
    </xdr:from>
    <xdr:to xmlns:xdr="http://schemas.openxmlformats.org/drawingml/2006/spreadsheetDrawing">
      <xdr:col>82</xdr:col>
      <xdr:colOff>107950</xdr:colOff>
      <xdr:row>36</xdr:row>
      <xdr:rowOff>40640</xdr:rowOff>
    </xdr:to>
    <xdr:cxnSp macro="">
      <xdr:nvCxnSpPr>
        <xdr:cNvPr id="310" name="直線コネクタ 309"/>
        <xdr:cNvCxnSpPr/>
      </xdr:nvCxnSpPr>
      <xdr:spPr>
        <a:xfrm>
          <a:off x="15671800" y="6153150"/>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146685</xdr:rowOff>
    </xdr:from>
    <xdr:ext cx="762000" cy="258445"/>
    <xdr:sp macro="" textlink="">
      <xdr:nvSpPr>
        <xdr:cNvPr id="311" name="補助費等平均値テキスト"/>
        <xdr:cNvSpPr txBox="1"/>
      </xdr:nvSpPr>
      <xdr:spPr>
        <a:xfrm>
          <a:off x="16598900" y="6147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120650</xdr:rowOff>
    </xdr:from>
    <xdr:to xmlns:xdr="http://schemas.openxmlformats.org/drawingml/2006/spreadsheetDrawing">
      <xdr:col>78</xdr:col>
      <xdr:colOff>69850</xdr:colOff>
      <xdr:row>35</xdr:row>
      <xdr:rowOff>152400</xdr:rowOff>
    </xdr:to>
    <xdr:cxnSp macro="">
      <xdr:nvCxnSpPr>
        <xdr:cNvPr id="313" name="直線コネクタ 312"/>
        <xdr:cNvCxnSpPr/>
      </xdr:nvCxnSpPr>
      <xdr:spPr>
        <a:xfrm>
          <a:off x="14782800" y="61214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75565</xdr:rowOff>
    </xdr:from>
    <xdr:ext cx="736600" cy="258445"/>
    <xdr:sp macro="" textlink="">
      <xdr:nvSpPr>
        <xdr:cNvPr id="315" name="テキスト ボックス 314"/>
        <xdr:cNvSpPr txBox="1"/>
      </xdr:nvSpPr>
      <xdr:spPr>
        <a:xfrm>
          <a:off x="15290800" y="62477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120650</xdr:rowOff>
    </xdr:from>
    <xdr:to xmlns:xdr="http://schemas.openxmlformats.org/drawingml/2006/spreadsheetDrawing">
      <xdr:col>73</xdr:col>
      <xdr:colOff>180975</xdr:colOff>
      <xdr:row>36</xdr:row>
      <xdr:rowOff>35560</xdr:rowOff>
    </xdr:to>
    <xdr:cxnSp macro="">
      <xdr:nvCxnSpPr>
        <xdr:cNvPr id="316" name="直線コネクタ 315"/>
        <xdr:cNvCxnSpPr/>
      </xdr:nvCxnSpPr>
      <xdr:spPr>
        <a:xfrm flipV="1">
          <a:off x="13893800" y="612140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66675</xdr:rowOff>
    </xdr:from>
    <xdr:ext cx="762000" cy="258445"/>
    <xdr:sp macro="" textlink="">
      <xdr:nvSpPr>
        <xdr:cNvPr id="318"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166370</xdr:rowOff>
    </xdr:from>
    <xdr:to xmlns:xdr="http://schemas.openxmlformats.org/drawingml/2006/spreadsheetDrawing">
      <xdr:col>69</xdr:col>
      <xdr:colOff>92075</xdr:colOff>
      <xdr:row>36</xdr:row>
      <xdr:rowOff>35560</xdr:rowOff>
    </xdr:to>
    <xdr:cxnSp macro="">
      <xdr:nvCxnSpPr>
        <xdr:cNvPr id="319" name="直線コネクタ 318"/>
        <xdr:cNvCxnSpPr/>
      </xdr:nvCxnSpPr>
      <xdr:spPr>
        <a:xfrm>
          <a:off x="13004800" y="61671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20" name="フローチャート: 判断 319"/>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1365" cy="259080"/>
    <xdr:sp macro="" textlink="">
      <xdr:nvSpPr>
        <xdr:cNvPr id="321" name="テキスト ボックス 320"/>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2" name="フローチャート: 判断 321"/>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85090</xdr:rowOff>
    </xdr:from>
    <xdr:ext cx="762000" cy="259080"/>
    <xdr:sp macro="" textlink="">
      <xdr:nvSpPr>
        <xdr:cNvPr id="323" name="テキスト ボックス 322"/>
        <xdr:cNvSpPr txBox="1"/>
      </xdr:nvSpPr>
      <xdr:spPr>
        <a:xfrm>
          <a:off x="126238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160655</xdr:rowOff>
    </xdr:from>
    <xdr:to xmlns:xdr="http://schemas.openxmlformats.org/drawingml/2006/spreadsheetDrawing">
      <xdr:col>82</xdr:col>
      <xdr:colOff>158750</xdr:colOff>
      <xdr:row>36</xdr:row>
      <xdr:rowOff>90805</xdr:rowOff>
    </xdr:to>
    <xdr:sp macro="" textlink="">
      <xdr:nvSpPr>
        <xdr:cNvPr id="329" name="楕円 328"/>
        <xdr:cNvSpPr/>
      </xdr:nvSpPr>
      <xdr:spPr>
        <a:xfrm>
          <a:off x="164592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6350</xdr:rowOff>
    </xdr:from>
    <xdr:ext cx="762000" cy="258445"/>
    <xdr:sp macro="" textlink="">
      <xdr:nvSpPr>
        <xdr:cNvPr id="330" name="補助費等該当値テキスト"/>
        <xdr:cNvSpPr txBox="1"/>
      </xdr:nvSpPr>
      <xdr:spPr>
        <a:xfrm>
          <a:off x="16598900" y="60071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101600</xdr:rowOff>
    </xdr:from>
    <xdr:to xmlns:xdr="http://schemas.openxmlformats.org/drawingml/2006/spreadsheetDrawing">
      <xdr:col>78</xdr:col>
      <xdr:colOff>120650</xdr:colOff>
      <xdr:row>36</xdr:row>
      <xdr:rowOff>31750</xdr:rowOff>
    </xdr:to>
    <xdr:sp macro="" textlink="">
      <xdr:nvSpPr>
        <xdr:cNvPr id="331" name="楕円 330"/>
        <xdr:cNvSpPr/>
      </xdr:nvSpPr>
      <xdr:spPr>
        <a:xfrm>
          <a:off x="15621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41910</xdr:rowOff>
    </xdr:from>
    <xdr:ext cx="736600" cy="258445"/>
    <xdr:sp macro="" textlink="">
      <xdr:nvSpPr>
        <xdr:cNvPr id="332" name="テキスト ボックス 331"/>
        <xdr:cNvSpPr txBox="1"/>
      </xdr:nvSpPr>
      <xdr:spPr>
        <a:xfrm>
          <a:off x="15290800" y="58712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69215</xdr:rowOff>
    </xdr:from>
    <xdr:to xmlns:xdr="http://schemas.openxmlformats.org/drawingml/2006/spreadsheetDrawing">
      <xdr:col>74</xdr:col>
      <xdr:colOff>31750</xdr:colOff>
      <xdr:row>35</xdr:row>
      <xdr:rowOff>170815</xdr:rowOff>
    </xdr:to>
    <xdr:sp macro="" textlink="">
      <xdr:nvSpPr>
        <xdr:cNvPr id="333" name="楕円 332"/>
        <xdr:cNvSpPr/>
      </xdr:nvSpPr>
      <xdr:spPr>
        <a:xfrm>
          <a:off x="147320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9525</xdr:rowOff>
    </xdr:from>
    <xdr:ext cx="762000" cy="258445"/>
    <xdr:sp macro="" textlink="">
      <xdr:nvSpPr>
        <xdr:cNvPr id="334" name="テキスト ボックス 333"/>
        <xdr:cNvSpPr txBox="1"/>
      </xdr:nvSpPr>
      <xdr:spPr>
        <a:xfrm>
          <a:off x="14401800" y="583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156210</xdr:rowOff>
    </xdr:from>
    <xdr:to xmlns:xdr="http://schemas.openxmlformats.org/drawingml/2006/spreadsheetDrawing">
      <xdr:col>69</xdr:col>
      <xdr:colOff>142875</xdr:colOff>
      <xdr:row>36</xdr:row>
      <xdr:rowOff>86360</xdr:rowOff>
    </xdr:to>
    <xdr:sp macro="" textlink="">
      <xdr:nvSpPr>
        <xdr:cNvPr id="335" name="楕円 334"/>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96520</xdr:rowOff>
    </xdr:from>
    <xdr:ext cx="761365" cy="259080"/>
    <xdr:sp macro="" textlink="">
      <xdr:nvSpPr>
        <xdr:cNvPr id="336" name="テキスト ボックス 335"/>
        <xdr:cNvSpPr txBox="1"/>
      </xdr:nvSpPr>
      <xdr:spPr>
        <a:xfrm>
          <a:off x="13512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114935</xdr:rowOff>
    </xdr:from>
    <xdr:to xmlns:xdr="http://schemas.openxmlformats.org/drawingml/2006/spreadsheetDrawing">
      <xdr:col>65</xdr:col>
      <xdr:colOff>53975</xdr:colOff>
      <xdr:row>36</xdr:row>
      <xdr:rowOff>45085</xdr:rowOff>
    </xdr:to>
    <xdr:sp macro="" textlink="">
      <xdr:nvSpPr>
        <xdr:cNvPr id="337" name="楕円 336"/>
        <xdr:cNvSpPr/>
      </xdr:nvSpPr>
      <xdr:spPr>
        <a:xfrm>
          <a:off x="129540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55245</xdr:rowOff>
    </xdr:from>
    <xdr:ext cx="762000" cy="258445"/>
    <xdr:sp macro="" textlink="">
      <xdr:nvSpPr>
        <xdr:cNvPr id="338" name="テキスト ボックス 337"/>
        <xdr:cNvSpPr txBox="1"/>
      </xdr:nvSpPr>
      <xdr:spPr>
        <a:xfrm>
          <a:off x="12623800" y="5884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平成１７年度に実施した高利率の地方債の借換えに伴う、元金償還（約４億円）を行っていることなどから、高止まりとなっており、</a:t>
          </a:r>
          <a:r>
            <a:rPr kumimoji="1" lang="ja-JP" altLang="ja-JP" sz="1100" b="0" i="0" baseline="0">
              <a:solidFill>
                <a:schemeClr val="dk1"/>
              </a:solidFill>
              <a:effectLst/>
              <a:latin typeface="+mn-lt"/>
              <a:ea typeface="+mn-ea"/>
              <a:cs typeface="+mn-cs"/>
            </a:rPr>
            <a:t>類似団体平均を上回っているが、今後とも、事業の優先度、緊急度を最優先とした事業選択のほか、</a:t>
          </a:r>
          <a:r>
            <a:rPr kumimoji="1" lang="ja-JP" altLang="ja-JP" sz="1100">
              <a:solidFill>
                <a:schemeClr val="dk1"/>
              </a:solidFill>
              <a:effectLst/>
              <a:latin typeface="+mn-lt"/>
              <a:ea typeface="+mn-ea"/>
              <a:cs typeface="+mn-cs"/>
            </a:rPr>
            <a:t>行財政改革等の取組みなどを通じて、市債発行額の抑制に努める。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29845</xdr:rowOff>
    </xdr:from>
    <xdr:to xmlns:xdr="http://schemas.openxmlformats.org/drawingml/2006/spreadsheetDrawing">
      <xdr:col>24</xdr:col>
      <xdr:colOff>25400</xdr:colOff>
      <xdr:row>75</xdr:row>
      <xdr:rowOff>35560</xdr:rowOff>
    </xdr:to>
    <xdr:cxnSp macro="">
      <xdr:nvCxnSpPr>
        <xdr:cNvPr id="370" name="直線コネクタ 369"/>
        <xdr:cNvCxnSpPr/>
      </xdr:nvCxnSpPr>
      <xdr:spPr>
        <a:xfrm flipV="1">
          <a:off x="3987800" y="128885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157480</xdr:rowOff>
    </xdr:from>
    <xdr:ext cx="762000" cy="258445"/>
    <xdr:sp macro="" textlink="">
      <xdr:nvSpPr>
        <xdr:cNvPr id="371" name="公債費平均値テキスト"/>
        <xdr:cNvSpPr txBox="1"/>
      </xdr:nvSpPr>
      <xdr:spPr>
        <a:xfrm>
          <a:off x="4914900" y="126733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29845</xdr:rowOff>
    </xdr:from>
    <xdr:to xmlns:xdr="http://schemas.openxmlformats.org/drawingml/2006/spreadsheetDrawing">
      <xdr:col>19</xdr:col>
      <xdr:colOff>187325</xdr:colOff>
      <xdr:row>75</xdr:row>
      <xdr:rowOff>35560</xdr:rowOff>
    </xdr:to>
    <xdr:cxnSp macro="">
      <xdr:nvCxnSpPr>
        <xdr:cNvPr id="373" name="直線コネクタ 372"/>
        <xdr:cNvCxnSpPr/>
      </xdr:nvCxnSpPr>
      <xdr:spPr>
        <a:xfrm>
          <a:off x="3098800" y="128885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83185</xdr:rowOff>
    </xdr:from>
    <xdr:ext cx="735965" cy="259080"/>
    <xdr:sp macro="" textlink="">
      <xdr:nvSpPr>
        <xdr:cNvPr id="375" name="テキスト ボックス 374"/>
        <xdr:cNvSpPr txBox="1"/>
      </xdr:nvSpPr>
      <xdr:spPr>
        <a:xfrm>
          <a:off x="3606800" y="125990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29845</xdr:rowOff>
    </xdr:from>
    <xdr:to xmlns:xdr="http://schemas.openxmlformats.org/drawingml/2006/spreadsheetDrawing">
      <xdr:col>15</xdr:col>
      <xdr:colOff>98425</xdr:colOff>
      <xdr:row>75</xdr:row>
      <xdr:rowOff>52705</xdr:rowOff>
    </xdr:to>
    <xdr:cxnSp macro="">
      <xdr:nvCxnSpPr>
        <xdr:cNvPr id="376" name="直線コネクタ 375"/>
        <xdr:cNvCxnSpPr/>
      </xdr:nvCxnSpPr>
      <xdr:spPr>
        <a:xfrm flipV="1">
          <a:off x="2209800" y="128885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83185</xdr:rowOff>
    </xdr:from>
    <xdr:ext cx="762000" cy="259080"/>
    <xdr:sp macro="" textlink="">
      <xdr:nvSpPr>
        <xdr:cNvPr id="378" name="テキスト ボックス 377"/>
        <xdr:cNvSpPr txBox="1"/>
      </xdr:nvSpPr>
      <xdr:spPr>
        <a:xfrm>
          <a:off x="2717800"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74</xdr:row>
      <xdr:rowOff>146050</xdr:rowOff>
    </xdr:from>
    <xdr:to xmlns:xdr="http://schemas.openxmlformats.org/drawingml/2006/spreadsheetDrawing">
      <xdr:col>11</xdr:col>
      <xdr:colOff>9525</xdr:colOff>
      <xdr:row>75</xdr:row>
      <xdr:rowOff>52705</xdr:rowOff>
    </xdr:to>
    <xdr:cxnSp macro="">
      <xdr:nvCxnSpPr>
        <xdr:cNvPr id="379" name="直線コネクタ 378"/>
        <xdr:cNvCxnSpPr/>
      </xdr:nvCxnSpPr>
      <xdr:spPr>
        <a:xfrm>
          <a:off x="1320800" y="1283335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146685</xdr:rowOff>
    </xdr:from>
    <xdr:to xmlns:xdr="http://schemas.openxmlformats.org/drawingml/2006/spreadsheetDrawing">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86995</xdr:rowOff>
    </xdr:from>
    <xdr:ext cx="761365" cy="258445"/>
    <xdr:sp macro="" textlink="">
      <xdr:nvSpPr>
        <xdr:cNvPr id="381" name="テキスト ボックス 380"/>
        <xdr:cNvSpPr txBox="1"/>
      </xdr:nvSpPr>
      <xdr:spPr>
        <a:xfrm>
          <a:off x="1828800" y="12602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148590</xdr:rowOff>
    </xdr:from>
    <xdr:to xmlns:xdr="http://schemas.openxmlformats.org/drawingml/2006/spreadsheetDrawing">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63500</xdr:rowOff>
    </xdr:from>
    <xdr:ext cx="761365" cy="258445"/>
    <xdr:sp macro="" textlink="">
      <xdr:nvSpPr>
        <xdr:cNvPr id="383" name="テキスト ボックス 382"/>
        <xdr:cNvSpPr txBox="1"/>
      </xdr:nvSpPr>
      <xdr:spPr>
        <a:xfrm>
          <a:off x="939800" y="12922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150495</xdr:rowOff>
    </xdr:from>
    <xdr:to xmlns:xdr="http://schemas.openxmlformats.org/drawingml/2006/spreadsheetDrawing">
      <xdr:col>24</xdr:col>
      <xdr:colOff>76200</xdr:colOff>
      <xdr:row>75</xdr:row>
      <xdr:rowOff>80645</xdr:rowOff>
    </xdr:to>
    <xdr:sp macro="" textlink="">
      <xdr:nvSpPr>
        <xdr:cNvPr id="389" name="楕円 388"/>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122555</xdr:rowOff>
    </xdr:from>
    <xdr:ext cx="762000" cy="258445"/>
    <xdr:sp macro="" textlink="">
      <xdr:nvSpPr>
        <xdr:cNvPr id="390" name="公債費該当値テキスト"/>
        <xdr:cNvSpPr txBox="1"/>
      </xdr:nvSpPr>
      <xdr:spPr>
        <a:xfrm>
          <a:off x="4914900" y="12809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156210</xdr:rowOff>
    </xdr:from>
    <xdr:to xmlns:xdr="http://schemas.openxmlformats.org/drawingml/2006/spreadsheetDrawing">
      <xdr:col>20</xdr:col>
      <xdr:colOff>38100</xdr:colOff>
      <xdr:row>75</xdr:row>
      <xdr:rowOff>86360</xdr:rowOff>
    </xdr:to>
    <xdr:sp macro="" textlink="">
      <xdr:nvSpPr>
        <xdr:cNvPr id="391" name="楕円 390"/>
        <xdr:cNvSpPr/>
      </xdr:nvSpPr>
      <xdr:spPr>
        <a:xfrm>
          <a:off x="3937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71120</xdr:rowOff>
    </xdr:from>
    <xdr:ext cx="735965" cy="259080"/>
    <xdr:sp macro="" textlink="">
      <xdr:nvSpPr>
        <xdr:cNvPr id="392" name="テキスト ボックス 391"/>
        <xdr:cNvSpPr txBox="1"/>
      </xdr:nvSpPr>
      <xdr:spPr>
        <a:xfrm>
          <a:off x="3606800" y="129298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150495</xdr:rowOff>
    </xdr:from>
    <xdr:to xmlns:xdr="http://schemas.openxmlformats.org/drawingml/2006/spreadsheetDrawing">
      <xdr:col>15</xdr:col>
      <xdr:colOff>149225</xdr:colOff>
      <xdr:row>75</xdr:row>
      <xdr:rowOff>80645</xdr:rowOff>
    </xdr:to>
    <xdr:sp macro="" textlink="">
      <xdr:nvSpPr>
        <xdr:cNvPr id="393" name="楕円 392"/>
        <xdr:cNvSpPr/>
      </xdr:nvSpPr>
      <xdr:spPr>
        <a:xfrm>
          <a:off x="3048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65405</xdr:rowOff>
    </xdr:from>
    <xdr:ext cx="762000" cy="258445"/>
    <xdr:sp macro="" textlink="">
      <xdr:nvSpPr>
        <xdr:cNvPr id="394" name="テキスト ボックス 393"/>
        <xdr:cNvSpPr txBox="1"/>
      </xdr:nvSpPr>
      <xdr:spPr>
        <a:xfrm>
          <a:off x="2717800" y="12924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1905</xdr:rowOff>
    </xdr:from>
    <xdr:to xmlns:xdr="http://schemas.openxmlformats.org/drawingml/2006/spreadsheetDrawing">
      <xdr:col>11</xdr:col>
      <xdr:colOff>60325</xdr:colOff>
      <xdr:row>75</xdr:row>
      <xdr:rowOff>103505</xdr:rowOff>
    </xdr:to>
    <xdr:sp macro="" textlink="">
      <xdr:nvSpPr>
        <xdr:cNvPr id="395" name="楕円 394"/>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88265</xdr:rowOff>
    </xdr:from>
    <xdr:ext cx="761365" cy="258445"/>
    <xdr:sp macro="" textlink="">
      <xdr:nvSpPr>
        <xdr:cNvPr id="396" name="テキスト ボックス 395"/>
        <xdr:cNvSpPr txBox="1"/>
      </xdr:nvSpPr>
      <xdr:spPr>
        <a:xfrm>
          <a:off x="1828800" y="12947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95250</xdr:rowOff>
    </xdr:from>
    <xdr:to xmlns:xdr="http://schemas.openxmlformats.org/drawingml/2006/spreadsheetDrawing">
      <xdr:col>6</xdr:col>
      <xdr:colOff>171450</xdr:colOff>
      <xdr:row>75</xdr:row>
      <xdr:rowOff>25400</xdr:rowOff>
    </xdr:to>
    <xdr:sp macro="" textlink="">
      <xdr:nvSpPr>
        <xdr:cNvPr id="397" name="楕円 396"/>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35560</xdr:rowOff>
    </xdr:from>
    <xdr:ext cx="761365" cy="259080"/>
    <xdr:sp macro="" textlink="">
      <xdr:nvSpPr>
        <xdr:cNvPr id="398" name="テキスト ボックス 397"/>
        <xdr:cNvSpPr txBox="1"/>
      </xdr:nvSpPr>
      <xdr:spPr>
        <a:xfrm>
          <a:off x="939800" y="1255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人件費が高い水準にあることが類似団体平均を上回る主な要因であり、今後も少子高齢化による扶助費の増加、老朽化対策に係る道路の維持や除排雪経費の増加が予想されることから、経常費全体の見直し等により、経費の縮減に努める。</a:t>
          </a:r>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54610</xdr:rowOff>
    </xdr:from>
    <xdr:to xmlns:xdr="http://schemas.openxmlformats.org/drawingml/2006/spreadsheetDrawing">
      <xdr:col>82</xdr:col>
      <xdr:colOff>107950</xdr:colOff>
      <xdr:row>78</xdr:row>
      <xdr:rowOff>92710</xdr:rowOff>
    </xdr:to>
    <xdr:cxnSp macro="">
      <xdr:nvCxnSpPr>
        <xdr:cNvPr id="431" name="直線コネクタ 430"/>
        <xdr:cNvCxnSpPr/>
      </xdr:nvCxnSpPr>
      <xdr:spPr>
        <a:xfrm>
          <a:off x="15671800" y="1342771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149860</xdr:rowOff>
    </xdr:from>
    <xdr:to xmlns:xdr="http://schemas.openxmlformats.org/drawingml/2006/spreadsheetDrawing">
      <xdr:col>78</xdr:col>
      <xdr:colOff>69850</xdr:colOff>
      <xdr:row>78</xdr:row>
      <xdr:rowOff>54610</xdr:rowOff>
    </xdr:to>
    <xdr:cxnSp macro="">
      <xdr:nvCxnSpPr>
        <xdr:cNvPr id="434" name="直線コネクタ 433"/>
        <xdr:cNvCxnSpPr/>
      </xdr:nvCxnSpPr>
      <xdr:spPr>
        <a:xfrm>
          <a:off x="14782800" y="1318006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149860</xdr:rowOff>
    </xdr:from>
    <xdr:to xmlns:xdr="http://schemas.openxmlformats.org/drawingml/2006/spreadsheetDrawing">
      <xdr:col>73</xdr:col>
      <xdr:colOff>180975</xdr:colOff>
      <xdr:row>77</xdr:row>
      <xdr:rowOff>153670</xdr:rowOff>
    </xdr:to>
    <xdr:cxnSp macro="">
      <xdr:nvCxnSpPr>
        <xdr:cNvPr id="437" name="直線コネクタ 436"/>
        <xdr:cNvCxnSpPr/>
      </xdr:nvCxnSpPr>
      <xdr:spPr>
        <a:xfrm flipV="1">
          <a:off x="13893800" y="1318006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82550</xdr:rowOff>
    </xdr:from>
    <xdr:ext cx="762000" cy="259080"/>
    <xdr:sp macro="" textlink="">
      <xdr:nvSpPr>
        <xdr:cNvPr id="439" name="テキスト ボックス 438"/>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153670</xdr:rowOff>
    </xdr:from>
    <xdr:to xmlns:xdr="http://schemas.openxmlformats.org/drawingml/2006/spreadsheetDrawing">
      <xdr:col>69</xdr:col>
      <xdr:colOff>92075</xdr:colOff>
      <xdr:row>77</xdr:row>
      <xdr:rowOff>168910</xdr:rowOff>
    </xdr:to>
    <xdr:cxnSp macro="">
      <xdr:nvCxnSpPr>
        <xdr:cNvPr id="440" name="直線コネクタ 439"/>
        <xdr:cNvCxnSpPr/>
      </xdr:nvCxnSpPr>
      <xdr:spPr>
        <a:xfrm flipV="1">
          <a:off x="13004800" y="133553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34290</xdr:rowOff>
    </xdr:from>
    <xdr:to xmlns:xdr="http://schemas.openxmlformats.org/drawingml/2006/spreadsheetDrawing">
      <xdr:col>69</xdr:col>
      <xdr:colOff>142875</xdr:colOff>
      <xdr:row>77</xdr:row>
      <xdr:rowOff>135890</xdr:rowOff>
    </xdr:to>
    <xdr:sp macro="" textlink="">
      <xdr:nvSpPr>
        <xdr:cNvPr id="441" name="フローチャート: 判断 440"/>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146050</xdr:rowOff>
    </xdr:from>
    <xdr:ext cx="761365" cy="258445"/>
    <xdr:sp macro="" textlink="">
      <xdr:nvSpPr>
        <xdr:cNvPr id="442" name="テキスト ボックス 441"/>
        <xdr:cNvSpPr txBox="1"/>
      </xdr:nvSpPr>
      <xdr:spPr>
        <a:xfrm>
          <a:off x="13512800" y="1300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43" name="フローチャート: 判断 442"/>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88900</xdr:rowOff>
    </xdr:from>
    <xdr:ext cx="762000" cy="258445"/>
    <xdr:sp macro="" textlink="">
      <xdr:nvSpPr>
        <xdr:cNvPr id="444" name="テキスト ボックス 443"/>
        <xdr:cNvSpPr txBox="1"/>
      </xdr:nvSpPr>
      <xdr:spPr>
        <a:xfrm>
          <a:off x="12623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41910</xdr:rowOff>
    </xdr:from>
    <xdr:to xmlns:xdr="http://schemas.openxmlformats.org/drawingml/2006/spreadsheetDrawing">
      <xdr:col>82</xdr:col>
      <xdr:colOff>158750</xdr:colOff>
      <xdr:row>78</xdr:row>
      <xdr:rowOff>143510</xdr:rowOff>
    </xdr:to>
    <xdr:sp macro="" textlink="">
      <xdr:nvSpPr>
        <xdr:cNvPr id="450" name="楕円 449"/>
        <xdr:cNvSpPr/>
      </xdr:nvSpPr>
      <xdr:spPr>
        <a:xfrm>
          <a:off x="164592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13970</xdr:rowOff>
    </xdr:from>
    <xdr:ext cx="762000" cy="259080"/>
    <xdr:sp macro="" textlink="">
      <xdr:nvSpPr>
        <xdr:cNvPr id="451" name="公債費以外該当値テキスト"/>
        <xdr:cNvSpPr txBox="1"/>
      </xdr:nvSpPr>
      <xdr:spPr>
        <a:xfrm>
          <a:off x="16598900" y="13387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3810</xdr:rowOff>
    </xdr:from>
    <xdr:to xmlns:xdr="http://schemas.openxmlformats.org/drawingml/2006/spreadsheetDrawing">
      <xdr:col>78</xdr:col>
      <xdr:colOff>120650</xdr:colOff>
      <xdr:row>78</xdr:row>
      <xdr:rowOff>105410</xdr:rowOff>
    </xdr:to>
    <xdr:sp macro="" textlink="">
      <xdr:nvSpPr>
        <xdr:cNvPr id="452" name="楕円 451"/>
        <xdr:cNvSpPr/>
      </xdr:nvSpPr>
      <xdr:spPr>
        <a:xfrm>
          <a:off x="156210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90170</xdr:rowOff>
    </xdr:from>
    <xdr:ext cx="736600" cy="259080"/>
    <xdr:sp macro="" textlink="">
      <xdr:nvSpPr>
        <xdr:cNvPr id="453" name="テキスト ボックス 452"/>
        <xdr:cNvSpPr txBox="1"/>
      </xdr:nvSpPr>
      <xdr:spPr>
        <a:xfrm>
          <a:off x="15290800" y="13463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54" name="楕円 453"/>
        <xdr:cNvSpPr/>
      </xdr:nvSpPr>
      <xdr:spPr>
        <a:xfrm>
          <a:off x="14732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39370</xdr:rowOff>
    </xdr:from>
    <xdr:ext cx="762000" cy="259080"/>
    <xdr:sp macro="" textlink="">
      <xdr:nvSpPr>
        <xdr:cNvPr id="455" name="テキスト ボックス 454"/>
        <xdr:cNvSpPr txBox="1"/>
      </xdr:nvSpPr>
      <xdr:spPr>
        <a:xfrm>
          <a:off x="14401800" y="12898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102870</xdr:rowOff>
    </xdr:from>
    <xdr:to xmlns:xdr="http://schemas.openxmlformats.org/drawingml/2006/spreadsheetDrawing">
      <xdr:col>69</xdr:col>
      <xdr:colOff>142875</xdr:colOff>
      <xdr:row>78</xdr:row>
      <xdr:rowOff>33020</xdr:rowOff>
    </xdr:to>
    <xdr:sp macro="" textlink="">
      <xdr:nvSpPr>
        <xdr:cNvPr id="456" name="楕円 455"/>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17780</xdr:rowOff>
    </xdr:from>
    <xdr:ext cx="761365" cy="258445"/>
    <xdr:sp macro="" textlink="">
      <xdr:nvSpPr>
        <xdr:cNvPr id="457" name="テキスト ボックス 456"/>
        <xdr:cNvSpPr txBox="1"/>
      </xdr:nvSpPr>
      <xdr:spPr>
        <a:xfrm>
          <a:off x="13512800" y="1339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118110</xdr:rowOff>
    </xdr:from>
    <xdr:to xmlns:xdr="http://schemas.openxmlformats.org/drawingml/2006/spreadsheetDrawing">
      <xdr:col>65</xdr:col>
      <xdr:colOff>53975</xdr:colOff>
      <xdr:row>78</xdr:row>
      <xdr:rowOff>48260</xdr:rowOff>
    </xdr:to>
    <xdr:sp macro="" textlink="">
      <xdr:nvSpPr>
        <xdr:cNvPr id="458" name="楕円 457"/>
        <xdr:cNvSpPr/>
      </xdr:nvSpPr>
      <xdr:spPr>
        <a:xfrm>
          <a:off x="129540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33020</xdr:rowOff>
    </xdr:from>
    <xdr:ext cx="762000" cy="259080"/>
    <xdr:sp macro="" textlink="">
      <xdr:nvSpPr>
        <xdr:cNvPr id="459" name="テキスト ボックス 458"/>
        <xdr:cNvSpPr txBox="1"/>
      </xdr:nvSpPr>
      <xdr:spPr>
        <a:xfrm>
          <a:off x="126238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63500</xdr:rowOff>
    </xdr:from>
    <xdr:to xmlns:xdr="http://schemas.openxmlformats.org/drawingml/2006/spreadsheetDrawing">
      <xdr:col>29</xdr:col>
      <xdr:colOff>127000</xdr:colOff>
      <xdr:row>14</xdr:row>
      <xdr:rowOff>168275</xdr:rowOff>
    </xdr:to>
    <xdr:cxnSp macro="">
      <xdr:nvCxnSpPr>
        <xdr:cNvPr id="50" name="直線コネクタ 49"/>
        <xdr:cNvCxnSpPr/>
      </xdr:nvCxnSpPr>
      <xdr:spPr>
        <a:xfrm flipV="1">
          <a:off x="5003800" y="2511425"/>
          <a:ext cx="647700" cy="1047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120650</xdr:rowOff>
    </xdr:from>
    <xdr:ext cx="761365" cy="258445"/>
    <xdr:sp macro="" textlink="">
      <xdr:nvSpPr>
        <xdr:cNvPr id="51"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168275</xdr:rowOff>
    </xdr:from>
    <xdr:to xmlns:xdr="http://schemas.openxmlformats.org/drawingml/2006/spreadsheetDrawing">
      <xdr:col>26</xdr:col>
      <xdr:colOff>50800</xdr:colOff>
      <xdr:row>14</xdr:row>
      <xdr:rowOff>168910</xdr:rowOff>
    </xdr:to>
    <xdr:cxnSp macro="">
      <xdr:nvCxnSpPr>
        <xdr:cNvPr id="53" name="直線コネクタ 52"/>
        <xdr:cNvCxnSpPr/>
      </xdr:nvCxnSpPr>
      <xdr:spPr>
        <a:xfrm flipV="1">
          <a:off x="4305300" y="2616200"/>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88900</xdr:rowOff>
    </xdr:from>
    <xdr:ext cx="736600" cy="258445"/>
    <xdr:sp macro="" textlink="">
      <xdr:nvSpPr>
        <xdr:cNvPr id="55" name="テキスト ボックス 54"/>
        <xdr:cNvSpPr txBox="1"/>
      </xdr:nvSpPr>
      <xdr:spPr>
        <a:xfrm>
          <a:off x="4622800" y="3051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168910</xdr:rowOff>
    </xdr:from>
    <xdr:to xmlns:xdr="http://schemas.openxmlformats.org/drawingml/2006/spreadsheetDrawing">
      <xdr:col>22</xdr:col>
      <xdr:colOff>114300</xdr:colOff>
      <xdr:row>15</xdr:row>
      <xdr:rowOff>11430</xdr:rowOff>
    </xdr:to>
    <xdr:cxnSp macro="">
      <xdr:nvCxnSpPr>
        <xdr:cNvPr id="56" name="直線コネクタ 55"/>
        <xdr:cNvCxnSpPr/>
      </xdr:nvCxnSpPr>
      <xdr:spPr>
        <a:xfrm flipV="1">
          <a:off x="3606800" y="2616835"/>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10795</xdr:rowOff>
    </xdr:from>
    <xdr:to xmlns:xdr="http://schemas.openxmlformats.org/drawingml/2006/spreadsheetDrawing">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97790</xdr:rowOff>
    </xdr:from>
    <xdr:ext cx="762000" cy="258445"/>
    <xdr:sp macro="" textlink="">
      <xdr:nvSpPr>
        <xdr:cNvPr id="58"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11430</xdr:rowOff>
    </xdr:from>
    <xdr:to xmlns:xdr="http://schemas.openxmlformats.org/drawingml/2006/spreadsheetDrawing">
      <xdr:col>18</xdr:col>
      <xdr:colOff>177800</xdr:colOff>
      <xdr:row>15</xdr:row>
      <xdr:rowOff>71120</xdr:rowOff>
    </xdr:to>
    <xdr:cxnSp macro="">
      <xdr:nvCxnSpPr>
        <xdr:cNvPr id="59" name="直線コネクタ 58"/>
        <xdr:cNvCxnSpPr/>
      </xdr:nvCxnSpPr>
      <xdr:spPr>
        <a:xfrm flipV="1">
          <a:off x="2908300" y="263080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60325</xdr:rowOff>
    </xdr:from>
    <xdr:to xmlns:xdr="http://schemas.openxmlformats.org/drawingml/2006/spreadsheetDrawing">
      <xdr:col>19</xdr:col>
      <xdr:colOff>38100</xdr:colOff>
      <xdr:row>17</xdr:row>
      <xdr:rowOff>161925</xdr:rowOff>
    </xdr:to>
    <xdr:sp macro="" textlink="">
      <xdr:nvSpPr>
        <xdr:cNvPr id="60" name="フローチャート: 判断 59"/>
        <xdr:cNvSpPr/>
      </xdr:nvSpPr>
      <xdr:spPr>
        <a:xfrm>
          <a:off x="35560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146685</xdr:rowOff>
    </xdr:from>
    <xdr:ext cx="762000" cy="258445"/>
    <xdr:sp macro="" textlink="">
      <xdr:nvSpPr>
        <xdr:cNvPr id="61" name="テキスト ボックス 60"/>
        <xdr:cNvSpPr txBox="1"/>
      </xdr:nvSpPr>
      <xdr:spPr>
        <a:xfrm>
          <a:off x="32258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97790</xdr:rowOff>
    </xdr:from>
    <xdr:to xmlns:xdr="http://schemas.openxmlformats.org/drawingml/2006/spreadsheetDrawing">
      <xdr:col>15</xdr:col>
      <xdr:colOff>101600</xdr:colOff>
      <xdr:row>18</xdr:row>
      <xdr:rowOff>27940</xdr:rowOff>
    </xdr:to>
    <xdr:sp macro="" textlink="">
      <xdr:nvSpPr>
        <xdr:cNvPr id="62" name="フローチャート: 判断 61"/>
        <xdr:cNvSpPr/>
      </xdr:nvSpPr>
      <xdr:spPr>
        <a:xfrm>
          <a:off x="28575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12700</xdr:rowOff>
    </xdr:from>
    <xdr:ext cx="762000" cy="259080"/>
    <xdr:sp macro="" textlink="">
      <xdr:nvSpPr>
        <xdr:cNvPr id="63" name="テキスト ボックス 62"/>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12065</xdr:rowOff>
    </xdr:from>
    <xdr:to xmlns:xdr="http://schemas.openxmlformats.org/drawingml/2006/spreadsheetDrawing">
      <xdr:col>29</xdr:col>
      <xdr:colOff>177800</xdr:colOff>
      <xdr:row>14</xdr:row>
      <xdr:rowOff>113665</xdr:rowOff>
    </xdr:to>
    <xdr:sp macro="" textlink="">
      <xdr:nvSpPr>
        <xdr:cNvPr id="69" name="楕円 68"/>
        <xdr:cNvSpPr/>
      </xdr:nvSpPr>
      <xdr:spPr>
        <a:xfrm>
          <a:off x="5600700" y="2459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29210</xdr:rowOff>
    </xdr:from>
    <xdr:ext cx="761365" cy="258445"/>
    <xdr:sp macro="" textlink="">
      <xdr:nvSpPr>
        <xdr:cNvPr id="70" name="人口1人当たり決算額の推移該当値テキスト130"/>
        <xdr:cNvSpPr txBox="1"/>
      </xdr:nvSpPr>
      <xdr:spPr>
        <a:xfrm>
          <a:off x="5740400" y="23056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117475</xdr:rowOff>
    </xdr:from>
    <xdr:to xmlns:xdr="http://schemas.openxmlformats.org/drawingml/2006/spreadsheetDrawing">
      <xdr:col>26</xdr:col>
      <xdr:colOff>101600</xdr:colOff>
      <xdr:row>15</xdr:row>
      <xdr:rowOff>47625</xdr:rowOff>
    </xdr:to>
    <xdr:sp macro="" textlink="">
      <xdr:nvSpPr>
        <xdr:cNvPr id="71" name="楕円 70"/>
        <xdr:cNvSpPr/>
      </xdr:nvSpPr>
      <xdr:spPr>
        <a:xfrm>
          <a:off x="4953000" y="256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57785</xdr:rowOff>
    </xdr:from>
    <xdr:ext cx="736600" cy="259080"/>
    <xdr:sp macro="" textlink="">
      <xdr:nvSpPr>
        <xdr:cNvPr id="72" name="テキスト ボックス 71"/>
        <xdr:cNvSpPr txBox="1"/>
      </xdr:nvSpPr>
      <xdr:spPr>
        <a:xfrm>
          <a:off x="4622800" y="2334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118110</xdr:rowOff>
    </xdr:from>
    <xdr:to xmlns:xdr="http://schemas.openxmlformats.org/drawingml/2006/spreadsheetDrawing">
      <xdr:col>22</xdr:col>
      <xdr:colOff>165100</xdr:colOff>
      <xdr:row>15</xdr:row>
      <xdr:rowOff>48260</xdr:rowOff>
    </xdr:to>
    <xdr:sp macro="" textlink="">
      <xdr:nvSpPr>
        <xdr:cNvPr id="73" name="楕円 72"/>
        <xdr:cNvSpPr/>
      </xdr:nvSpPr>
      <xdr:spPr>
        <a:xfrm>
          <a:off x="4254500" y="2566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58420</xdr:rowOff>
    </xdr:from>
    <xdr:ext cx="762000" cy="259080"/>
    <xdr:sp macro="" textlink="">
      <xdr:nvSpPr>
        <xdr:cNvPr id="74" name="テキスト ボックス 73"/>
        <xdr:cNvSpPr txBox="1"/>
      </xdr:nvSpPr>
      <xdr:spPr>
        <a:xfrm>
          <a:off x="3924300" y="2334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132080</xdr:rowOff>
    </xdr:from>
    <xdr:to xmlns:xdr="http://schemas.openxmlformats.org/drawingml/2006/spreadsheetDrawing">
      <xdr:col>19</xdr:col>
      <xdr:colOff>38100</xdr:colOff>
      <xdr:row>15</xdr:row>
      <xdr:rowOff>62230</xdr:rowOff>
    </xdr:to>
    <xdr:sp macro="" textlink="">
      <xdr:nvSpPr>
        <xdr:cNvPr id="75" name="楕円 74"/>
        <xdr:cNvSpPr/>
      </xdr:nvSpPr>
      <xdr:spPr>
        <a:xfrm>
          <a:off x="3556000" y="2580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72390</xdr:rowOff>
    </xdr:from>
    <xdr:ext cx="762000" cy="259080"/>
    <xdr:sp macro="" textlink="">
      <xdr:nvSpPr>
        <xdr:cNvPr id="76" name="テキスト ボックス 75"/>
        <xdr:cNvSpPr txBox="1"/>
      </xdr:nvSpPr>
      <xdr:spPr>
        <a:xfrm>
          <a:off x="3225800" y="234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20320</xdr:rowOff>
    </xdr:from>
    <xdr:to xmlns:xdr="http://schemas.openxmlformats.org/drawingml/2006/spreadsheetDrawing">
      <xdr:col>15</xdr:col>
      <xdr:colOff>101600</xdr:colOff>
      <xdr:row>15</xdr:row>
      <xdr:rowOff>121920</xdr:rowOff>
    </xdr:to>
    <xdr:sp macro="" textlink="">
      <xdr:nvSpPr>
        <xdr:cNvPr id="77" name="楕円 76"/>
        <xdr:cNvSpPr/>
      </xdr:nvSpPr>
      <xdr:spPr>
        <a:xfrm>
          <a:off x="2857500" y="26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132080</xdr:rowOff>
    </xdr:from>
    <xdr:ext cx="762000" cy="258445"/>
    <xdr:sp macro="" textlink="">
      <xdr:nvSpPr>
        <xdr:cNvPr id="78" name="テキスト ボックス 77"/>
        <xdr:cNvSpPr txBox="1"/>
      </xdr:nvSpPr>
      <xdr:spPr>
        <a:xfrm>
          <a:off x="2527300" y="2408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243205</xdr:rowOff>
    </xdr:from>
    <xdr:to xmlns:xdr="http://schemas.openxmlformats.org/drawingml/2006/spreadsheetDrawing">
      <xdr:col>29</xdr:col>
      <xdr:colOff>127000</xdr:colOff>
      <xdr:row>37</xdr:row>
      <xdr:rowOff>255270</xdr:rowOff>
    </xdr:to>
    <xdr:cxnSp macro="">
      <xdr:nvCxnSpPr>
        <xdr:cNvPr id="110" name="直線コネクタ 109"/>
        <xdr:cNvCxnSpPr/>
      </xdr:nvCxnSpPr>
      <xdr:spPr>
        <a:xfrm flipV="1">
          <a:off x="5003800" y="7367905"/>
          <a:ext cx="6477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27940</xdr:rowOff>
    </xdr:from>
    <xdr:ext cx="761365" cy="258445"/>
    <xdr:sp macro="" textlink="">
      <xdr:nvSpPr>
        <xdr:cNvPr id="111" name="人口1人当たり決算額の推移平均値テキスト445"/>
        <xdr:cNvSpPr txBox="1"/>
      </xdr:nvSpPr>
      <xdr:spPr>
        <a:xfrm>
          <a:off x="5740400" y="71526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216535</xdr:rowOff>
    </xdr:from>
    <xdr:to xmlns:xdr="http://schemas.openxmlformats.org/drawingml/2006/spreadsheetDrawing">
      <xdr:col>26</xdr:col>
      <xdr:colOff>50800</xdr:colOff>
      <xdr:row>37</xdr:row>
      <xdr:rowOff>255270</xdr:rowOff>
    </xdr:to>
    <xdr:cxnSp macro="">
      <xdr:nvCxnSpPr>
        <xdr:cNvPr id="113" name="直線コネクタ 112"/>
        <xdr:cNvCxnSpPr/>
      </xdr:nvCxnSpPr>
      <xdr:spPr>
        <a:xfrm>
          <a:off x="4305300" y="7341235"/>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122555</xdr:rowOff>
    </xdr:from>
    <xdr:ext cx="736600" cy="258445"/>
    <xdr:sp macro="" textlink="">
      <xdr:nvSpPr>
        <xdr:cNvPr id="115" name="テキスト ボックス 114"/>
        <xdr:cNvSpPr txBox="1"/>
      </xdr:nvSpPr>
      <xdr:spPr>
        <a:xfrm>
          <a:off x="4622800" y="7075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216535</xdr:rowOff>
    </xdr:from>
    <xdr:to xmlns:xdr="http://schemas.openxmlformats.org/drawingml/2006/spreadsheetDrawing">
      <xdr:col>22</xdr:col>
      <xdr:colOff>114300</xdr:colOff>
      <xdr:row>37</xdr:row>
      <xdr:rowOff>226060</xdr:rowOff>
    </xdr:to>
    <xdr:cxnSp macro="">
      <xdr:nvCxnSpPr>
        <xdr:cNvPr id="116" name="直線コネクタ 115"/>
        <xdr:cNvCxnSpPr/>
      </xdr:nvCxnSpPr>
      <xdr:spPr>
        <a:xfrm flipV="1">
          <a:off x="3606800" y="7341235"/>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180340</xdr:rowOff>
    </xdr:from>
    <xdr:to xmlns:xdr="http://schemas.openxmlformats.org/drawingml/2006/spreadsheetDrawing">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267335</xdr:rowOff>
    </xdr:from>
    <xdr:ext cx="762000" cy="259080"/>
    <xdr:sp macro="" textlink="">
      <xdr:nvSpPr>
        <xdr:cNvPr id="118"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226060</xdr:rowOff>
    </xdr:from>
    <xdr:to xmlns:xdr="http://schemas.openxmlformats.org/drawingml/2006/spreadsheetDrawing">
      <xdr:col>18</xdr:col>
      <xdr:colOff>177800</xdr:colOff>
      <xdr:row>37</xdr:row>
      <xdr:rowOff>279400</xdr:rowOff>
    </xdr:to>
    <xdr:cxnSp macro="">
      <xdr:nvCxnSpPr>
        <xdr:cNvPr id="119" name="直線コネクタ 118"/>
        <xdr:cNvCxnSpPr/>
      </xdr:nvCxnSpPr>
      <xdr:spPr>
        <a:xfrm flipV="1">
          <a:off x="2908300" y="7350760"/>
          <a:ext cx="69850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184150</xdr:rowOff>
    </xdr:from>
    <xdr:to xmlns:xdr="http://schemas.openxmlformats.org/drawingml/2006/spreadsheetDrawing">
      <xdr:col>19</xdr:col>
      <xdr:colOff>38100</xdr:colOff>
      <xdr:row>37</xdr:row>
      <xdr:rowOff>286385</xdr:rowOff>
    </xdr:to>
    <xdr:sp macro="" textlink="">
      <xdr:nvSpPr>
        <xdr:cNvPr id="120" name="フローチャート: 判断 119"/>
        <xdr:cNvSpPr/>
      </xdr:nvSpPr>
      <xdr:spPr>
        <a:xfrm>
          <a:off x="3556000" y="7308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270510</xdr:rowOff>
    </xdr:from>
    <xdr:ext cx="762000" cy="258445"/>
    <xdr:sp macro="" textlink="">
      <xdr:nvSpPr>
        <xdr:cNvPr id="121" name="テキスト ボックス 120"/>
        <xdr:cNvSpPr txBox="1"/>
      </xdr:nvSpPr>
      <xdr:spPr>
        <a:xfrm>
          <a:off x="3225800" y="739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172085</xdr:rowOff>
    </xdr:from>
    <xdr:to xmlns:xdr="http://schemas.openxmlformats.org/drawingml/2006/spreadsheetDrawing">
      <xdr:col>15</xdr:col>
      <xdr:colOff>101600</xdr:colOff>
      <xdr:row>37</xdr:row>
      <xdr:rowOff>274320</xdr:rowOff>
    </xdr:to>
    <xdr:sp macro="" textlink="">
      <xdr:nvSpPr>
        <xdr:cNvPr id="122" name="フローチャート: 判断 121"/>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113030</xdr:rowOff>
    </xdr:from>
    <xdr:ext cx="762000" cy="259080"/>
    <xdr:sp macro="" textlink="">
      <xdr:nvSpPr>
        <xdr:cNvPr id="123" name="テキスト ボックス 122"/>
        <xdr:cNvSpPr txBox="1"/>
      </xdr:nvSpPr>
      <xdr:spPr>
        <a:xfrm>
          <a:off x="2527300" y="7066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193675</xdr:rowOff>
    </xdr:from>
    <xdr:to xmlns:xdr="http://schemas.openxmlformats.org/drawingml/2006/spreadsheetDrawing">
      <xdr:col>29</xdr:col>
      <xdr:colOff>177800</xdr:colOff>
      <xdr:row>37</xdr:row>
      <xdr:rowOff>294640</xdr:rowOff>
    </xdr:to>
    <xdr:sp macro="" textlink="">
      <xdr:nvSpPr>
        <xdr:cNvPr id="129" name="楕円 128"/>
        <xdr:cNvSpPr/>
      </xdr:nvSpPr>
      <xdr:spPr>
        <a:xfrm>
          <a:off x="5600700" y="73183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142240</xdr:rowOff>
    </xdr:from>
    <xdr:ext cx="761365" cy="259080"/>
    <xdr:sp macro="" textlink="">
      <xdr:nvSpPr>
        <xdr:cNvPr id="130" name="人口1人当たり決算額の推移該当値テキスト445"/>
        <xdr:cNvSpPr txBox="1"/>
      </xdr:nvSpPr>
      <xdr:spPr>
        <a:xfrm>
          <a:off x="5740400" y="7266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204470</xdr:rowOff>
    </xdr:from>
    <xdr:to xmlns:xdr="http://schemas.openxmlformats.org/drawingml/2006/spreadsheetDrawing">
      <xdr:col>26</xdr:col>
      <xdr:colOff>101600</xdr:colOff>
      <xdr:row>37</xdr:row>
      <xdr:rowOff>306705</xdr:rowOff>
    </xdr:to>
    <xdr:sp macro="" textlink="">
      <xdr:nvSpPr>
        <xdr:cNvPr id="131" name="楕円 130"/>
        <xdr:cNvSpPr/>
      </xdr:nvSpPr>
      <xdr:spPr>
        <a:xfrm>
          <a:off x="4953000" y="73291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290195</xdr:rowOff>
    </xdr:from>
    <xdr:ext cx="736600" cy="259080"/>
    <xdr:sp macro="" textlink="">
      <xdr:nvSpPr>
        <xdr:cNvPr id="132" name="テキスト ボックス 131"/>
        <xdr:cNvSpPr txBox="1"/>
      </xdr:nvSpPr>
      <xdr:spPr>
        <a:xfrm>
          <a:off x="4622800" y="74148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165100</xdr:rowOff>
    </xdr:from>
    <xdr:to xmlns:xdr="http://schemas.openxmlformats.org/drawingml/2006/spreadsheetDrawing">
      <xdr:col>22</xdr:col>
      <xdr:colOff>165100</xdr:colOff>
      <xdr:row>37</xdr:row>
      <xdr:rowOff>267335</xdr:rowOff>
    </xdr:to>
    <xdr:sp macro="" textlink="">
      <xdr:nvSpPr>
        <xdr:cNvPr id="133" name="楕円 132"/>
        <xdr:cNvSpPr/>
      </xdr:nvSpPr>
      <xdr:spPr>
        <a:xfrm>
          <a:off x="4254500" y="7289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106045</xdr:rowOff>
    </xdr:from>
    <xdr:ext cx="762000" cy="259080"/>
    <xdr:sp macro="" textlink="">
      <xdr:nvSpPr>
        <xdr:cNvPr id="134" name="テキスト ボックス 133"/>
        <xdr:cNvSpPr txBox="1"/>
      </xdr:nvSpPr>
      <xdr:spPr>
        <a:xfrm>
          <a:off x="3924300" y="705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174625</xdr:rowOff>
    </xdr:from>
    <xdr:to xmlns:xdr="http://schemas.openxmlformats.org/drawingml/2006/spreadsheetDrawing">
      <xdr:col>19</xdr:col>
      <xdr:colOff>38100</xdr:colOff>
      <xdr:row>37</xdr:row>
      <xdr:rowOff>275590</xdr:rowOff>
    </xdr:to>
    <xdr:sp macro="" textlink="">
      <xdr:nvSpPr>
        <xdr:cNvPr id="135" name="楕円 134"/>
        <xdr:cNvSpPr/>
      </xdr:nvSpPr>
      <xdr:spPr>
        <a:xfrm>
          <a:off x="35560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114935</xdr:rowOff>
    </xdr:from>
    <xdr:ext cx="762000" cy="259715"/>
    <xdr:sp macro="" textlink="">
      <xdr:nvSpPr>
        <xdr:cNvPr id="136" name="テキスト ボックス 135"/>
        <xdr:cNvSpPr txBox="1"/>
      </xdr:nvSpPr>
      <xdr:spPr>
        <a:xfrm>
          <a:off x="3225800" y="70681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228600</xdr:rowOff>
    </xdr:from>
    <xdr:to xmlns:xdr="http://schemas.openxmlformats.org/drawingml/2006/spreadsheetDrawing">
      <xdr:col>15</xdr:col>
      <xdr:colOff>101600</xdr:colOff>
      <xdr:row>37</xdr:row>
      <xdr:rowOff>330835</xdr:rowOff>
    </xdr:to>
    <xdr:sp macro="" textlink="">
      <xdr:nvSpPr>
        <xdr:cNvPr id="137" name="楕円 136"/>
        <xdr:cNvSpPr/>
      </xdr:nvSpPr>
      <xdr:spPr>
        <a:xfrm>
          <a:off x="28575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314960</xdr:rowOff>
    </xdr:from>
    <xdr:ext cx="762000" cy="258445"/>
    <xdr:sp macro="" textlink="">
      <xdr:nvSpPr>
        <xdr:cNvPr id="138" name="テキスト ボックス 137"/>
        <xdr:cNvSpPr txBox="1"/>
      </xdr:nvSpPr>
      <xdr:spPr>
        <a:xfrm>
          <a:off x="2527300" y="7439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16,635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97790</xdr:rowOff>
    </xdr:from>
    <xdr:to xmlns:xdr="http://schemas.openxmlformats.org/drawingml/2006/spreadsheetDrawing">
      <xdr:col>24</xdr:col>
      <xdr:colOff>63500</xdr:colOff>
      <xdr:row>32</xdr:row>
      <xdr:rowOff>105410</xdr:rowOff>
    </xdr:to>
    <xdr:cxnSp macro="">
      <xdr:nvCxnSpPr>
        <xdr:cNvPr id="61" name="直線コネクタ 60"/>
        <xdr:cNvCxnSpPr/>
      </xdr:nvCxnSpPr>
      <xdr:spPr>
        <a:xfrm>
          <a:off x="3797300" y="558419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73025</xdr:rowOff>
    </xdr:from>
    <xdr:ext cx="534670" cy="259080"/>
    <xdr:sp macro="" textlink="">
      <xdr:nvSpPr>
        <xdr:cNvPr id="62"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97790</xdr:rowOff>
    </xdr:from>
    <xdr:to xmlns:xdr="http://schemas.openxmlformats.org/drawingml/2006/spreadsheetDrawing">
      <xdr:col>19</xdr:col>
      <xdr:colOff>177800</xdr:colOff>
      <xdr:row>32</xdr:row>
      <xdr:rowOff>125095</xdr:rowOff>
    </xdr:to>
    <xdr:cxnSp macro="">
      <xdr:nvCxnSpPr>
        <xdr:cNvPr id="64" name="直線コネクタ 63"/>
        <xdr:cNvCxnSpPr/>
      </xdr:nvCxnSpPr>
      <xdr:spPr>
        <a:xfrm flipV="1">
          <a:off x="2908300" y="55841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25400</xdr:rowOff>
    </xdr:from>
    <xdr:ext cx="534035" cy="259080"/>
    <xdr:sp macro="" textlink="">
      <xdr:nvSpPr>
        <xdr:cNvPr id="66" name="テキスト ボックス 65"/>
        <xdr:cNvSpPr txBox="1"/>
      </xdr:nvSpPr>
      <xdr:spPr>
        <a:xfrm>
          <a:off x="3529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124460</xdr:rowOff>
    </xdr:from>
    <xdr:to xmlns:xdr="http://schemas.openxmlformats.org/drawingml/2006/spreadsheetDrawing">
      <xdr:col>15</xdr:col>
      <xdr:colOff>50800</xdr:colOff>
      <xdr:row>32</xdr:row>
      <xdr:rowOff>125095</xdr:rowOff>
    </xdr:to>
    <xdr:cxnSp macro="">
      <xdr:nvCxnSpPr>
        <xdr:cNvPr id="67" name="直線コネクタ 66"/>
        <xdr:cNvCxnSpPr/>
      </xdr:nvCxnSpPr>
      <xdr:spPr>
        <a:xfrm>
          <a:off x="2019300" y="5610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106680</xdr:rowOff>
    </xdr:from>
    <xdr:to xmlns:xdr="http://schemas.openxmlformats.org/drawingml/2006/spreadsheetDrawing">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27940</xdr:rowOff>
    </xdr:from>
    <xdr:ext cx="534035" cy="259080"/>
    <xdr:sp macro="" textlink="">
      <xdr:nvSpPr>
        <xdr:cNvPr id="69" name="テキスト ボックス 68"/>
        <xdr:cNvSpPr txBox="1"/>
      </xdr:nvSpPr>
      <xdr:spPr>
        <a:xfrm>
          <a:off x="2640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120650</xdr:rowOff>
    </xdr:from>
    <xdr:to xmlns:xdr="http://schemas.openxmlformats.org/drawingml/2006/spreadsheetDrawing">
      <xdr:col>10</xdr:col>
      <xdr:colOff>114300</xdr:colOff>
      <xdr:row>32</xdr:row>
      <xdr:rowOff>124460</xdr:rowOff>
    </xdr:to>
    <xdr:cxnSp macro="">
      <xdr:nvCxnSpPr>
        <xdr:cNvPr id="70" name="直線コネクタ 69"/>
        <xdr:cNvCxnSpPr/>
      </xdr:nvCxnSpPr>
      <xdr:spPr>
        <a:xfrm>
          <a:off x="1130300" y="56070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161925</xdr:rowOff>
    </xdr:from>
    <xdr:to xmlns:xdr="http://schemas.openxmlformats.org/drawingml/2006/spreadsheetDrawing">
      <xdr:col>10</xdr:col>
      <xdr:colOff>165100</xdr:colOff>
      <xdr:row>35</xdr:row>
      <xdr:rowOff>92075</xdr:rowOff>
    </xdr:to>
    <xdr:sp macro="" textlink="">
      <xdr:nvSpPr>
        <xdr:cNvPr id="71" name="フローチャート: 判断 70"/>
        <xdr:cNvSpPr/>
      </xdr:nvSpPr>
      <xdr:spPr>
        <a:xfrm>
          <a:off x="1968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83185</xdr:rowOff>
    </xdr:from>
    <xdr:ext cx="534035" cy="259080"/>
    <xdr:sp macro="" textlink="">
      <xdr:nvSpPr>
        <xdr:cNvPr id="72" name="テキスト ボックス 71"/>
        <xdr:cNvSpPr txBox="1"/>
      </xdr:nvSpPr>
      <xdr:spPr>
        <a:xfrm>
          <a:off x="1751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73" name="フローチャート: 判断 72"/>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34035" cy="258445"/>
    <xdr:sp macro="" textlink="">
      <xdr:nvSpPr>
        <xdr:cNvPr id="74" name="テキスト ボックス 73"/>
        <xdr:cNvSpPr txBox="1"/>
      </xdr:nvSpPr>
      <xdr:spPr>
        <a:xfrm>
          <a:off x="862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54610</xdr:rowOff>
    </xdr:from>
    <xdr:to xmlns:xdr="http://schemas.openxmlformats.org/drawingml/2006/spreadsheetDrawing">
      <xdr:col>24</xdr:col>
      <xdr:colOff>114300</xdr:colOff>
      <xdr:row>32</xdr:row>
      <xdr:rowOff>156210</xdr:rowOff>
    </xdr:to>
    <xdr:sp macro="" textlink="">
      <xdr:nvSpPr>
        <xdr:cNvPr id="80" name="楕円 79"/>
        <xdr:cNvSpPr/>
      </xdr:nvSpPr>
      <xdr:spPr>
        <a:xfrm>
          <a:off x="45847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31</xdr:row>
      <xdr:rowOff>77470</xdr:rowOff>
    </xdr:from>
    <xdr:ext cx="598805" cy="258445"/>
    <xdr:sp macro="" textlink="">
      <xdr:nvSpPr>
        <xdr:cNvPr id="81" name="人件費該当値テキスト"/>
        <xdr:cNvSpPr txBox="1"/>
      </xdr:nvSpPr>
      <xdr:spPr>
        <a:xfrm>
          <a:off x="4686300" y="53924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46990</xdr:rowOff>
    </xdr:from>
    <xdr:to xmlns:xdr="http://schemas.openxmlformats.org/drawingml/2006/spreadsheetDrawing">
      <xdr:col>20</xdr:col>
      <xdr:colOff>38100</xdr:colOff>
      <xdr:row>32</xdr:row>
      <xdr:rowOff>148590</xdr:rowOff>
    </xdr:to>
    <xdr:sp macro="" textlink="">
      <xdr:nvSpPr>
        <xdr:cNvPr id="82" name="楕円 81"/>
        <xdr:cNvSpPr/>
      </xdr:nvSpPr>
      <xdr:spPr>
        <a:xfrm>
          <a:off x="3746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165100</xdr:rowOff>
    </xdr:from>
    <xdr:ext cx="598170" cy="259080"/>
    <xdr:sp macro="" textlink="">
      <xdr:nvSpPr>
        <xdr:cNvPr id="83" name="テキスト ボックス 82"/>
        <xdr:cNvSpPr txBox="1"/>
      </xdr:nvSpPr>
      <xdr:spPr>
        <a:xfrm>
          <a:off x="3497580" y="5308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74930</xdr:rowOff>
    </xdr:from>
    <xdr:to xmlns:xdr="http://schemas.openxmlformats.org/drawingml/2006/spreadsheetDrawing">
      <xdr:col>15</xdr:col>
      <xdr:colOff>101600</xdr:colOff>
      <xdr:row>33</xdr:row>
      <xdr:rowOff>4445</xdr:rowOff>
    </xdr:to>
    <xdr:sp macro="" textlink="">
      <xdr:nvSpPr>
        <xdr:cNvPr id="84" name="楕円 83"/>
        <xdr:cNvSpPr/>
      </xdr:nvSpPr>
      <xdr:spPr>
        <a:xfrm>
          <a:off x="2857500" y="5561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20955</xdr:rowOff>
    </xdr:from>
    <xdr:ext cx="598170" cy="258445"/>
    <xdr:sp macro="" textlink="">
      <xdr:nvSpPr>
        <xdr:cNvPr id="85" name="テキスト ボックス 84"/>
        <xdr:cNvSpPr txBox="1"/>
      </xdr:nvSpPr>
      <xdr:spPr>
        <a:xfrm>
          <a:off x="2608580" y="5335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73660</xdr:rowOff>
    </xdr:from>
    <xdr:to xmlns:xdr="http://schemas.openxmlformats.org/drawingml/2006/spreadsheetDrawing">
      <xdr:col>10</xdr:col>
      <xdr:colOff>165100</xdr:colOff>
      <xdr:row>33</xdr:row>
      <xdr:rowOff>3810</xdr:rowOff>
    </xdr:to>
    <xdr:sp macro="" textlink="">
      <xdr:nvSpPr>
        <xdr:cNvPr id="86" name="楕円 85"/>
        <xdr:cNvSpPr/>
      </xdr:nvSpPr>
      <xdr:spPr>
        <a:xfrm>
          <a:off x="1968500" y="55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31</xdr:row>
      <xdr:rowOff>20320</xdr:rowOff>
    </xdr:from>
    <xdr:ext cx="598170" cy="258445"/>
    <xdr:sp macro="" textlink="">
      <xdr:nvSpPr>
        <xdr:cNvPr id="87" name="テキスト ボックス 86"/>
        <xdr:cNvSpPr txBox="1"/>
      </xdr:nvSpPr>
      <xdr:spPr>
        <a:xfrm>
          <a:off x="1719580" y="53352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69850</xdr:rowOff>
    </xdr:from>
    <xdr:to xmlns:xdr="http://schemas.openxmlformats.org/drawingml/2006/spreadsheetDrawing">
      <xdr:col>6</xdr:col>
      <xdr:colOff>38100</xdr:colOff>
      <xdr:row>33</xdr:row>
      <xdr:rowOff>0</xdr:rowOff>
    </xdr:to>
    <xdr:sp macro="" textlink="">
      <xdr:nvSpPr>
        <xdr:cNvPr id="88" name="楕円 87"/>
        <xdr:cNvSpPr/>
      </xdr:nvSpPr>
      <xdr:spPr>
        <a:xfrm>
          <a:off x="1079500" y="55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31</xdr:row>
      <xdr:rowOff>16510</xdr:rowOff>
    </xdr:from>
    <xdr:ext cx="598170" cy="259080"/>
    <xdr:sp macro="" textlink="">
      <xdr:nvSpPr>
        <xdr:cNvPr id="89" name="テキスト ボックス 88"/>
        <xdr:cNvSpPr txBox="1"/>
      </xdr:nvSpPr>
      <xdr:spPr>
        <a:xfrm>
          <a:off x="830580" y="5331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66675</xdr:rowOff>
    </xdr:from>
    <xdr:to xmlns:xdr="http://schemas.openxmlformats.org/drawingml/2006/spreadsheetDrawing">
      <xdr:col>24</xdr:col>
      <xdr:colOff>63500</xdr:colOff>
      <xdr:row>54</xdr:row>
      <xdr:rowOff>116840</xdr:rowOff>
    </xdr:to>
    <xdr:cxnSp macro="">
      <xdr:nvCxnSpPr>
        <xdr:cNvPr id="119" name="直線コネクタ 118"/>
        <xdr:cNvCxnSpPr/>
      </xdr:nvCxnSpPr>
      <xdr:spPr>
        <a:xfrm flipV="1">
          <a:off x="3797300" y="932497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116840</xdr:rowOff>
    </xdr:from>
    <xdr:to xmlns:xdr="http://schemas.openxmlformats.org/drawingml/2006/spreadsheetDrawing">
      <xdr:col>19</xdr:col>
      <xdr:colOff>177800</xdr:colOff>
      <xdr:row>55</xdr:row>
      <xdr:rowOff>13970</xdr:rowOff>
    </xdr:to>
    <xdr:cxnSp macro="">
      <xdr:nvCxnSpPr>
        <xdr:cNvPr id="122" name="直線コネクタ 121"/>
        <xdr:cNvCxnSpPr/>
      </xdr:nvCxnSpPr>
      <xdr:spPr>
        <a:xfrm flipV="1">
          <a:off x="2908300" y="93751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21590</xdr:rowOff>
    </xdr:from>
    <xdr:ext cx="534035" cy="259080"/>
    <xdr:sp macro="" textlink="">
      <xdr:nvSpPr>
        <xdr:cNvPr id="124" name="テキスト ボックス 123"/>
        <xdr:cNvSpPr txBox="1"/>
      </xdr:nvSpPr>
      <xdr:spPr>
        <a:xfrm>
          <a:off x="3529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12700</xdr:rowOff>
    </xdr:from>
    <xdr:to xmlns:xdr="http://schemas.openxmlformats.org/drawingml/2006/spreadsheetDrawing">
      <xdr:col>15</xdr:col>
      <xdr:colOff>50800</xdr:colOff>
      <xdr:row>55</xdr:row>
      <xdr:rowOff>13970</xdr:rowOff>
    </xdr:to>
    <xdr:cxnSp macro="">
      <xdr:nvCxnSpPr>
        <xdr:cNvPr id="125" name="直線コネクタ 124"/>
        <xdr:cNvCxnSpPr/>
      </xdr:nvCxnSpPr>
      <xdr:spPr>
        <a:xfrm>
          <a:off x="2019300" y="94424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xdr:rowOff>
    </xdr:from>
    <xdr:to xmlns:xdr="http://schemas.openxmlformats.org/drawingml/2006/spreadsheetDrawing">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93345</xdr:rowOff>
    </xdr:from>
    <xdr:ext cx="534035" cy="259080"/>
    <xdr:sp macro="" textlink="">
      <xdr:nvSpPr>
        <xdr:cNvPr id="127" name="テキスト ボックス 126"/>
        <xdr:cNvSpPr txBox="1"/>
      </xdr:nvSpPr>
      <xdr:spPr>
        <a:xfrm>
          <a:off x="2640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12700</xdr:rowOff>
    </xdr:from>
    <xdr:to xmlns:xdr="http://schemas.openxmlformats.org/drawingml/2006/spreadsheetDrawing">
      <xdr:col>10</xdr:col>
      <xdr:colOff>114300</xdr:colOff>
      <xdr:row>55</xdr:row>
      <xdr:rowOff>109220</xdr:rowOff>
    </xdr:to>
    <xdr:cxnSp macro="">
      <xdr:nvCxnSpPr>
        <xdr:cNvPr id="128" name="直線コネクタ 127"/>
        <xdr:cNvCxnSpPr/>
      </xdr:nvCxnSpPr>
      <xdr:spPr>
        <a:xfrm flipV="1">
          <a:off x="1130300" y="94424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22860</xdr:rowOff>
    </xdr:from>
    <xdr:to xmlns:xdr="http://schemas.openxmlformats.org/drawingml/2006/spreadsheetDrawing">
      <xdr:col>10</xdr:col>
      <xdr:colOff>165100</xdr:colOff>
      <xdr:row>56</xdr:row>
      <xdr:rowOff>124460</xdr:rowOff>
    </xdr:to>
    <xdr:sp macro="" textlink="">
      <xdr:nvSpPr>
        <xdr:cNvPr id="129" name="フローチャート: 判断 128"/>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115570</xdr:rowOff>
    </xdr:from>
    <xdr:ext cx="534035" cy="259080"/>
    <xdr:sp macro="" textlink="">
      <xdr:nvSpPr>
        <xdr:cNvPr id="130" name="テキスト ボックス 129"/>
        <xdr:cNvSpPr txBox="1"/>
      </xdr:nvSpPr>
      <xdr:spPr>
        <a:xfrm>
          <a:off x="175196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43180</xdr:rowOff>
    </xdr:from>
    <xdr:to xmlns:xdr="http://schemas.openxmlformats.org/drawingml/2006/spreadsheetDrawing">
      <xdr:col>6</xdr:col>
      <xdr:colOff>38100</xdr:colOff>
      <xdr:row>56</xdr:row>
      <xdr:rowOff>144780</xdr:rowOff>
    </xdr:to>
    <xdr:sp macro="" textlink="">
      <xdr:nvSpPr>
        <xdr:cNvPr id="131" name="フローチャート: 判断 130"/>
        <xdr:cNvSpPr/>
      </xdr:nvSpPr>
      <xdr:spPr>
        <a:xfrm>
          <a:off x="107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135890</xdr:rowOff>
    </xdr:from>
    <xdr:ext cx="534035" cy="259080"/>
    <xdr:sp macro="" textlink="">
      <xdr:nvSpPr>
        <xdr:cNvPr id="132" name="テキスト ボックス 131"/>
        <xdr:cNvSpPr txBox="1"/>
      </xdr:nvSpPr>
      <xdr:spPr>
        <a:xfrm>
          <a:off x="862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15875</xdr:rowOff>
    </xdr:from>
    <xdr:to xmlns:xdr="http://schemas.openxmlformats.org/drawingml/2006/spreadsheetDrawing">
      <xdr:col>24</xdr:col>
      <xdr:colOff>114300</xdr:colOff>
      <xdr:row>54</xdr:row>
      <xdr:rowOff>117475</xdr:rowOff>
    </xdr:to>
    <xdr:sp macro="" textlink="">
      <xdr:nvSpPr>
        <xdr:cNvPr id="138" name="楕円 137"/>
        <xdr:cNvSpPr/>
      </xdr:nvSpPr>
      <xdr:spPr>
        <a:xfrm>
          <a:off x="4584700" y="927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38735</xdr:rowOff>
    </xdr:from>
    <xdr:ext cx="534670" cy="259080"/>
    <xdr:sp macro="" textlink="">
      <xdr:nvSpPr>
        <xdr:cNvPr id="139" name="物件費該当値テキスト"/>
        <xdr:cNvSpPr txBox="1"/>
      </xdr:nvSpPr>
      <xdr:spPr>
        <a:xfrm>
          <a:off x="4686300" y="9125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66040</xdr:rowOff>
    </xdr:from>
    <xdr:to xmlns:xdr="http://schemas.openxmlformats.org/drawingml/2006/spreadsheetDrawing">
      <xdr:col>20</xdr:col>
      <xdr:colOff>38100</xdr:colOff>
      <xdr:row>54</xdr:row>
      <xdr:rowOff>167640</xdr:rowOff>
    </xdr:to>
    <xdr:sp macro="" textlink="">
      <xdr:nvSpPr>
        <xdr:cNvPr id="140" name="楕円 139"/>
        <xdr:cNvSpPr/>
      </xdr:nvSpPr>
      <xdr:spPr>
        <a:xfrm>
          <a:off x="3746500" y="932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53</xdr:row>
      <xdr:rowOff>12700</xdr:rowOff>
    </xdr:from>
    <xdr:ext cx="534035" cy="259080"/>
    <xdr:sp macro="" textlink="">
      <xdr:nvSpPr>
        <xdr:cNvPr id="141" name="テキスト ボックス 140"/>
        <xdr:cNvSpPr txBox="1"/>
      </xdr:nvSpPr>
      <xdr:spPr>
        <a:xfrm>
          <a:off x="3529965" y="9099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134620</xdr:rowOff>
    </xdr:from>
    <xdr:to xmlns:xdr="http://schemas.openxmlformats.org/drawingml/2006/spreadsheetDrawing">
      <xdr:col>15</xdr:col>
      <xdr:colOff>101600</xdr:colOff>
      <xdr:row>55</xdr:row>
      <xdr:rowOff>64770</xdr:rowOff>
    </xdr:to>
    <xdr:sp macro="" textlink="">
      <xdr:nvSpPr>
        <xdr:cNvPr id="142" name="楕円 141"/>
        <xdr:cNvSpPr/>
      </xdr:nvSpPr>
      <xdr:spPr>
        <a:xfrm>
          <a:off x="2857500" y="93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53</xdr:row>
      <xdr:rowOff>81280</xdr:rowOff>
    </xdr:from>
    <xdr:ext cx="534035" cy="259080"/>
    <xdr:sp macro="" textlink="">
      <xdr:nvSpPr>
        <xdr:cNvPr id="143" name="テキスト ボックス 142"/>
        <xdr:cNvSpPr txBox="1"/>
      </xdr:nvSpPr>
      <xdr:spPr>
        <a:xfrm>
          <a:off x="2640965" y="9168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133350</xdr:rowOff>
    </xdr:from>
    <xdr:to xmlns:xdr="http://schemas.openxmlformats.org/drawingml/2006/spreadsheetDrawing">
      <xdr:col>10</xdr:col>
      <xdr:colOff>165100</xdr:colOff>
      <xdr:row>55</xdr:row>
      <xdr:rowOff>63500</xdr:rowOff>
    </xdr:to>
    <xdr:sp macro="" textlink="">
      <xdr:nvSpPr>
        <xdr:cNvPr id="144" name="楕円 143"/>
        <xdr:cNvSpPr/>
      </xdr:nvSpPr>
      <xdr:spPr>
        <a:xfrm>
          <a:off x="19685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80010</xdr:rowOff>
    </xdr:from>
    <xdr:ext cx="534035" cy="259080"/>
    <xdr:sp macro="" textlink="">
      <xdr:nvSpPr>
        <xdr:cNvPr id="145" name="テキスト ボックス 144"/>
        <xdr:cNvSpPr txBox="1"/>
      </xdr:nvSpPr>
      <xdr:spPr>
        <a:xfrm>
          <a:off x="1751965" y="9166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57785</xdr:rowOff>
    </xdr:from>
    <xdr:to xmlns:xdr="http://schemas.openxmlformats.org/drawingml/2006/spreadsheetDrawing">
      <xdr:col>6</xdr:col>
      <xdr:colOff>38100</xdr:colOff>
      <xdr:row>55</xdr:row>
      <xdr:rowOff>159385</xdr:rowOff>
    </xdr:to>
    <xdr:sp macro="" textlink="">
      <xdr:nvSpPr>
        <xdr:cNvPr id="146" name="楕円 145"/>
        <xdr:cNvSpPr/>
      </xdr:nvSpPr>
      <xdr:spPr>
        <a:xfrm>
          <a:off x="10795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4445</xdr:rowOff>
    </xdr:from>
    <xdr:ext cx="534035" cy="259080"/>
    <xdr:sp macro="" textlink="">
      <xdr:nvSpPr>
        <xdr:cNvPr id="147" name="テキスト ボックス 146"/>
        <xdr:cNvSpPr txBox="1"/>
      </xdr:nvSpPr>
      <xdr:spPr>
        <a:xfrm>
          <a:off x="862965" y="9262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44450</xdr:rowOff>
    </xdr:from>
    <xdr:to xmlns:xdr="http://schemas.openxmlformats.org/drawingml/2006/spreadsheetDrawing">
      <xdr:col>24</xdr:col>
      <xdr:colOff>63500</xdr:colOff>
      <xdr:row>78</xdr:row>
      <xdr:rowOff>66675</xdr:rowOff>
    </xdr:to>
    <xdr:cxnSp macro="">
      <xdr:nvCxnSpPr>
        <xdr:cNvPr id="176" name="直線コネクタ 175"/>
        <xdr:cNvCxnSpPr/>
      </xdr:nvCxnSpPr>
      <xdr:spPr>
        <a:xfrm>
          <a:off x="3797300" y="1341755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35560</xdr:rowOff>
    </xdr:from>
    <xdr:ext cx="469900" cy="259080"/>
    <xdr:sp macro="" textlink="">
      <xdr:nvSpPr>
        <xdr:cNvPr id="177" name="維持補修費平均値テキスト"/>
        <xdr:cNvSpPr txBox="1"/>
      </xdr:nvSpPr>
      <xdr:spPr>
        <a:xfrm>
          <a:off x="4686300" y="13237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44450</xdr:rowOff>
    </xdr:from>
    <xdr:to xmlns:xdr="http://schemas.openxmlformats.org/drawingml/2006/spreadsheetDrawing">
      <xdr:col>19</xdr:col>
      <xdr:colOff>177800</xdr:colOff>
      <xdr:row>78</xdr:row>
      <xdr:rowOff>75565</xdr:rowOff>
    </xdr:to>
    <xdr:cxnSp macro="">
      <xdr:nvCxnSpPr>
        <xdr:cNvPr id="179" name="直線コネクタ 178"/>
        <xdr:cNvCxnSpPr/>
      </xdr:nvCxnSpPr>
      <xdr:spPr>
        <a:xfrm flipV="1">
          <a:off x="2908300" y="134175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9265" cy="258445"/>
    <xdr:sp macro="" textlink="">
      <xdr:nvSpPr>
        <xdr:cNvPr id="181" name="テキスト ボックス 180"/>
        <xdr:cNvSpPr txBox="1"/>
      </xdr:nvSpPr>
      <xdr:spPr>
        <a:xfrm>
          <a:off x="3562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29210</xdr:rowOff>
    </xdr:from>
    <xdr:to xmlns:xdr="http://schemas.openxmlformats.org/drawingml/2006/spreadsheetDrawing">
      <xdr:col>15</xdr:col>
      <xdr:colOff>50800</xdr:colOff>
      <xdr:row>78</xdr:row>
      <xdr:rowOff>75565</xdr:rowOff>
    </xdr:to>
    <xdr:cxnSp macro="">
      <xdr:nvCxnSpPr>
        <xdr:cNvPr id="182" name="直線コネクタ 181"/>
        <xdr:cNvCxnSpPr/>
      </xdr:nvCxnSpPr>
      <xdr:spPr>
        <a:xfrm>
          <a:off x="2019300" y="1340231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142240</xdr:rowOff>
    </xdr:from>
    <xdr:ext cx="469265" cy="259080"/>
    <xdr:sp macro="" textlink="">
      <xdr:nvSpPr>
        <xdr:cNvPr id="184" name="テキスト ボックス 183"/>
        <xdr:cNvSpPr txBox="1"/>
      </xdr:nvSpPr>
      <xdr:spPr>
        <a:xfrm>
          <a:off x="2673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20955</xdr:rowOff>
    </xdr:from>
    <xdr:to xmlns:xdr="http://schemas.openxmlformats.org/drawingml/2006/spreadsheetDrawing">
      <xdr:col>10</xdr:col>
      <xdr:colOff>114300</xdr:colOff>
      <xdr:row>78</xdr:row>
      <xdr:rowOff>29210</xdr:rowOff>
    </xdr:to>
    <xdr:cxnSp macro="">
      <xdr:nvCxnSpPr>
        <xdr:cNvPr id="185" name="直線コネクタ 184"/>
        <xdr:cNvCxnSpPr/>
      </xdr:nvCxnSpPr>
      <xdr:spPr>
        <a:xfrm>
          <a:off x="1130300" y="133940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35560</xdr:rowOff>
    </xdr:from>
    <xdr:to xmlns:xdr="http://schemas.openxmlformats.org/drawingml/2006/spreadsheetDrawing">
      <xdr:col>10</xdr:col>
      <xdr:colOff>165100</xdr:colOff>
      <xdr:row>78</xdr:row>
      <xdr:rowOff>137160</xdr:rowOff>
    </xdr:to>
    <xdr:sp macro="" textlink="">
      <xdr:nvSpPr>
        <xdr:cNvPr id="186" name="フローチャート: 判断 185"/>
        <xdr:cNvSpPr/>
      </xdr:nvSpPr>
      <xdr:spPr>
        <a:xfrm>
          <a:off x="1968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128270</xdr:rowOff>
    </xdr:from>
    <xdr:ext cx="469265" cy="259080"/>
    <xdr:sp macro="" textlink="">
      <xdr:nvSpPr>
        <xdr:cNvPr id="187" name="テキスト ボックス 186"/>
        <xdr:cNvSpPr txBox="1"/>
      </xdr:nvSpPr>
      <xdr:spPr>
        <a:xfrm>
          <a:off x="178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188" name="フローチャート: 判断 187"/>
        <xdr:cNvSpPr/>
      </xdr:nvSpPr>
      <xdr:spPr>
        <a:xfrm>
          <a:off x="1079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9265" cy="258445"/>
    <xdr:sp macro="" textlink="">
      <xdr:nvSpPr>
        <xdr:cNvPr id="189" name="テキスト ボックス 188"/>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15875</xdr:rowOff>
    </xdr:from>
    <xdr:to xmlns:xdr="http://schemas.openxmlformats.org/drawingml/2006/spreadsheetDrawing">
      <xdr:col>24</xdr:col>
      <xdr:colOff>114300</xdr:colOff>
      <xdr:row>78</xdr:row>
      <xdr:rowOff>117475</xdr:rowOff>
    </xdr:to>
    <xdr:sp macro="" textlink="">
      <xdr:nvSpPr>
        <xdr:cNvPr id="195" name="楕円 194"/>
        <xdr:cNvSpPr/>
      </xdr:nvSpPr>
      <xdr:spPr>
        <a:xfrm>
          <a:off x="45847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166370</xdr:rowOff>
    </xdr:from>
    <xdr:ext cx="469900" cy="258445"/>
    <xdr:sp macro="" textlink="">
      <xdr:nvSpPr>
        <xdr:cNvPr id="196" name="維持補修費該当値テキスト"/>
        <xdr:cNvSpPr txBox="1"/>
      </xdr:nvSpPr>
      <xdr:spPr>
        <a:xfrm>
          <a:off x="4686300" y="13368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165100</xdr:rowOff>
    </xdr:from>
    <xdr:to xmlns:xdr="http://schemas.openxmlformats.org/drawingml/2006/spreadsheetDrawing">
      <xdr:col>20</xdr:col>
      <xdr:colOff>38100</xdr:colOff>
      <xdr:row>78</xdr:row>
      <xdr:rowOff>95250</xdr:rowOff>
    </xdr:to>
    <xdr:sp macro="" textlink="">
      <xdr:nvSpPr>
        <xdr:cNvPr id="197" name="楕円 196"/>
        <xdr:cNvSpPr/>
      </xdr:nvSpPr>
      <xdr:spPr>
        <a:xfrm>
          <a:off x="37465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111760</xdr:rowOff>
    </xdr:from>
    <xdr:ext cx="469265" cy="258445"/>
    <xdr:sp macro="" textlink="">
      <xdr:nvSpPr>
        <xdr:cNvPr id="198" name="テキスト ボックス 197"/>
        <xdr:cNvSpPr txBox="1"/>
      </xdr:nvSpPr>
      <xdr:spPr>
        <a:xfrm>
          <a:off x="3562350" y="131419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24765</xdr:rowOff>
    </xdr:from>
    <xdr:to xmlns:xdr="http://schemas.openxmlformats.org/drawingml/2006/spreadsheetDrawing">
      <xdr:col>15</xdr:col>
      <xdr:colOff>101600</xdr:colOff>
      <xdr:row>78</xdr:row>
      <xdr:rowOff>126365</xdr:rowOff>
    </xdr:to>
    <xdr:sp macro="" textlink="">
      <xdr:nvSpPr>
        <xdr:cNvPr id="199" name="楕円 198"/>
        <xdr:cNvSpPr/>
      </xdr:nvSpPr>
      <xdr:spPr>
        <a:xfrm>
          <a:off x="2857500" y="133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143510</xdr:rowOff>
    </xdr:from>
    <xdr:ext cx="469265" cy="258445"/>
    <xdr:sp macro="" textlink="">
      <xdr:nvSpPr>
        <xdr:cNvPr id="200" name="テキスト ボックス 199"/>
        <xdr:cNvSpPr txBox="1"/>
      </xdr:nvSpPr>
      <xdr:spPr>
        <a:xfrm>
          <a:off x="2673350" y="13173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149860</xdr:rowOff>
    </xdr:from>
    <xdr:to xmlns:xdr="http://schemas.openxmlformats.org/drawingml/2006/spreadsheetDrawing">
      <xdr:col>10</xdr:col>
      <xdr:colOff>165100</xdr:colOff>
      <xdr:row>78</xdr:row>
      <xdr:rowOff>80010</xdr:rowOff>
    </xdr:to>
    <xdr:sp macro="" textlink="">
      <xdr:nvSpPr>
        <xdr:cNvPr id="201" name="楕円 200"/>
        <xdr:cNvSpPr/>
      </xdr:nvSpPr>
      <xdr:spPr>
        <a:xfrm>
          <a:off x="1968500" y="133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96520</xdr:rowOff>
    </xdr:from>
    <xdr:ext cx="469265" cy="259080"/>
    <xdr:sp macro="" textlink="">
      <xdr:nvSpPr>
        <xdr:cNvPr id="202" name="テキスト ボックス 201"/>
        <xdr:cNvSpPr txBox="1"/>
      </xdr:nvSpPr>
      <xdr:spPr>
        <a:xfrm>
          <a:off x="1784350" y="13126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141605</xdr:rowOff>
    </xdr:from>
    <xdr:to xmlns:xdr="http://schemas.openxmlformats.org/drawingml/2006/spreadsheetDrawing">
      <xdr:col>6</xdr:col>
      <xdr:colOff>38100</xdr:colOff>
      <xdr:row>78</xdr:row>
      <xdr:rowOff>71755</xdr:rowOff>
    </xdr:to>
    <xdr:sp macro="" textlink="">
      <xdr:nvSpPr>
        <xdr:cNvPr id="203" name="楕円 202"/>
        <xdr:cNvSpPr/>
      </xdr:nvSpPr>
      <xdr:spPr>
        <a:xfrm>
          <a:off x="1079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88265</xdr:rowOff>
    </xdr:from>
    <xdr:ext cx="534035" cy="258445"/>
    <xdr:sp macro="" textlink="">
      <xdr:nvSpPr>
        <xdr:cNvPr id="204" name="テキスト ボックス 203"/>
        <xdr:cNvSpPr txBox="1"/>
      </xdr:nvSpPr>
      <xdr:spPr>
        <a:xfrm>
          <a:off x="862965" y="13118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74930</xdr:rowOff>
    </xdr:from>
    <xdr:to xmlns:xdr="http://schemas.openxmlformats.org/drawingml/2006/spreadsheetDrawing">
      <xdr:col>24</xdr:col>
      <xdr:colOff>63500</xdr:colOff>
      <xdr:row>96</xdr:row>
      <xdr:rowOff>154940</xdr:rowOff>
    </xdr:to>
    <xdr:cxnSp macro="">
      <xdr:nvCxnSpPr>
        <xdr:cNvPr id="234" name="直線コネクタ 233"/>
        <xdr:cNvCxnSpPr/>
      </xdr:nvCxnSpPr>
      <xdr:spPr>
        <a:xfrm>
          <a:off x="3797300" y="1653413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35" name="扶助費平均値テキスト"/>
        <xdr:cNvSpPr txBox="1"/>
      </xdr:nvSpPr>
      <xdr:spPr>
        <a:xfrm>
          <a:off x="4686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74930</xdr:rowOff>
    </xdr:from>
    <xdr:to xmlns:xdr="http://schemas.openxmlformats.org/drawingml/2006/spreadsheetDrawing">
      <xdr:col>19</xdr:col>
      <xdr:colOff>177800</xdr:colOff>
      <xdr:row>97</xdr:row>
      <xdr:rowOff>59690</xdr:rowOff>
    </xdr:to>
    <xdr:cxnSp macro="">
      <xdr:nvCxnSpPr>
        <xdr:cNvPr id="237" name="直線コネクタ 236"/>
        <xdr:cNvCxnSpPr/>
      </xdr:nvCxnSpPr>
      <xdr:spPr>
        <a:xfrm flipV="1">
          <a:off x="2908300" y="165341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124460</xdr:rowOff>
    </xdr:from>
    <xdr:ext cx="534035" cy="259080"/>
    <xdr:sp macro="" textlink="">
      <xdr:nvSpPr>
        <xdr:cNvPr id="239" name="テキスト ボックス 238"/>
        <xdr:cNvSpPr txBox="1"/>
      </xdr:nvSpPr>
      <xdr:spPr>
        <a:xfrm>
          <a:off x="3529965" y="16583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59690</xdr:rowOff>
    </xdr:from>
    <xdr:to xmlns:xdr="http://schemas.openxmlformats.org/drawingml/2006/spreadsheetDrawing">
      <xdr:col>15</xdr:col>
      <xdr:colOff>50800</xdr:colOff>
      <xdr:row>97</xdr:row>
      <xdr:rowOff>70485</xdr:rowOff>
    </xdr:to>
    <xdr:cxnSp macro="">
      <xdr:nvCxnSpPr>
        <xdr:cNvPr id="240" name="直線コネクタ 239"/>
        <xdr:cNvCxnSpPr/>
      </xdr:nvCxnSpPr>
      <xdr:spPr>
        <a:xfrm flipV="1">
          <a:off x="2019300" y="166903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58420</xdr:rowOff>
    </xdr:from>
    <xdr:ext cx="534035" cy="259080"/>
    <xdr:sp macro="" textlink="">
      <xdr:nvSpPr>
        <xdr:cNvPr id="242" name="テキスト ボックス 241"/>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70485</xdr:rowOff>
    </xdr:from>
    <xdr:to xmlns:xdr="http://schemas.openxmlformats.org/drawingml/2006/spreadsheetDrawing">
      <xdr:col>10</xdr:col>
      <xdr:colOff>114300</xdr:colOff>
      <xdr:row>97</xdr:row>
      <xdr:rowOff>137160</xdr:rowOff>
    </xdr:to>
    <xdr:cxnSp macro="">
      <xdr:nvCxnSpPr>
        <xdr:cNvPr id="243" name="直線コネクタ 242"/>
        <xdr:cNvCxnSpPr/>
      </xdr:nvCxnSpPr>
      <xdr:spPr>
        <a:xfrm flipV="1">
          <a:off x="1130300" y="167011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8255</xdr:rowOff>
    </xdr:from>
    <xdr:to xmlns:xdr="http://schemas.openxmlformats.org/drawingml/2006/spreadsheetDrawing">
      <xdr:col>10</xdr:col>
      <xdr:colOff>165100</xdr:colOff>
      <xdr:row>97</xdr:row>
      <xdr:rowOff>109855</xdr:rowOff>
    </xdr:to>
    <xdr:sp macro="" textlink="">
      <xdr:nvSpPr>
        <xdr:cNvPr id="244" name="フローチャート: 判断 243"/>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126365</xdr:rowOff>
    </xdr:from>
    <xdr:ext cx="534035" cy="259080"/>
    <xdr:sp macro="" textlink="">
      <xdr:nvSpPr>
        <xdr:cNvPr id="245" name="テキスト ボックス 244"/>
        <xdr:cNvSpPr txBox="1"/>
      </xdr:nvSpPr>
      <xdr:spPr>
        <a:xfrm>
          <a:off x="1751965" y="16414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85090</xdr:rowOff>
    </xdr:from>
    <xdr:to xmlns:xdr="http://schemas.openxmlformats.org/drawingml/2006/spreadsheetDrawing">
      <xdr:col>6</xdr:col>
      <xdr:colOff>38100</xdr:colOff>
      <xdr:row>98</xdr:row>
      <xdr:rowOff>15240</xdr:rowOff>
    </xdr:to>
    <xdr:sp macro="" textlink="">
      <xdr:nvSpPr>
        <xdr:cNvPr id="246" name="フローチャート: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31750</xdr:rowOff>
    </xdr:from>
    <xdr:ext cx="534035" cy="258445"/>
    <xdr:sp macro="" textlink="">
      <xdr:nvSpPr>
        <xdr:cNvPr id="247" name="テキスト ボックス 246"/>
        <xdr:cNvSpPr txBox="1"/>
      </xdr:nvSpPr>
      <xdr:spPr>
        <a:xfrm>
          <a:off x="862965" y="16490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104140</xdr:rowOff>
    </xdr:from>
    <xdr:to xmlns:xdr="http://schemas.openxmlformats.org/drawingml/2006/spreadsheetDrawing">
      <xdr:col>24</xdr:col>
      <xdr:colOff>114300</xdr:colOff>
      <xdr:row>97</xdr:row>
      <xdr:rowOff>34290</xdr:rowOff>
    </xdr:to>
    <xdr:sp macro="" textlink="">
      <xdr:nvSpPr>
        <xdr:cNvPr id="253" name="楕円 252"/>
        <xdr:cNvSpPr/>
      </xdr:nvSpPr>
      <xdr:spPr>
        <a:xfrm>
          <a:off x="4584700" y="165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82550</xdr:rowOff>
    </xdr:from>
    <xdr:ext cx="534670" cy="259080"/>
    <xdr:sp macro="" textlink="">
      <xdr:nvSpPr>
        <xdr:cNvPr id="254" name="扶助費該当値テキスト"/>
        <xdr:cNvSpPr txBox="1"/>
      </xdr:nvSpPr>
      <xdr:spPr>
        <a:xfrm>
          <a:off x="4686300" y="1654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24130</xdr:rowOff>
    </xdr:from>
    <xdr:to xmlns:xdr="http://schemas.openxmlformats.org/drawingml/2006/spreadsheetDrawing">
      <xdr:col>20</xdr:col>
      <xdr:colOff>38100</xdr:colOff>
      <xdr:row>96</xdr:row>
      <xdr:rowOff>125730</xdr:rowOff>
    </xdr:to>
    <xdr:sp macro="" textlink="">
      <xdr:nvSpPr>
        <xdr:cNvPr id="255" name="楕円 254"/>
        <xdr:cNvSpPr/>
      </xdr:nvSpPr>
      <xdr:spPr>
        <a:xfrm>
          <a:off x="3746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142240</xdr:rowOff>
    </xdr:from>
    <xdr:ext cx="534035" cy="259080"/>
    <xdr:sp macro="" textlink="">
      <xdr:nvSpPr>
        <xdr:cNvPr id="256" name="テキスト ボックス 255"/>
        <xdr:cNvSpPr txBox="1"/>
      </xdr:nvSpPr>
      <xdr:spPr>
        <a:xfrm>
          <a:off x="3529965" y="1625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xdr:rowOff>
    </xdr:from>
    <xdr:to xmlns:xdr="http://schemas.openxmlformats.org/drawingml/2006/spreadsheetDrawing">
      <xdr:col>15</xdr:col>
      <xdr:colOff>101600</xdr:colOff>
      <xdr:row>97</xdr:row>
      <xdr:rowOff>110490</xdr:rowOff>
    </xdr:to>
    <xdr:sp macro="" textlink="">
      <xdr:nvSpPr>
        <xdr:cNvPr id="257" name="楕円 256"/>
        <xdr:cNvSpPr/>
      </xdr:nvSpPr>
      <xdr:spPr>
        <a:xfrm>
          <a:off x="2857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101600</xdr:rowOff>
    </xdr:from>
    <xdr:ext cx="534035" cy="259080"/>
    <xdr:sp macro="" textlink="">
      <xdr:nvSpPr>
        <xdr:cNvPr id="258" name="テキスト ボックス 257"/>
        <xdr:cNvSpPr txBox="1"/>
      </xdr:nvSpPr>
      <xdr:spPr>
        <a:xfrm>
          <a:off x="264096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19685</xdr:rowOff>
    </xdr:from>
    <xdr:to xmlns:xdr="http://schemas.openxmlformats.org/drawingml/2006/spreadsheetDrawing">
      <xdr:col>10</xdr:col>
      <xdr:colOff>165100</xdr:colOff>
      <xdr:row>97</xdr:row>
      <xdr:rowOff>121285</xdr:rowOff>
    </xdr:to>
    <xdr:sp macro="" textlink="">
      <xdr:nvSpPr>
        <xdr:cNvPr id="259" name="楕円 258"/>
        <xdr:cNvSpPr/>
      </xdr:nvSpPr>
      <xdr:spPr>
        <a:xfrm>
          <a:off x="1968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112395</xdr:rowOff>
    </xdr:from>
    <xdr:ext cx="534035" cy="258445"/>
    <xdr:sp macro="" textlink="">
      <xdr:nvSpPr>
        <xdr:cNvPr id="260" name="テキスト ボックス 259"/>
        <xdr:cNvSpPr txBox="1"/>
      </xdr:nvSpPr>
      <xdr:spPr>
        <a:xfrm>
          <a:off x="1751965" y="16743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86360</xdr:rowOff>
    </xdr:from>
    <xdr:to xmlns:xdr="http://schemas.openxmlformats.org/drawingml/2006/spreadsheetDrawing">
      <xdr:col>6</xdr:col>
      <xdr:colOff>38100</xdr:colOff>
      <xdr:row>98</xdr:row>
      <xdr:rowOff>16510</xdr:rowOff>
    </xdr:to>
    <xdr:sp macro="" textlink="">
      <xdr:nvSpPr>
        <xdr:cNvPr id="261" name="楕円 260"/>
        <xdr:cNvSpPr/>
      </xdr:nvSpPr>
      <xdr:spPr>
        <a:xfrm>
          <a:off x="10795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7620</xdr:rowOff>
    </xdr:from>
    <xdr:ext cx="534035" cy="258445"/>
    <xdr:sp macro="" textlink="">
      <xdr:nvSpPr>
        <xdr:cNvPr id="262" name="テキスト ボックス 261"/>
        <xdr:cNvSpPr txBox="1"/>
      </xdr:nvSpPr>
      <xdr:spPr>
        <a:xfrm>
          <a:off x="862965" y="16809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31</xdr:row>
      <xdr:rowOff>154940</xdr:rowOff>
    </xdr:from>
    <xdr:to xmlns:xdr="http://schemas.openxmlformats.org/drawingml/2006/spreadsheetDrawing">
      <xdr:col>55</xdr:col>
      <xdr:colOff>0</xdr:colOff>
      <xdr:row>32</xdr:row>
      <xdr:rowOff>30480</xdr:rowOff>
    </xdr:to>
    <xdr:cxnSp macro="">
      <xdr:nvCxnSpPr>
        <xdr:cNvPr id="291" name="直線コネクタ 290"/>
        <xdr:cNvCxnSpPr/>
      </xdr:nvCxnSpPr>
      <xdr:spPr>
        <a:xfrm flipV="1">
          <a:off x="9639300" y="546989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534670" cy="258445"/>
    <xdr:sp macro="" textlink="">
      <xdr:nvSpPr>
        <xdr:cNvPr id="292" name="補助費等平均値テキスト"/>
        <xdr:cNvSpPr txBox="1"/>
      </xdr:nvSpPr>
      <xdr:spPr>
        <a:xfrm>
          <a:off x="10528300" y="613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30480</xdr:rowOff>
    </xdr:from>
    <xdr:to xmlns:xdr="http://schemas.openxmlformats.org/drawingml/2006/spreadsheetDrawing">
      <xdr:col>50</xdr:col>
      <xdr:colOff>114300</xdr:colOff>
      <xdr:row>32</xdr:row>
      <xdr:rowOff>54610</xdr:rowOff>
    </xdr:to>
    <xdr:cxnSp macro="">
      <xdr:nvCxnSpPr>
        <xdr:cNvPr id="294" name="直線コネクタ 293"/>
        <xdr:cNvCxnSpPr/>
      </xdr:nvCxnSpPr>
      <xdr:spPr>
        <a:xfrm flipV="1">
          <a:off x="8750300" y="55168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109220</xdr:rowOff>
    </xdr:from>
    <xdr:ext cx="534035" cy="258445"/>
    <xdr:sp macro="" textlink="">
      <xdr:nvSpPr>
        <xdr:cNvPr id="296" name="テキスト ボックス 295"/>
        <xdr:cNvSpPr txBox="1"/>
      </xdr:nvSpPr>
      <xdr:spPr>
        <a:xfrm>
          <a:off x="9371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54610</xdr:rowOff>
    </xdr:from>
    <xdr:to xmlns:xdr="http://schemas.openxmlformats.org/drawingml/2006/spreadsheetDrawing">
      <xdr:col>45</xdr:col>
      <xdr:colOff>177800</xdr:colOff>
      <xdr:row>34</xdr:row>
      <xdr:rowOff>109855</xdr:rowOff>
    </xdr:to>
    <xdr:cxnSp macro="">
      <xdr:nvCxnSpPr>
        <xdr:cNvPr id="297" name="直線コネクタ 296"/>
        <xdr:cNvCxnSpPr/>
      </xdr:nvCxnSpPr>
      <xdr:spPr>
        <a:xfrm flipV="1">
          <a:off x="7861300" y="5541010"/>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21590</xdr:rowOff>
    </xdr:from>
    <xdr:to xmlns:xdr="http://schemas.openxmlformats.org/drawingml/2006/spreadsheetDrawing">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114300</xdr:rowOff>
    </xdr:from>
    <xdr:ext cx="534035" cy="259080"/>
    <xdr:sp macro="" textlink="">
      <xdr:nvSpPr>
        <xdr:cNvPr id="299" name="テキスト ボックス 298"/>
        <xdr:cNvSpPr txBox="1"/>
      </xdr:nvSpPr>
      <xdr:spPr>
        <a:xfrm>
          <a:off x="84829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109855</xdr:rowOff>
    </xdr:from>
    <xdr:to xmlns:xdr="http://schemas.openxmlformats.org/drawingml/2006/spreadsheetDrawing">
      <xdr:col>41</xdr:col>
      <xdr:colOff>50800</xdr:colOff>
      <xdr:row>35</xdr:row>
      <xdr:rowOff>48895</xdr:rowOff>
    </xdr:to>
    <xdr:cxnSp macro="">
      <xdr:nvCxnSpPr>
        <xdr:cNvPr id="300" name="直線コネクタ 299"/>
        <xdr:cNvCxnSpPr/>
      </xdr:nvCxnSpPr>
      <xdr:spPr>
        <a:xfrm flipV="1">
          <a:off x="6972300" y="5939155"/>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01" name="フローチャート: 判断 300"/>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145415</xdr:rowOff>
    </xdr:from>
    <xdr:ext cx="534035" cy="258445"/>
    <xdr:sp macro="" textlink="">
      <xdr:nvSpPr>
        <xdr:cNvPr id="302" name="テキスト ボックス 301"/>
        <xdr:cNvSpPr txBox="1"/>
      </xdr:nvSpPr>
      <xdr:spPr>
        <a:xfrm>
          <a:off x="7593965" y="6317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3" name="フローチャート: 判断 302"/>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164465</xdr:rowOff>
    </xdr:from>
    <xdr:ext cx="534035" cy="259080"/>
    <xdr:sp macro="" textlink="">
      <xdr:nvSpPr>
        <xdr:cNvPr id="304" name="テキスト ボックス 303"/>
        <xdr:cNvSpPr txBox="1"/>
      </xdr:nvSpPr>
      <xdr:spPr>
        <a:xfrm>
          <a:off x="6704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31</xdr:row>
      <xdr:rowOff>103505</xdr:rowOff>
    </xdr:from>
    <xdr:to xmlns:xdr="http://schemas.openxmlformats.org/drawingml/2006/spreadsheetDrawing">
      <xdr:col>55</xdr:col>
      <xdr:colOff>50800</xdr:colOff>
      <xdr:row>32</xdr:row>
      <xdr:rowOff>33655</xdr:rowOff>
    </xdr:to>
    <xdr:sp macro="" textlink="">
      <xdr:nvSpPr>
        <xdr:cNvPr id="310" name="楕円 309"/>
        <xdr:cNvSpPr/>
      </xdr:nvSpPr>
      <xdr:spPr>
        <a:xfrm>
          <a:off x="10426700" y="541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30</xdr:row>
      <xdr:rowOff>126365</xdr:rowOff>
    </xdr:from>
    <xdr:ext cx="598805" cy="259080"/>
    <xdr:sp macro="" textlink="">
      <xdr:nvSpPr>
        <xdr:cNvPr id="311" name="補助費等該当値テキスト"/>
        <xdr:cNvSpPr txBox="1"/>
      </xdr:nvSpPr>
      <xdr:spPr>
        <a:xfrm>
          <a:off x="10528300" y="526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151130</xdr:rowOff>
    </xdr:from>
    <xdr:to xmlns:xdr="http://schemas.openxmlformats.org/drawingml/2006/spreadsheetDrawing">
      <xdr:col>50</xdr:col>
      <xdr:colOff>165100</xdr:colOff>
      <xdr:row>32</xdr:row>
      <xdr:rowOff>81280</xdr:rowOff>
    </xdr:to>
    <xdr:sp macro="" textlink="">
      <xdr:nvSpPr>
        <xdr:cNvPr id="312" name="楕円 311"/>
        <xdr:cNvSpPr/>
      </xdr:nvSpPr>
      <xdr:spPr>
        <a:xfrm>
          <a:off x="9588500" y="546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97790</xdr:rowOff>
    </xdr:from>
    <xdr:ext cx="598170" cy="258445"/>
    <xdr:sp macro="" textlink="">
      <xdr:nvSpPr>
        <xdr:cNvPr id="313" name="テキスト ボックス 312"/>
        <xdr:cNvSpPr txBox="1"/>
      </xdr:nvSpPr>
      <xdr:spPr>
        <a:xfrm>
          <a:off x="9339580" y="5241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3810</xdr:rowOff>
    </xdr:from>
    <xdr:to xmlns:xdr="http://schemas.openxmlformats.org/drawingml/2006/spreadsheetDrawing">
      <xdr:col>46</xdr:col>
      <xdr:colOff>38100</xdr:colOff>
      <xdr:row>32</xdr:row>
      <xdr:rowOff>105410</xdr:rowOff>
    </xdr:to>
    <xdr:sp macro="" textlink="">
      <xdr:nvSpPr>
        <xdr:cNvPr id="314" name="楕円 313"/>
        <xdr:cNvSpPr/>
      </xdr:nvSpPr>
      <xdr:spPr>
        <a:xfrm>
          <a:off x="8699500" y="54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30</xdr:row>
      <xdr:rowOff>121920</xdr:rowOff>
    </xdr:from>
    <xdr:ext cx="598170" cy="258445"/>
    <xdr:sp macro="" textlink="">
      <xdr:nvSpPr>
        <xdr:cNvPr id="315" name="テキスト ボックス 314"/>
        <xdr:cNvSpPr txBox="1"/>
      </xdr:nvSpPr>
      <xdr:spPr>
        <a:xfrm>
          <a:off x="8450580" y="5265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59055</xdr:rowOff>
    </xdr:from>
    <xdr:to xmlns:xdr="http://schemas.openxmlformats.org/drawingml/2006/spreadsheetDrawing">
      <xdr:col>41</xdr:col>
      <xdr:colOff>101600</xdr:colOff>
      <xdr:row>34</xdr:row>
      <xdr:rowOff>160655</xdr:rowOff>
    </xdr:to>
    <xdr:sp macro="" textlink="">
      <xdr:nvSpPr>
        <xdr:cNvPr id="316" name="楕円 315"/>
        <xdr:cNvSpPr/>
      </xdr:nvSpPr>
      <xdr:spPr>
        <a:xfrm>
          <a:off x="7810500" y="5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6350</xdr:rowOff>
    </xdr:from>
    <xdr:ext cx="598170" cy="258445"/>
    <xdr:sp macro="" textlink="">
      <xdr:nvSpPr>
        <xdr:cNvPr id="317" name="テキスト ボックス 316"/>
        <xdr:cNvSpPr txBox="1"/>
      </xdr:nvSpPr>
      <xdr:spPr>
        <a:xfrm>
          <a:off x="7561580" y="5664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169545</xdr:rowOff>
    </xdr:from>
    <xdr:to xmlns:xdr="http://schemas.openxmlformats.org/drawingml/2006/spreadsheetDrawing">
      <xdr:col>36</xdr:col>
      <xdr:colOff>165100</xdr:colOff>
      <xdr:row>35</xdr:row>
      <xdr:rowOff>99695</xdr:rowOff>
    </xdr:to>
    <xdr:sp macro="" textlink="">
      <xdr:nvSpPr>
        <xdr:cNvPr id="318" name="楕円 317"/>
        <xdr:cNvSpPr/>
      </xdr:nvSpPr>
      <xdr:spPr>
        <a:xfrm>
          <a:off x="6921500" y="59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33</xdr:row>
      <xdr:rowOff>116205</xdr:rowOff>
    </xdr:from>
    <xdr:ext cx="534035" cy="259080"/>
    <xdr:sp macro="" textlink="">
      <xdr:nvSpPr>
        <xdr:cNvPr id="319" name="テキスト ボックス 318"/>
        <xdr:cNvSpPr txBox="1"/>
      </xdr:nvSpPr>
      <xdr:spPr>
        <a:xfrm>
          <a:off x="6704965" y="5774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26035</xdr:rowOff>
    </xdr:from>
    <xdr:to xmlns:xdr="http://schemas.openxmlformats.org/drawingml/2006/spreadsheetDrawing">
      <xdr:col>55</xdr:col>
      <xdr:colOff>0</xdr:colOff>
      <xdr:row>56</xdr:row>
      <xdr:rowOff>92075</xdr:rowOff>
    </xdr:to>
    <xdr:cxnSp macro="">
      <xdr:nvCxnSpPr>
        <xdr:cNvPr id="346" name="直線コネクタ 345"/>
        <xdr:cNvCxnSpPr/>
      </xdr:nvCxnSpPr>
      <xdr:spPr>
        <a:xfrm flipV="1">
          <a:off x="9639300" y="9627235"/>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3175</xdr:rowOff>
    </xdr:from>
    <xdr:ext cx="534670" cy="259080"/>
    <xdr:sp macro="" textlink="">
      <xdr:nvSpPr>
        <xdr:cNvPr id="347" name="普通建設事業費平均値テキスト"/>
        <xdr:cNvSpPr txBox="1"/>
      </xdr:nvSpPr>
      <xdr:spPr>
        <a:xfrm>
          <a:off x="10528300" y="9604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92075</xdr:rowOff>
    </xdr:from>
    <xdr:to xmlns:xdr="http://schemas.openxmlformats.org/drawingml/2006/spreadsheetDrawing">
      <xdr:col>50</xdr:col>
      <xdr:colOff>114300</xdr:colOff>
      <xdr:row>56</xdr:row>
      <xdr:rowOff>151130</xdr:rowOff>
    </xdr:to>
    <xdr:cxnSp macro="">
      <xdr:nvCxnSpPr>
        <xdr:cNvPr id="349" name="直線コネクタ 348"/>
        <xdr:cNvCxnSpPr/>
      </xdr:nvCxnSpPr>
      <xdr:spPr>
        <a:xfrm flipV="1">
          <a:off x="8750300" y="969327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143510</xdr:rowOff>
    </xdr:from>
    <xdr:ext cx="534035" cy="258445"/>
    <xdr:sp macro="" textlink="">
      <xdr:nvSpPr>
        <xdr:cNvPr id="351" name="テキスト ボックス 350"/>
        <xdr:cNvSpPr txBox="1"/>
      </xdr:nvSpPr>
      <xdr:spPr>
        <a:xfrm>
          <a:off x="9371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34925</xdr:rowOff>
    </xdr:from>
    <xdr:to xmlns:xdr="http://schemas.openxmlformats.org/drawingml/2006/spreadsheetDrawing">
      <xdr:col>45</xdr:col>
      <xdr:colOff>177800</xdr:colOff>
      <xdr:row>56</xdr:row>
      <xdr:rowOff>151130</xdr:rowOff>
    </xdr:to>
    <xdr:cxnSp macro="">
      <xdr:nvCxnSpPr>
        <xdr:cNvPr id="352" name="直線コネクタ 351"/>
        <xdr:cNvCxnSpPr/>
      </xdr:nvCxnSpPr>
      <xdr:spPr>
        <a:xfrm>
          <a:off x="7861300" y="9636125"/>
          <a:ext cx="8890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41275</xdr:rowOff>
    </xdr:from>
    <xdr:to xmlns:xdr="http://schemas.openxmlformats.org/drawingml/2006/spreadsheetDrawing">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159385</xdr:rowOff>
    </xdr:from>
    <xdr:ext cx="534035" cy="258445"/>
    <xdr:sp macro="" textlink="">
      <xdr:nvSpPr>
        <xdr:cNvPr id="354" name="テキスト ボックス 353"/>
        <xdr:cNvSpPr txBox="1"/>
      </xdr:nvSpPr>
      <xdr:spPr>
        <a:xfrm>
          <a:off x="8482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34925</xdr:rowOff>
    </xdr:from>
    <xdr:to xmlns:xdr="http://schemas.openxmlformats.org/drawingml/2006/spreadsheetDrawing">
      <xdr:col>41</xdr:col>
      <xdr:colOff>50800</xdr:colOff>
      <xdr:row>56</xdr:row>
      <xdr:rowOff>118745</xdr:rowOff>
    </xdr:to>
    <xdr:cxnSp macro="">
      <xdr:nvCxnSpPr>
        <xdr:cNvPr id="355" name="直線コネクタ 354"/>
        <xdr:cNvCxnSpPr/>
      </xdr:nvCxnSpPr>
      <xdr:spPr>
        <a:xfrm flipV="1">
          <a:off x="6972300" y="963612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115570</xdr:rowOff>
    </xdr:from>
    <xdr:to xmlns:xdr="http://schemas.openxmlformats.org/drawingml/2006/spreadsheetDrawing">
      <xdr:col>41</xdr:col>
      <xdr:colOff>101600</xdr:colOff>
      <xdr:row>56</xdr:row>
      <xdr:rowOff>45720</xdr:rowOff>
    </xdr:to>
    <xdr:sp macro="" textlink="">
      <xdr:nvSpPr>
        <xdr:cNvPr id="356" name="フローチャート: 判断 355"/>
        <xdr:cNvSpPr/>
      </xdr:nvSpPr>
      <xdr:spPr>
        <a:xfrm>
          <a:off x="7810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62230</xdr:rowOff>
    </xdr:from>
    <xdr:ext cx="598170" cy="259080"/>
    <xdr:sp macro="" textlink="">
      <xdr:nvSpPr>
        <xdr:cNvPr id="357" name="テキスト ボックス 356"/>
        <xdr:cNvSpPr txBox="1"/>
      </xdr:nvSpPr>
      <xdr:spPr>
        <a:xfrm>
          <a:off x="7561580" y="932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8" name="フローチャート: 判断 357"/>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4035" cy="258445"/>
    <xdr:sp macro="" textlink="">
      <xdr:nvSpPr>
        <xdr:cNvPr id="359" name="テキスト ボックス 358"/>
        <xdr:cNvSpPr txBox="1"/>
      </xdr:nvSpPr>
      <xdr:spPr>
        <a:xfrm>
          <a:off x="6704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146685</xdr:rowOff>
    </xdr:from>
    <xdr:to xmlns:xdr="http://schemas.openxmlformats.org/drawingml/2006/spreadsheetDrawing">
      <xdr:col>55</xdr:col>
      <xdr:colOff>50800</xdr:colOff>
      <xdr:row>56</xdr:row>
      <xdr:rowOff>76835</xdr:rowOff>
    </xdr:to>
    <xdr:sp macro="" textlink="">
      <xdr:nvSpPr>
        <xdr:cNvPr id="365" name="楕円 364"/>
        <xdr:cNvSpPr/>
      </xdr:nvSpPr>
      <xdr:spPr>
        <a:xfrm>
          <a:off x="10426700" y="95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169545</xdr:rowOff>
    </xdr:from>
    <xdr:ext cx="534670" cy="258445"/>
    <xdr:sp macro="" textlink="">
      <xdr:nvSpPr>
        <xdr:cNvPr id="366" name="普通建設事業費該当値テキスト"/>
        <xdr:cNvSpPr txBox="1"/>
      </xdr:nvSpPr>
      <xdr:spPr>
        <a:xfrm>
          <a:off x="10528300" y="9427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41275</xdr:rowOff>
    </xdr:from>
    <xdr:to xmlns:xdr="http://schemas.openxmlformats.org/drawingml/2006/spreadsheetDrawing">
      <xdr:col>50</xdr:col>
      <xdr:colOff>165100</xdr:colOff>
      <xdr:row>56</xdr:row>
      <xdr:rowOff>143510</xdr:rowOff>
    </xdr:to>
    <xdr:sp macro="" textlink="">
      <xdr:nvSpPr>
        <xdr:cNvPr id="367" name="楕円 366"/>
        <xdr:cNvSpPr/>
      </xdr:nvSpPr>
      <xdr:spPr>
        <a:xfrm>
          <a:off x="9588500" y="9642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159385</xdr:rowOff>
    </xdr:from>
    <xdr:ext cx="534035" cy="258445"/>
    <xdr:sp macro="" textlink="">
      <xdr:nvSpPr>
        <xdr:cNvPr id="368" name="テキスト ボックス 367"/>
        <xdr:cNvSpPr txBox="1"/>
      </xdr:nvSpPr>
      <xdr:spPr>
        <a:xfrm>
          <a:off x="9371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100330</xdr:rowOff>
    </xdr:from>
    <xdr:to xmlns:xdr="http://schemas.openxmlformats.org/drawingml/2006/spreadsheetDrawing">
      <xdr:col>46</xdr:col>
      <xdr:colOff>38100</xdr:colOff>
      <xdr:row>57</xdr:row>
      <xdr:rowOff>30480</xdr:rowOff>
    </xdr:to>
    <xdr:sp macro="" textlink="">
      <xdr:nvSpPr>
        <xdr:cNvPr id="369" name="楕円 368"/>
        <xdr:cNvSpPr/>
      </xdr:nvSpPr>
      <xdr:spPr>
        <a:xfrm>
          <a:off x="86995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21590</xdr:rowOff>
    </xdr:from>
    <xdr:ext cx="534035" cy="259080"/>
    <xdr:sp macro="" textlink="">
      <xdr:nvSpPr>
        <xdr:cNvPr id="370" name="テキスト ボックス 369"/>
        <xdr:cNvSpPr txBox="1"/>
      </xdr:nvSpPr>
      <xdr:spPr>
        <a:xfrm>
          <a:off x="8482965" y="9794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155575</xdr:rowOff>
    </xdr:from>
    <xdr:to xmlns:xdr="http://schemas.openxmlformats.org/drawingml/2006/spreadsheetDrawing">
      <xdr:col>41</xdr:col>
      <xdr:colOff>101600</xdr:colOff>
      <xdr:row>56</xdr:row>
      <xdr:rowOff>86360</xdr:rowOff>
    </xdr:to>
    <xdr:sp macro="" textlink="">
      <xdr:nvSpPr>
        <xdr:cNvPr id="371" name="楕円 370"/>
        <xdr:cNvSpPr/>
      </xdr:nvSpPr>
      <xdr:spPr>
        <a:xfrm>
          <a:off x="781050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76835</xdr:rowOff>
    </xdr:from>
    <xdr:ext cx="534035" cy="258445"/>
    <xdr:sp macro="" textlink="">
      <xdr:nvSpPr>
        <xdr:cNvPr id="372" name="テキスト ボックス 371"/>
        <xdr:cNvSpPr txBox="1"/>
      </xdr:nvSpPr>
      <xdr:spPr>
        <a:xfrm>
          <a:off x="75939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67945</xdr:rowOff>
    </xdr:from>
    <xdr:to xmlns:xdr="http://schemas.openxmlformats.org/drawingml/2006/spreadsheetDrawing">
      <xdr:col>36</xdr:col>
      <xdr:colOff>165100</xdr:colOff>
      <xdr:row>56</xdr:row>
      <xdr:rowOff>169545</xdr:rowOff>
    </xdr:to>
    <xdr:sp macro="" textlink="">
      <xdr:nvSpPr>
        <xdr:cNvPr id="373" name="楕円 372"/>
        <xdr:cNvSpPr/>
      </xdr:nvSpPr>
      <xdr:spPr>
        <a:xfrm>
          <a:off x="6921500" y="966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160655</xdr:rowOff>
    </xdr:from>
    <xdr:ext cx="534035" cy="259080"/>
    <xdr:sp macro="" textlink="">
      <xdr:nvSpPr>
        <xdr:cNvPr id="374" name="テキスト ボックス 373"/>
        <xdr:cNvSpPr txBox="1"/>
      </xdr:nvSpPr>
      <xdr:spPr>
        <a:xfrm>
          <a:off x="6704965" y="9761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71755</xdr:rowOff>
    </xdr:from>
    <xdr:to xmlns:xdr="http://schemas.openxmlformats.org/drawingml/2006/spreadsheetDrawing">
      <xdr:col>55</xdr:col>
      <xdr:colOff>0</xdr:colOff>
      <xdr:row>78</xdr:row>
      <xdr:rowOff>80645</xdr:rowOff>
    </xdr:to>
    <xdr:cxnSp macro="">
      <xdr:nvCxnSpPr>
        <xdr:cNvPr id="405" name="直線コネクタ 404"/>
        <xdr:cNvCxnSpPr/>
      </xdr:nvCxnSpPr>
      <xdr:spPr>
        <a:xfrm>
          <a:off x="9639300" y="1344485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120650</xdr:rowOff>
    </xdr:from>
    <xdr:ext cx="534670" cy="258445"/>
    <xdr:sp macro="" textlink="">
      <xdr:nvSpPr>
        <xdr:cNvPr id="406" name="普通建設事業費 （ うち新規整備　）平均値テキスト"/>
        <xdr:cNvSpPr txBox="1"/>
      </xdr:nvSpPr>
      <xdr:spPr>
        <a:xfrm>
          <a:off x="10528300" y="13150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48260</xdr:rowOff>
    </xdr:from>
    <xdr:to xmlns:xdr="http://schemas.openxmlformats.org/drawingml/2006/spreadsheetDrawing">
      <xdr:col>50</xdr:col>
      <xdr:colOff>114300</xdr:colOff>
      <xdr:row>78</xdr:row>
      <xdr:rowOff>71755</xdr:rowOff>
    </xdr:to>
    <xdr:cxnSp macro="">
      <xdr:nvCxnSpPr>
        <xdr:cNvPr id="408" name="直線コネクタ 407"/>
        <xdr:cNvCxnSpPr/>
      </xdr:nvCxnSpPr>
      <xdr:spPr>
        <a:xfrm>
          <a:off x="8750300" y="13249910"/>
          <a:ext cx="8890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13970</xdr:rowOff>
    </xdr:from>
    <xdr:ext cx="534035" cy="259080"/>
    <xdr:sp macro="" textlink="">
      <xdr:nvSpPr>
        <xdr:cNvPr id="410" name="テキスト ボックス 409"/>
        <xdr:cNvSpPr txBox="1"/>
      </xdr:nvSpPr>
      <xdr:spPr>
        <a:xfrm>
          <a:off x="9371965" y="13044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48260</xdr:rowOff>
    </xdr:from>
    <xdr:to xmlns:xdr="http://schemas.openxmlformats.org/drawingml/2006/spreadsheetDrawing">
      <xdr:col>45</xdr:col>
      <xdr:colOff>177800</xdr:colOff>
      <xdr:row>78</xdr:row>
      <xdr:rowOff>126365</xdr:rowOff>
    </xdr:to>
    <xdr:cxnSp macro="">
      <xdr:nvCxnSpPr>
        <xdr:cNvPr id="411" name="直線コネクタ 410"/>
        <xdr:cNvCxnSpPr/>
      </xdr:nvCxnSpPr>
      <xdr:spPr>
        <a:xfrm flipV="1">
          <a:off x="7861300" y="13249910"/>
          <a:ext cx="889000" cy="249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122555</xdr:rowOff>
    </xdr:from>
    <xdr:to xmlns:xdr="http://schemas.openxmlformats.org/drawingml/2006/spreadsheetDrawing">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69215</xdr:rowOff>
    </xdr:from>
    <xdr:ext cx="534035" cy="259080"/>
    <xdr:sp macro="" textlink="">
      <xdr:nvSpPr>
        <xdr:cNvPr id="413" name="テキスト ボックス 412"/>
        <xdr:cNvSpPr txBox="1"/>
      </xdr:nvSpPr>
      <xdr:spPr>
        <a:xfrm>
          <a:off x="8482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166370</xdr:rowOff>
    </xdr:from>
    <xdr:to xmlns:xdr="http://schemas.openxmlformats.org/drawingml/2006/spreadsheetDrawing">
      <xdr:col>41</xdr:col>
      <xdr:colOff>101600</xdr:colOff>
      <xdr:row>76</xdr:row>
      <xdr:rowOff>96520</xdr:rowOff>
    </xdr:to>
    <xdr:sp macro="" textlink="">
      <xdr:nvSpPr>
        <xdr:cNvPr id="414" name="フローチャート: 判断 413"/>
        <xdr:cNvSpPr/>
      </xdr:nvSpPr>
      <xdr:spPr>
        <a:xfrm>
          <a:off x="7810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113030</xdr:rowOff>
    </xdr:from>
    <xdr:ext cx="534035" cy="259080"/>
    <xdr:sp macro="" textlink="">
      <xdr:nvSpPr>
        <xdr:cNvPr id="415" name="テキスト ボックス 414"/>
        <xdr:cNvSpPr txBox="1"/>
      </xdr:nvSpPr>
      <xdr:spPr>
        <a:xfrm>
          <a:off x="7593965" y="1280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29845</xdr:rowOff>
    </xdr:from>
    <xdr:to xmlns:xdr="http://schemas.openxmlformats.org/drawingml/2006/spreadsheetDrawing">
      <xdr:col>55</xdr:col>
      <xdr:colOff>50800</xdr:colOff>
      <xdr:row>78</xdr:row>
      <xdr:rowOff>132080</xdr:rowOff>
    </xdr:to>
    <xdr:sp macro="" textlink="">
      <xdr:nvSpPr>
        <xdr:cNvPr id="421" name="楕円 420"/>
        <xdr:cNvSpPr/>
      </xdr:nvSpPr>
      <xdr:spPr>
        <a:xfrm>
          <a:off x="10426700" y="13402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8255</xdr:rowOff>
    </xdr:from>
    <xdr:ext cx="534670" cy="258445"/>
    <xdr:sp macro="" textlink="">
      <xdr:nvSpPr>
        <xdr:cNvPr id="422" name="普通建設事業費 （ うち新規整備　）該当値テキスト"/>
        <xdr:cNvSpPr txBox="1"/>
      </xdr:nvSpPr>
      <xdr:spPr>
        <a:xfrm>
          <a:off x="10528300" y="133813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20955</xdr:rowOff>
    </xdr:from>
    <xdr:to xmlns:xdr="http://schemas.openxmlformats.org/drawingml/2006/spreadsheetDrawing">
      <xdr:col>50</xdr:col>
      <xdr:colOff>165100</xdr:colOff>
      <xdr:row>78</xdr:row>
      <xdr:rowOff>122555</xdr:rowOff>
    </xdr:to>
    <xdr:sp macro="" textlink="">
      <xdr:nvSpPr>
        <xdr:cNvPr id="423" name="楕円 422"/>
        <xdr:cNvSpPr/>
      </xdr:nvSpPr>
      <xdr:spPr>
        <a:xfrm>
          <a:off x="95885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114300</xdr:rowOff>
    </xdr:from>
    <xdr:ext cx="534035" cy="259080"/>
    <xdr:sp macro="" textlink="">
      <xdr:nvSpPr>
        <xdr:cNvPr id="424" name="テキスト ボックス 423"/>
        <xdr:cNvSpPr txBox="1"/>
      </xdr:nvSpPr>
      <xdr:spPr>
        <a:xfrm>
          <a:off x="9371965" y="1348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168910</xdr:rowOff>
    </xdr:from>
    <xdr:to xmlns:xdr="http://schemas.openxmlformats.org/drawingml/2006/spreadsheetDrawing">
      <xdr:col>46</xdr:col>
      <xdr:colOff>38100</xdr:colOff>
      <xdr:row>77</xdr:row>
      <xdr:rowOff>99060</xdr:rowOff>
    </xdr:to>
    <xdr:sp macro="" textlink="">
      <xdr:nvSpPr>
        <xdr:cNvPr id="425" name="楕円 424"/>
        <xdr:cNvSpPr/>
      </xdr:nvSpPr>
      <xdr:spPr>
        <a:xfrm>
          <a:off x="8699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34035" cy="259080"/>
    <xdr:sp macro="" textlink="">
      <xdr:nvSpPr>
        <xdr:cNvPr id="426" name="テキスト ボックス 425"/>
        <xdr:cNvSpPr txBox="1"/>
      </xdr:nvSpPr>
      <xdr:spPr>
        <a:xfrm>
          <a:off x="8482965" y="13291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75565</xdr:rowOff>
    </xdr:from>
    <xdr:to xmlns:xdr="http://schemas.openxmlformats.org/drawingml/2006/spreadsheetDrawing">
      <xdr:col>41</xdr:col>
      <xdr:colOff>101600</xdr:colOff>
      <xdr:row>79</xdr:row>
      <xdr:rowOff>6350</xdr:rowOff>
    </xdr:to>
    <xdr:sp macro="" textlink="">
      <xdr:nvSpPr>
        <xdr:cNvPr id="427" name="楕円 426"/>
        <xdr:cNvSpPr/>
      </xdr:nvSpPr>
      <xdr:spPr>
        <a:xfrm>
          <a:off x="78105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168275</xdr:rowOff>
    </xdr:from>
    <xdr:ext cx="534035" cy="258445"/>
    <xdr:sp macro="" textlink="">
      <xdr:nvSpPr>
        <xdr:cNvPr id="428" name="テキスト ボックス 427"/>
        <xdr:cNvSpPr txBox="1"/>
      </xdr:nvSpPr>
      <xdr:spPr>
        <a:xfrm>
          <a:off x="7593965" y="13541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27305</xdr:rowOff>
    </xdr:from>
    <xdr:to xmlns:xdr="http://schemas.openxmlformats.org/drawingml/2006/spreadsheetDrawing">
      <xdr:col>55</xdr:col>
      <xdr:colOff>0</xdr:colOff>
      <xdr:row>97</xdr:row>
      <xdr:rowOff>102235</xdr:rowOff>
    </xdr:to>
    <xdr:cxnSp macro="">
      <xdr:nvCxnSpPr>
        <xdr:cNvPr id="457" name="直線コネクタ 456"/>
        <xdr:cNvCxnSpPr/>
      </xdr:nvCxnSpPr>
      <xdr:spPr>
        <a:xfrm flipV="1">
          <a:off x="9639300" y="16486505"/>
          <a:ext cx="8382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139700</xdr:rowOff>
    </xdr:from>
    <xdr:ext cx="534670" cy="259080"/>
    <xdr:sp macro="" textlink="">
      <xdr:nvSpPr>
        <xdr:cNvPr id="458" name="普通建設事業費 （ うち更新整備　）平均値テキスト"/>
        <xdr:cNvSpPr txBox="1"/>
      </xdr:nvSpPr>
      <xdr:spPr>
        <a:xfrm>
          <a:off x="10528300" y="16598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102235</xdr:rowOff>
    </xdr:from>
    <xdr:to xmlns:xdr="http://schemas.openxmlformats.org/drawingml/2006/spreadsheetDrawing">
      <xdr:col>50</xdr:col>
      <xdr:colOff>114300</xdr:colOff>
      <xdr:row>98</xdr:row>
      <xdr:rowOff>8255</xdr:rowOff>
    </xdr:to>
    <xdr:cxnSp macro="">
      <xdr:nvCxnSpPr>
        <xdr:cNvPr id="460" name="直線コネクタ 459"/>
        <xdr:cNvCxnSpPr/>
      </xdr:nvCxnSpPr>
      <xdr:spPr>
        <a:xfrm flipV="1">
          <a:off x="8750300" y="167328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156845</xdr:rowOff>
    </xdr:from>
    <xdr:ext cx="534035" cy="258445"/>
    <xdr:sp macro="" textlink="">
      <xdr:nvSpPr>
        <xdr:cNvPr id="462" name="テキスト ボックス 461"/>
        <xdr:cNvSpPr txBox="1"/>
      </xdr:nvSpPr>
      <xdr:spPr>
        <a:xfrm>
          <a:off x="9371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35560</xdr:rowOff>
    </xdr:from>
    <xdr:to xmlns:xdr="http://schemas.openxmlformats.org/drawingml/2006/spreadsheetDrawing">
      <xdr:col>45</xdr:col>
      <xdr:colOff>177800</xdr:colOff>
      <xdr:row>98</xdr:row>
      <xdr:rowOff>8255</xdr:rowOff>
    </xdr:to>
    <xdr:cxnSp macro="">
      <xdr:nvCxnSpPr>
        <xdr:cNvPr id="463" name="直線コネクタ 462"/>
        <xdr:cNvCxnSpPr/>
      </xdr:nvCxnSpPr>
      <xdr:spPr>
        <a:xfrm>
          <a:off x="7861300" y="1666621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42545</xdr:rowOff>
    </xdr:from>
    <xdr:ext cx="534035" cy="258445"/>
    <xdr:sp macro="" textlink="">
      <xdr:nvSpPr>
        <xdr:cNvPr id="465" name="テキスト ボックス 464"/>
        <xdr:cNvSpPr txBox="1"/>
      </xdr:nvSpPr>
      <xdr:spPr>
        <a:xfrm>
          <a:off x="8482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6" name="フローチャート: 判断 465"/>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153670</xdr:rowOff>
    </xdr:from>
    <xdr:ext cx="534035" cy="259080"/>
    <xdr:sp macro="" textlink="">
      <xdr:nvSpPr>
        <xdr:cNvPr id="467" name="テキスト ボックス 466"/>
        <xdr:cNvSpPr txBox="1"/>
      </xdr:nvSpPr>
      <xdr:spPr>
        <a:xfrm>
          <a:off x="7593965"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147955</xdr:rowOff>
    </xdr:from>
    <xdr:to xmlns:xdr="http://schemas.openxmlformats.org/drawingml/2006/spreadsheetDrawing">
      <xdr:col>55</xdr:col>
      <xdr:colOff>50800</xdr:colOff>
      <xdr:row>96</xdr:row>
      <xdr:rowOff>78105</xdr:rowOff>
    </xdr:to>
    <xdr:sp macro="" textlink="">
      <xdr:nvSpPr>
        <xdr:cNvPr id="473" name="楕円 472"/>
        <xdr:cNvSpPr/>
      </xdr:nvSpPr>
      <xdr:spPr>
        <a:xfrm>
          <a:off x="104267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170815</xdr:rowOff>
    </xdr:from>
    <xdr:ext cx="534670" cy="258445"/>
    <xdr:sp macro="" textlink="">
      <xdr:nvSpPr>
        <xdr:cNvPr id="474" name="普通建設事業費 （ うち更新整備　）該当値テキスト"/>
        <xdr:cNvSpPr txBox="1"/>
      </xdr:nvSpPr>
      <xdr:spPr>
        <a:xfrm>
          <a:off x="10528300" y="16287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52070</xdr:rowOff>
    </xdr:from>
    <xdr:to xmlns:xdr="http://schemas.openxmlformats.org/drawingml/2006/spreadsheetDrawing">
      <xdr:col>50</xdr:col>
      <xdr:colOff>165100</xdr:colOff>
      <xdr:row>97</xdr:row>
      <xdr:rowOff>153035</xdr:rowOff>
    </xdr:to>
    <xdr:sp macro="" textlink="">
      <xdr:nvSpPr>
        <xdr:cNvPr id="475" name="楕円 474"/>
        <xdr:cNvSpPr/>
      </xdr:nvSpPr>
      <xdr:spPr>
        <a:xfrm>
          <a:off x="958850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144145</xdr:rowOff>
    </xdr:from>
    <xdr:ext cx="534035" cy="258445"/>
    <xdr:sp macro="" textlink="">
      <xdr:nvSpPr>
        <xdr:cNvPr id="476" name="テキスト ボックス 475"/>
        <xdr:cNvSpPr txBox="1"/>
      </xdr:nvSpPr>
      <xdr:spPr>
        <a:xfrm>
          <a:off x="9371965" y="16774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128905</xdr:rowOff>
    </xdr:from>
    <xdr:to xmlns:xdr="http://schemas.openxmlformats.org/drawingml/2006/spreadsheetDrawing">
      <xdr:col>46</xdr:col>
      <xdr:colOff>38100</xdr:colOff>
      <xdr:row>98</xdr:row>
      <xdr:rowOff>59055</xdr:rowOff>
    </xdr:to>
    <xdr:sp macro="" textlink="">
      <xdr:nvSpPr>
        <xdr:cNvPr id="477" name="楕円 476"/>
        <xdr:cNvSpPr/>
      </xdr:nvSpPr>
      <xdr:spPr>
        <a:xfrm>
          <a:off x="8699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50165</xdr:rowOff>
    </xdr:from>
    <xdr:ext cx="534035" cy="259080"/>
    <xdr:sp macro="" textlink="">
      <xdr:nvSpPr>
        <xdr:cNvPr id="478" name="テキスト ボックス 477"/>
        <xdr:cNvSpPr txBox="1"/>
      </xdr:nvSpPr>
      <xdr:spPr>
        <a:xfrm>
          <a:off x="8482965" y="1685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156210</xdr:rowOff>
    </xdr:from>
    <xdr:to xmlns:xdr="http://schemas.openxmlformats.org/drawingml/2006/spreadsheetDrawing">
      <xdr:col>41</xdr:col>
      <xdr:colOff>101600</xdr:colOff>
      <xdr:row>97</xdr:row>
      <xdr:rowOff>86360</xdr:rowOff>
    </xdr:to>
    <xdr:sp macro="" textlink="">
      <xdr:nvSpPr>
        <xdr:cNvPr id="479" name="楕円 478"/>
        <xdr:cNvSpPr/>
      </xdr:nvSpPr>
      <xdr:spPr>
        <a:xfrm>
          <a:off x="7810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102870</xdr:rowOff>
    </xdr:from>
    <xdr:ext cx="534035" cy="259080"/>
    <xdr:sp macro="" textlink="">
      <xdr:nvSpPr>
        <xdr:cNvPr id="480" name="テキスト ボックス 479"/>
        <xdr:cNvSpPr txBox="1"/>
      </xdr:nvSpPr>
      <xdr:spPr>
        <a:xfrm>
          <a:off x="7593965" y="1639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26670</xdr:rowOff>
    </xdr:from>
    <xdr:to xmlns:xdr="http://schemas.openxmlformats.org/drawingml/2006/spreadsheetDrawing">
      <xdr:col>85</xdr:col>
      <xdr:colOff>127000</xdr:colOff>
      <xdr:row>39</xdr:row>
      <xdr:rowOff>36830</xdr:rowOff>
    </xdr:to>
    <xdr:cxnSp macro="">
      <xdr:nvCxnSpPr>
        <xdr:cNvPr id="509" name="直線コネクタ 508"/>
        <xdr:cNvCxnSpPr/>
      </xdr:nvCxnSpPr>
      <xdr:spPr>
        <a:xfrm flipV="1">
          <a:off x="15481300" y="6713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120650</xdr:rowOff>
    </xdr:from>
    <xdr:ext cx="469900" cy="258445"/>
    <xdr:sp macro="" textlink="">
      <xdr:nvSpPr>
        <xdr:cNvPr id="510" name="災害復旧事業費平均値テキスト"/>
        <xdr:cNvSpPr txBox="1"/>
      </xdr:nvSpPr>
      <xdr:spPr>
        <a:xfrm>
          <a:off x="16370300" y="64643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29210</xdr:rowOff>
    </xdr:from>
    <xdr:to xmlns:xdr="http://schemas.openxmlformats.org/drawingml/2006/spreadsheetDrawing">
      <xdr:col>81</xdr:col>
      <xdr:colOff>50800</xdr:colOff>
      <xdr:row>39</xdr:row>
      <xdr:rowOff>36830</xdr:rowOff>
    </xdr:to>
    <xdr:cxnSp macro="">
      <xdr:nvCxnSpPr>
        <xdr:cNvPr id="512" name="直線コネクタ 511"/>
        <xdr:cNvCxnSpPr/>
      </xdr:nvCxnSpPr>
      <xdr:spPr>
        <a:xfrm>
          <a:off x="14592300" y="6715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58420</xdr:rowOff>
    </xdr:from>
    <xdr:ext cx="469265" cy="259080"/>
    <xdr:sp macro="" textlink="">
      <xdr:nvSpPr>
        <xdr:cNvPr id="514" name="テキスト ボックス 513"/>
        <xdr:cNvSpPr txBox="1"/>
      </xdr:nvSpPr>
      <xdr:spPr>
        <a:xfrm>
          <a:off x="15246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29210</xdr:rowOff>
    </xdr:from>
    <xdr:to xmlns:xdr="http://schemas.openxmlformats.org/drawingml/2006/spreadsheetDrawing">
      <xdr:col>76</xdr:col>
      <xdr:colOff>114300</xdr:colOff>
      <xdr:row>39</xdr:row>
      <xdr:rowOff>42545</xdr:rowOff>
    </xdr:to>
    <xdr:cxnSp macro="">
      <xdr:nvCxnSpPr>
        <xdr:cNvPr id="515" name="直線コネクタ 514"/>
        <xdr:cNvCxnSpPr/>
      </xdr:nvCxnSpPr>
      <xdr:spPr>
        <a:xfrm flipV="1">
          <a:off x="13703300" y="6715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102235</xdr:rowOff>
    </xdr:from>
    <xdr:to xmlns:xdr="http://schemas.openxmlformats.org/drawingml/2006/spreadsheetDrawing">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48895</xdr:rowOff>
    </xdr:from>
    <xdr:ext cx="469265" cy="259080"/>
    <xdr:sp macro="" textlink="">
      <xdr:nvSpPr>
        <xdr:cNvPr id="517"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38735</xdr:rowOff>
    </xdr:from>
    <xdr:to xmlns:xdr="http://schemas.openxmlformats.org/drawingml/2006/spreadsheetDrawing">
      <xdr:col>71</xdr:col>
      <xdr:colOff>177800</xdr:colOff>
      <xdr:row>39</xdr:row>
      <xdr:rowOff>42545</xdr:rowOff>
    </xdr:to>
    <xdr:cxnSp macro="">
      <xdr:nvCxnSpPr>
        <xdr:cNvPr id="518" name="直線コネクタ 517"/>
        <xdr:cNvCxnSpPr/>
      </xdr:nvCxnSpPr>
      <xdr:spPr>
        <a:xfrm>
          <a:off x="12814300" y="6725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62230</xdr:rowOff>
    </xdr:from>
    <xdr:to xmlns:xdr="http://schemas.openxmlformats.org/drawingml/2006/spreadsheetDrawing">
      <xdr:col>72</xdr:col>
      <xdr:colOff>38100</xdr:colOff>
      <xdr:row>38</xdr:row>
      <xdr:rowOff>163830</xdr:rowOff>
    </xdr:to>
    <xdr:sp macro="" textlink="">
      <xdr:nvSpPr>
        <xdr:cNvPr id="519" name="フローチャート: 判断 518"/>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8890</xdr:rowOff>
    </xdr:from>
    <xdr:ext cx="469265" cy="258445"/>
    <xdr:sp macro="" textlink="">
      <xdr:nvSpPr>
        <xdr:cNvPr id="520" name="テキスト ボックス 519"/>
        <xdr:cNvSpPr txBox="1"/>
      </xdr:nvSpPr>
      <xdr:spPr>
        <a:xfrm>
          <a:off x="13468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64770</xdr:rowOff>
    </xdr:from>
    <xdr:to xmlns:xdr="http://schemas.openxmlformats.org/drawingml/2006/spreadsheetDrawing">
      <xdr:col>67</xdr:col>
      <xdr:colOff>101600</xdr:colOff>
      <xdr:row>38</xdr:row>
      <xdr:rowOff>166370</xdr:rowOff>
    </xdr:to>
    <xdr:sp macro="" textlink="">
      <xdr:nvSpPr>
        <xdr:cNvPr id="521" name="フローチャート: 判断 520"/>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11430</xdr:rowOff>
    </xdr:from>
    <xdr:ext cx="469265" cy="259080"/>
    <xdr:sp macro="" textlink="">
      <xdr:nvSpPr>
        <xdr:cNvPr id="522" name="テキスト ボックス 521"/>
        <xdr:cNvSpPr txBox="1"/>
      </xdr:nvSpPr>
      <xdr:spPr>
        <a:xfrm>
          <a:off x="12579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147320</xdr:rowOff>
    </xdr:from>
    <xdr:to xmlns:xdr="http://schemas.openxmlformats.org/drawingml/2006/spreadsheetDrawing">
      <xdr:col>85</xdr:col>
      <xdr:colOff>177800</xdr:colOff>
      <xdr:row>39</xdr:row>
      <xdr:rowOff>77470</xdr:rowOff>
    </xdr:to>
    <xdr:sp macro="" textlink="">
      <xdr:nvSpPr>
        <xdr:cNvPr id="528" name="楕円 527"/>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75565</xdr:rowOff>
    </xdr:from>
    <xdr:ext cx="469900" cy="258445"/>
    <xdr:sp macro="" textlink="">
      <xdr:nvSpPr>
        <xdr:cNvPr id="529" name="災害復旧事業費該当値テキスト"/>
        <xdr:cNvSpPr txBox="1"/>
      </xdr:nvSpPr>
      <xdr:spPr>
        <a:xfrm>
          <a:off x="16370300" y="6590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157480</xdr:rowOff>
    </xdr:from>
    <xdr:to xmlns:xdr="http://schemas.openxmlformats.org/drawingml/2006/spreadsheetDrawing">
      <xdr:col>81</xdr:col>
      <xdr:colOff>101600</xdr:colOff>
      <xdr:row>39</xdr:row>
      <xdr:rowOff>87630</xdr:rowOff>
    </xdr:to>
    <xdr:sp macro="" textlink="">
      <xdr:nvSpPr>
        <xdr:cNvPr id="530" name="楕円 529"/>
        <xdr:cNvSpPr/>
      </xdr:nvSpPr>
      <xdr:spPr>
        <a:xfrm>
          <a:off x="1543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78740</xdr:rowOff>
    </xdr:from>
    <xdr:ext cx="378460" cy="259080"/>
    <xdr:sp macro="" textlink="">
      <xdr:nvSpPr>
        <xdr:cNvPr id="531" name="テキスト ボックス 530"/>
        <xdr:cNvSpPr txBox="1"/>
      </xdr:nvSpPr>
      <xdr:spPr>
        <a:xfrm>
          <a:off x="15292070" y="6765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149225</xdr:rowOff>
    </xdr:from>
    <xdr:to xmlns:xdr="http://schemas.openxmlformats.org/drawingml/2006/spreadsheetDrawing">
      <xdr:col>76</xdr:col>
      <xdr:colOff>165100</xdr:colOff>
      <xdr:row>39</xdr:row>
      <xdr:rowOff>79375</xdr:rowOff>
    </xdr:to>
    <xdr:sp macro="" textlink="">
      <xdr:nvSpPr>
        <xdr:cNvPr id="532" name="楕円 531"/>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39</xdr:row>
      <xdr:rowOff>70485</xdr:rowOff>
    </xdr:from>
    <xdr:ext cx="469265" cy="259080"/>
    <xdr:sp macro="" textlink="">
      <xdr:nvSpPr>
        <xdr:cNvPr id="533" name="テキスト ボックス 532"/>
        <xdr:cNvSpPr txBox="1"/>
      </xdr:nvSpPr>
      <xdr:spPr>
        <a:xfrm>
          <a:off x="14357350" y="6757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163195</xdr:rowOff>
    </xdr:from>
    <xdr:to xmlns:xdr="http://schemas.openxmlformats.org/drawingml/2006/spreadsheetDrawing">
      <xdr:col>72</xdr:col>
      <xdr:colOff>38100</xdr:colOff>
      <xdr:row>39</xdr:row>
      <xdr:rowOff>93345</xdr:rowOff>
    </xdr:to>
    <xdr:sp macro="" textlink="">
      <xdr:nvSpPr>
        <xdr:cNvPr id="534" name="楕円 533"/>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84455</xdr:rowOff>
    </xdr:from>
    <xdr:ext cx="378460" cy="259080"/>
    <xdr:sp macro="" textlink="">
      <xdr:nvSpPr>
        <xdr:cNvPr id="535" name="テキスト ボックス 534"/>
        <xdr:cNvSpPr txBox="1"/>
      </xdr:nvSpPr>
      <xdr:spPr>
        <a:xfrm>
          <a:off x="13514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159385</xdr:rowOff>
    </xdr:from>
    <xdr:to xmlns:xdr="http://schemas.openxmlformats.org/drawingml/2006/spreadsheetDrawing">
      <xdr:col>67</xdr:col>
      <xdr:colOff>101600</xdr:colOff>
      <xdr:row>39</xdr:row>
      <xdr:rowOff>89535</xdr:rowOff>
    </xdr:to>
    <xdr:sp macro="" textlink="">
      <xdr:nvSpPr>
        <xdr:cNvPr id="536" name="楕円 535"/>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80645</xdr:rowOff>
    </xdr:from>
    <xdr:ext cx="378460" cy="259080"/>
    <xdr:sp macro="" textlink="">
      <xdr:nvSpPr>
        <xdr:cNvPr id="537" name="テキスト ボックス 536"/>
        <xdr:cNvSpPr txBox="1"/>
      </xdr:nvSpPr>
      <xdr:spPr>
        <a:xfrm>
          <a:off x="12625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127000</xdr:rowOff>
    </xdr:from>
    <xdr:to xmlns:xdr="http://schemas.openxmlformats.org/drawingml/2006/spreadsheetDrawing">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73660</xdr:rowOff>
    </xdr:from>
    <xdr:ext cx="248920" cy="259080"/>
    <xdr:sp macro="" textlink="">
      <xdr:nvSpPr>
        <xdr:cNvPr id="577" name="テキスト ボックス 576"/>
        <xdr:cNvSpPr txBox="1"/>
      </xdr:nvSpPr>
      <xdr:spPr>
        <a:xfrm>
          <a:off x="13578840" y="9846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8920" cy="259080"/>
    <xdr:sp macro="" textlink="">
      <xdr:nvSpPr>
        <xdr:cNvPr id="579" name="テキスト ボックス 57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92" name="テキスト ボックス 591"/>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4" name="テキスト ボックス 593"/>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62230</xdr:rowOff>
    </xdr:from>
    <xdr:to xmlns:xdr="http://schemas.openxmlformats.org/drawingml/2006/spreadsheetDrawing">
      <xdr:col>85</xdr:col>
      <xdr:colOff>127000</xdr:colOff>
      <xdr:row>77</xdr:row>
      <xdr:rowOff>83820</xdr:rowOff>
    </xdr:to>
    <xdr:cxnSp macro="">
      <xdr:nvCxnSpPr>
        <xdr:cNvPr id="623" name="直線コネクタ 622"/>
        <xdr:cNvCxnSpPr/>
      </xdr:nvCxnSpPr>
      <xdr:spPr>
        <a:xfrm>
          <a:off x="15481300" y="132638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62230</xdr:rowOff>
    </xdr:from>
    <xdr:to xmlns:xdr="http://schemas.openxmlformats.org/drawingml/2006/spreadsheetDrawing">
      <xdr:col>81</xdr:col>
      <xdr:colOff>50800</xdr:colOff>
      <xdr:row>77</xdr:row>
      <xdr:rowOff>82550</xdr:rowOff>
    </xdr:to>
    <xdr:cxnSp macro="">
      <xdr:nvCxnSpPr>
        <xdr:cNvPr id="626" name="直線コネクタ 625"/>
        <xdr:cNvCxnSpPr/>
      </xdr:nvCxnSpPr>
      <xdr:spPr>
        <a:xfrm flipV="1">
          <a:off x="14592300" y="13263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159385</xdr:rowOff>
    </xdr:from>
    <xdr:ext cx="534035" cy="258445"/>
    <xdr:sp macro="" textlink="">
      <xdr:nvSpPr>
        <xdr:cNvPr id="628" name="テキスト ボックス 627"/>
        <xdr:cNvSpPr txBox="1"/>
      </xdr:nvSpPr>
      <xdr:spPr>
        <a:xfrm>
          <a:off x="15213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78105</xdr:rowOff>
    </xdr:from>
    <xdr:to xmlns:xdr="http://schemas.openxmlformats.org/drawingml/2006/spreadsheetDrawing">
      <xdr:col>76</xdr:col>
      <xdr:colOff>114300</xdr:colOff>
      <xdr:row>77</xdr:row>
      <xdr:rowOff>82550</xdr:rowOff>
    </xdr:to>
    <xdr:cxnSp macro="">
      <xdr:nvCxnSpPr>
        <xdr:cNvPr id="629" name="直線コネクタ 628"/>
        <xdr:cNvCxnSpPr/>
      </xdr:nvCxnSpPr>
      <xdr:spPr>
        <a:xfrm>
          <a:off x="13703300" y="13279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160020</xdr:rowOff>
    </xdr:from>
    <xdr:ext cx="534035" cy="259080"/>
    <xdr:sp macro="" textlink="">
      <xdr:nvSpPr>
        <xdr:cNvPr id="631" name="テキスト ボックス 630"/>
        <xdr:cNvSpPr txBox="1"/>
      </xdr:nvSpPr>
      <xdr:spPr>
        <a:xfrm>
          <a:off x="14324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78105</xdr:rowOff>
    </xdr:from>
    <xdr:to xmlns:xdr="http://schemas.openxmlformats.org/drawingml/2006/spreadsheetDrawing">
      <xdr:col>71</xdr:col>
      <xdr:colOff>177800</xdr:colOff>
      <xdr:row>77</xdr:row>
      <xdr:rowOff>137795</xdr:rowOff>
    </xdr:to>
    <xdr:cxnSp macro="">
      <xdr:nvCxnSpPr>
        <xdr:cNvPr id="632" name="直線コネクタ 631"/>
        <xdr:cNvCxnSpPr/>
      </xdr:nvCxnSpPr>
      <xdr:spPr>
        <a:xfrm flipV="1">
          <a:off x="12814300" y="132797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78105</xdr:rowOff>
    </xdr:from>
    <xdr:to xmlns:xdr="http://schemas.openxmlformats.org/drawingml/2006/spreadsheetDrawing">
      <xdr:col>72</xdr:col>
      <xdr:colOff>38100</xdr:colOff>
      <xdr:row>78</xdr:row>
      <xdr:rowOff>8255</xdr:rowOff>
    </xdr:to>
    <xdr:sp macro="" textlink="">
      <xdr:nvSpPr>
        <xdr:cNvPr id="633" name="フローチャート: 判断 632"/>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170815</xdr:rowOff>
    </xdr:from>
    <xdr:ext cx="534035" cy="258445"/>
    <xdr:sp macro="" textlink="">
      <xdr:nvSpPr>
        <xdr:cNvPr id="634" name="テキスト ボックス 633"/>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76200</xdr:rowOff>
    </xdr:from>
    <xdr:to xmlns:xdr="http://schemas.openxmlformats.org/drawingml/2006/spreadsheetDrawing">
      <xdr:col>67</xdr:col>
      <xdr:colOff>101600</xdr:colOff>
      <xdr:row>78</xdr:row>
      <xdr:rowOff>6350</xdr:rowOff>
    </xdr:to>
    <xdr:sp macro="" textlink="">
      <xdr:nvSpPr>
        <xdr:cNvPr id="635" name="フローチャート: 判断 634"/>
        <xdr:cNvSpPr/>
      </xdr:nvSpPr>
      <xdr:spPr>
        <a:xfrm>
          <a:off x="12763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22860</xdr:rowOff>
    </xdr:from>
    <xdr:ext cx="534035" cy="259080"/>
    <xdr:sp macro="" textlink="">
      <xdr:nvSpPr>
        <xdr:cNvPr id="636" name="テキスト ボックス 635"/>
        <xdr:cNvSpPr txBox="1"/>
      </xdr:nvSpPr>
      <xdr:spPr>
        <a:xfrm>
          <a:off x="12546965" y="13053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33020</xdr:rowOff>
    </xdr:from>
    <xdr:to xmlns:xdr="http://schemas.openxmlformats.org/drawingml/2006/spreadsheetDrawing">
      <xdr:col>85</xdr:col>
      <xdr:colOff>177800</xdr:colOff>
      <xdr:row>77</xdr:row>
      <xdr:rowOff>134620</xdr:rowOff>
    </xdr:to>
    <xdr:sp macro="" textlink="">
      <xdr:nvSpPr>
        <xdr:cNvPr id="642" name="楕円 641"/>
        <xdr:cNvSpPr/>
      </xdr:nvSpPr>
      <xdr:spPr>
        <a:xfrm>
          <a:off x="162687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55880</xdr:rowOff>
    </xdr:from>
    <xdr:ext cx="534670" cy="259080"/>
    <xdr:sp macro="" textlink="">
      <xdr:nvSpPr>
        <xdr:cNvPr id="643" name="公債費該当値テキスト"/>
        <xdr:cNvSpPr txBox="1"/>
      </xdr:nvSpPr>
      <xdr:spPr>
        <a:xfrm>
          <a:off x="16370300" y="13086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11430</xdr:rowOff>
    </xdr:from>
    <xdr:to xmlns:xdr="http://schemas.openxmlformats.org/drawingml/2006/spreadsheetDrawing">
      <xdr:col>81</xdr:col>
      <xdr:colOff>101600</xdr:colOff>
      <xdr:row>77</xdr:row>
      <xdr:rowOff>113030</xdr:rowOff>
    </xdr:to>
    <xdr:sp macro="" textlink="">
      <xdr:nvSpPr>
        <xdr:cNvPr id="644" name="楕円 643"/>
        <xdr:cNvSpPr/>
      </xdr:nvSpPr>
      <xdr:spPr>
        <a:xfrm>
          <a:off x="154305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130175</xdr:rowOff>
    </xdr:from>
    <xdr:ext cx="534035" cy="259080"/>
    <xdr:sp macro="" textlink="">
      <xdr:nvSpPr>
        <xdr:cNvPr id="645" name="テキスト ボックス 644"/>
        <xdr:cNvSpPr txBox="1"/>
      </xdr:nvSpPr>
      <xdr:spPr>
        <a:xfrm>
          <a:off x="15213965" y="12988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31750</xdr:rowOff>
    </xdr:from>
    <xdr:to xmlns:xdr="http://schemas.openxmlformats.org/drawingml/2006/spreadsheetDrawing">
      <xdr:col>76</xdr:col>
      <xdr:colOff>165100</xdr:colOff>
      <xdr:row>77</xdr:row>
      <xdr:rowOff>133350</xdr:rowOff>
    </xdr:to>
    <xdr:sp macro="" textlink="">
      <xdr:nvSpPr>
        <xdr:cNvPr id="646" name="楕円 645"/>
        <xdr:cNvSpPr/>
      </xdr:nvSpPr>
      <xdr:spPr>
        <a:xfrm>
          <a:off x="145415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149860</xdr:rowOff>
    </xdr:from>
    <xdr:ext cx="534035" cy="259080"/>
    <xdr:sp macro="" textlink="">
      <xdr:nvSpPr>
        <xdr:cNvPr id="647" name="テキスト ボックス 646"/>
        <xdr:cNvSpPr txBox="1"/>
      </xdr:nvSpPr>
      <xdr:spPr>
        <a:xfrm>
          <a:off x="14324965" y="1300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27305</xdr:rowOff>
    </xdr:from>
    <xdr:to xmlns:xdr="http://schemas.openxmlformats.org/drawingml/2006/spreadsheetDrawing">
      <xdr:col>72</xdr:col>
      <xdr:colOff>38100</xdr:colOff>
      <xdr:row>77</xdr:row>
      <xdr:rowOff>128905</xdr:rowOff>
    </xdr:to>
    <xdr:sp macro="" textlink="">
      <xdr:nvSpPr>
        <xdr:cNvPr id="648" name="楕円 647"/>
        <xdr:cNvSpPr/>
      </xdr:nvSpPr>
      <xdr:spPr>
        <a:xfrm>
          <a:off x="13652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145415</xdr:rowOff>
    </xdr:from>
    <xdr:ext cx="534035" cy="258445"/>
    <xdr:sp macro="" textlink="">
      <xdr:nvSpPr>
        <xdr:cNvPr id="649" name="テキスト ボックス 648"/>
        <xdr:cNvSpPr txBox="1"/>
      </xdr:nvSpPr>
      <xdr:spPr>
        <a:xfrm>
          <a:off x="13435965" y="13004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86995</xdr:rowOff>
    </xdr:from>
    <xdr:to xmlns:xdr="http://schemas.openxmlformats.org/drawingml/2006/spreadsheetDrawing">
      <xdr:col>67</xdr:col>
      <xdr:colOff>101600</xdr:colOff>
      <xdr:row>78</xdr:row>
      <xdr:rowOff>17780</xdr:rowOff>
    </xdr:to>
    <xdr:sp macro="" textlink="">
      <xdr:nvSpPr>
        <xdr:cNvPr id="650" name="楕円 649"/>
        <xdr:cNvSpPr/>
      </xdr:nvSpPr>
      <xdr:spPr>
        <a:xfrm>
          <a:off x="12763500" y="13288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8255</xdr:rowOff>
    </xdr:from>
    <xdr:ext cx="534035" cy="258445"/>
    <xdr:sp macro="" textlink="">
      <xdr:nvSpPr>
        <xdr:cNvPr id="651" name="テキスト ボックス 650"/>
        <xdr:cNvSpPr txBox="1"/>
      </xdr:nvSpPr>
      <xdr:spPr>
        <a:xfrm>
          <a:off x="12546965" y="13381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19685</xdr:rowOff>
    </xdr:from>
    <xdr:to xmlns:xdr="http://schemas.openxmlformats.org/drawingml/2006/spreadsheetDrawing">
      <xdr:col>85</xdr:col>
      <xdr:colOff>127000</xdr:colOff>
      <xdr:row>96</xdr:row>
      <xdr:rowOff>101600</xdr:rowOff>
    </xdr:to>
    <xdr:cxnSp macro="">
      <xdr:nvCxnSpPr>
        <xdr:cNvPr id="680" name="直線コネクタ 679"/>
        <xdr:cNvCxnSpPr/>
      </xdr:nvCxnSpPr>
      <xdr:spPr>
        <a:xfrm flipV="1">
          <a:off x="15481300" y="15964535"/>
          <a:ext cx="838200" cy="596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160655</xdr:rowOff>
    </xdr:from>
    <xdr:ext cx="534670" cy="259080"/>
    <xdr:sp macro="" textlink="">
      <xdr:nvSpPr>
        <xdr:cNvPr id="681" name="積立金平均値テキスト"/>
        <xdr:cNvSpPr txBox="1"/>
      </xdr:nvSpPr>
      <xdr:spPr>
        <a:xfrm>
          <a:off x="16370300" y="167913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101600</xdr:rowOff>
    </xdr:from>
    <xdr:to xmlns:xdr="http://schemas.openxmlformats.org/drawingml/2006/spreadsheetDrawing">
      <xdr:col>81</xdr:col>
      <xdr:colOff>50800</xdr:colOff>
      <xdr:row>97</xdr:row>
      <xdr:rowOff>150495</xdr:rowOff>
    </xdr:to>
    <xdr:cxnSp macro="">
      <xdr:nvCxnSpPr>
        <xdr:cNvPr id="683" name="直線コネクタ 682"/>
        <xdr:cNvCxnSpPr/>
      </xdr:nvCxnSpPr>
      <xdr:spPr>
        <a:xfrm flipV="1">
          <a:off x="14592300" y="1656080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97790</xdr:rowOff>
    </xdr:from>
    <xdr:ext cx="534035" cy="258445"/>
    <xdr:sp macro="" textlink="">
      <xdr:nvSpPr>
        <xdr:cNvPr id="685" name="テキスト ボックス 684"/>
        <xdr:cNvSpPr txBox="1"/>
      </xdr:nvSpPr>
      <xdr:spPr>
        <a:xfrm>
          <a:off x="15213965" y="16899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150495</xdr:rowOff>
    </xdr:from>
    <xdr:to xmlns:xdr="http://schemas.openxmlformats.org/drawingml/2006/spreadsheetDrawing">
      <xdr:col>76</xdr:col>
      <xdr:colOff>114300</xdr:colOff>
      <xdr:row>98</xdr:row>
      <xdr:rowOff>163195</xdr:rowOff>
    </xdr:to>
    <xdr:cxnSp macro="">
      <xdr:nvCxnSpPr>
        <xdr:cNvPr id="686" name="直線コネクタ 685"/>
        <xdr:cNvCxnSpPr/>
      </xdr:nvCxnSpPr>
      <xdr:spPr>
        <a:xfrm flipV="1">
          <a:off x="13703300" y="1678114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11430</xdr:rowOff>
    </xdr:from>
    <xdr:to xmlns:xdr="http://schemas.openxmlformats.org/drawingml/2006/spreadsheetDrawing">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104140</xdr:rowOff>
    </xdr:from>
    <xdr:ext cx="534035" cy="259080"/>
    <xdr:sp macro="" textlink="">
      <xdr:nvSpPr>
        <xdr:cNvPr id="688" name="テキスト ボックス 687"/>
        <xdr:cNvSpPr txBox="1"/>
      </xdr:nvSpPr>
      <xdr:spPr>
        <a:xfrm>
          <a:off x="14324965" y="16906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163195</xdr:rowOff>
    </xdr:from>
    <xdr:to xmlns:xdr="http://schemas.openxmlformats.org/drawingml/2006/spreadsheetDrawing">
      <xdr:col>71</xdr:col>
      <xdr:colOff>177800</xdr:colOff>
      <xdr:row>99</xdr:row>
      <xdr:rowOff>8890</xdr:rowOff>
    </xdr:to>
    <xdr:cxnSp macro="">
      <xdr:nvCxnSpPr>
        <xdr:cNvPr id="689" name="直線コネクタ 688"/>
        <xdr:cNvCxnSpPr/>
      </xdr:nvCxnSpPr>
      <xdr:spPr>
        <a:xfrm flipV="1">
          <a:off x="12814300" y="1696529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102235</xdr:rowOff>
    </xdr:from>
    <xdr:to xmlns:xdr="http://schemas.openxmlformats.org/drawingml/2006/spreadsheetDrawing">
      <xdr:col>72</xdr:col>
      <xdr:colOff>38100</xdr:colOff>
      <xdr:row>98</xdr:row>
      <xdr:rowOff>32385</xdr:rowOff>
    </xdr:to>
    <xdr:sp macro="" textlink="">
      <xdr:nvSpPr>
        <xdr:cNvPr id="690" name="フローチャート: 判断 689"/>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48895</xdr:rowOff>
    </xdr:from>
    <xdr:ext cx="534035" cy="259080"/>
    <xdr:sp macro="" textlink="">
      <xdr:nvSpPr>
        <xdr:cNvPr id="691" name="テキスト ボックス 690"/>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92" name="フローチャート: 判断 69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66675</xdr:rowOff>
    </xdr:from>
    <xdr:ext cx="534035" cy="258445"/>
    <xdr:sp macro="" textlink="">
      <xdr:nvSpPr>
        <xdr:cNvPr id="693" name="テキスト ボックス 692"/>
        <xdr:cNvSpPr txBox="1"/>
      </xdr:nvSpPr>
      <xdr:spPr>
        <a:xfrm>
          <a:off x="12546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140335</xdr:rowOff>
    </xdr:from>
    <xdr:to xmlns:xdr="http://schemas.openxmlformats.org/drawingml/2006/spreadsheetDrawing">
      <xdr:col>85</xdr:col>
      <xdr:colOff>177800</xdr:colOff>
      <xdr:row>93</xdr:row>
      <xdr:rowOff>70485</xdr:rowOff>
    </xdr:to>
    <xdr:sp macro="" textlink="">
      <xdr:nvSpPr>
        <xdr:cNvPr id="699" name="楕円 698"/>
        <xdr:cNvSpPr/>
      </xdr:nvSpPr>
      <xdr:spPr>
        <a:xfrm>
          <a:off x="16268700" y="159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163195</xdr:rowOff>
    </xdr:from>
    <xdr:ext cx="598805" cy="259080"/>
    <xdr:sp macro="" textlink="">
      <xdr:nvSpPr>
        <xdr:cNvPr id="700" name="積立金該当値テキスト"/>
        <xdr:cNvSpPr txBox="1"/>
      </xdr:nvSpPr>
      <xdr:spPr>
        <a:xfrm>
          <a:off x="16370300" y="157651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50800</xdr:rowOff>
    </xdr:from>
    <xdr:to xmlns:xdr="http://schemas.openxmlformats.org/drawingml/2006/spreadsheetDrawing">
      <xdr:col>81</xdr:col>
      <xdr:colOff>101600</xdr:colOff>
      <xdr:row>96</xdr:row>
      <xdr:rowOff>152400</xdr:rowOff>
    </xdr:to>
    <xdr:sp macro="" textlink="">
      <xdr:nvSpPr>
        <xdr:cNvPr id="701" name="楕円 700"/>
        <xdr:cNvSpPr/>
      </xdr:nvSpPr>
      <xdr:spPr>
        <a:xfrm>
          <a:off x="15430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168910</xdr:rowOff>
    </xdr:from>
    <xdr:ext cx="534035" cy="258445"/>
    <xdr:sp macro="" textlink="">
      <xdr:nvSpPr>
        <xdr:cNvPr id="702" name="テキスト ボックス 701"/>
        <xdr:cNvSpPr txBox="1"/>
      </xdr:nvSpPr>
      <xdr:spPr>
        <a:xfrm>
          <a:off x="15213965" y="16285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99695</xdr:rowOff>
    </xdr:from>
    <xdr:to xmlns:xdr="http://schemas.openxmlformats.org/drawingml/2006/spreadsheetDrawing">
      <xdr:col>76</xdr:col>
      <xdr:colOff>165100</xdr:colOff>
      <xdr:row>98</xdr:row>
      <xdr:rowOff>29845</xdr:rowOff>
    </xdr:to>
    <xdr:sp macro="" textlink="">
      <xdr:nvSpPr>
        <xdr:cNvPr id="703" name="楕円 702"/>
        <xdr:cNvSpPr/>
      </xdr:nvSpPr>
      <xdr:spPr>
        <a:xfrm>
          <a:off x="145415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46355</xdr:rowOff>
    </xdr:from>
    <xdr:ext cx="534035" cy="259080"/>
    <xdr:sp macro="" textlink="">
      <xdr:nvSpPr>
        <xdr:cNvPr id="704" name="テキスト ボックス 703"/>
        <xdr:cNvSpPr txBox="1"/>
      </xdr:nvSpPr>
      <xdr:spPr>
        <a:xfrm>
          <a:off x="14324965" y="16505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112395</xdr:rowOff>
    </xdr:from>
    <xdr:to xmlns:xdr="http://schemas.openxmlformats.org/drawingml/2006/spreadsheetDrawing">
      <xdr:col>72</xdr:col>
      <xdr:colOff>38100</xdr:colOff>
      <xdr:row>99</xdr:row>
      <xdr:rowOff>42545</xdr:rowOff>
    </xdr:to>
    <xdr:sp macro="" textlink="">
      <xdr:nvSpPr>
        <xdr:cNvPr id="705" name="楕円 704"/>
        <xdr:cNvSpPr/>
      </xdr:nvSpPr>
      <xdr:spPr>
        <a:xfrm>
          <a:off x="13652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33655</xdr:rowOff>
    </xdr:from>
    <xdr:ext cx="469265" cy="258445"/>
    <xdr:sp macro="" textlink="">
      <xdr:nvSpPr>
        <xdr:cNvPr id="706" name="テキスト ボックス 705"/>
        <xdr:cNvSpPr txBox="1"/>
      </xdr:nvSpPr>
      <xdr:spPr>
        <a:xfrm>
          <a:off x="13468350" y="1700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129540</xdr:rowOff>
    </xdr:from>
    <xdr:to xmlns:xdr="http://schemas.openxmlformats.org/drawingml/2006/spreadsheetDrawing">
      <xdr:col>67</xdr:col>
      <xdr:colOff>101600</xdr:colOff>
      <xdr:row>99</xdr:row>
      <xdr:rowOff>59690</xdr:rowOff>
    </xdr:to>
    <xdr:sp macro="" textlink="">
      <xdr:nvSpPr>
        <xdr:cNvPr id="707" name="楕円 706"/>
        <xdr:cNvSpPr/>
      </xdr:nvSpPr>
      <xdr:spPr>
        <a:xfrm>
          <a:off x="12763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50800</xdr:rowOff>
    </xdr:from>
    <xdr:ext cx="469265" cy="259080"/>
    <xdr:sp macro="" textlink="">
      <xdr:nvSpPr>
        <xdr:cNvPr id="708" name="テキスト ボックス 707"/>
        <xdr:cNvSpPr txBox="1"/>
      </xdr:nvSpPr>
      <xdr:spPr>
        <a:xfrm>
          <a:off x="12579350" y="1702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7" name="直線コネクタ 736"/>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105410</xdr:rowOff>
    </xdr:from>
    <xdr:ext cx="469900" cy="259080"/>
    <xdr:sp macro="" textlink="">
      <xdr:nvSpPr>
        <xdr:cNvPr id="738" name="投資及び出資金平均値テキスト"/>
        <xdr:cNvSpPr txBox="1"/>
      </xdr:nvSpPr>
      <xdr:spPr>
        <a:xfrm>
          <a:off x="22212300" y="6449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0" name="直線コネクタ 739"/>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37465</xdr:rowOff>
    </xdr:from>
    <xdr:ext cx="469265" cy="259080"/>
    <xdr:sp macro="" textlink="">
      <xdr:nvSpPr>
        <xdr:cNvPr id="742" name="テキスト ボックス 741"/>
        <xdr:cNvSpPr txBox="1"/>
      </xdr:nvSpPr>
      <xdr:spPr>
        <a:xfrm>
          <a:off x="21088350" y="63811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3" name="直線コネクタ 742"/>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100330</xdr:rowOff>
    </xdr:from>
    <xdr:to xmlns:xdr="http://schemas.openxmlformats.org/drawingml/2006/spreadsheetDrawing">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46990</xdr:rowOff>
    </xdr:from>
    <xdr:ext cx="469265" cy="259080"/>
    <xdr:sp macro="" textlink="">
      <xdr:nvSpPr>
        <xdr:cNvPr id="745" name="テキスト ボックス 744"/>
        <xdr:cNvSpPr txBox="1"/>
      </xdr:nvSpPr>
      <xdr:spPr>
        <a:xfrm>
          <a:off x="20199350" y="6390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6" name="直線コネクタ 745"/>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98425</xdr:rowOff>
    </xdr:from>
    <xdr:to xmlns:xdr="http://schemas.openxmlformats.org/drawingml/2006/spreadsheetDrawing">
      <xdr:col>102</xdr:col>
      <xdr:colOff>165100</xdr:colOff>
      <xdr:row>39</xdr:row>
      <xdr:rowOff>29210</xdr:rowOff>
    </xdr:to>
    <xdr:sp macro="" textlink="">
      <xdr:nvSpPr>
        <xdr:cNvPr id="747" name="フローチャート: 判断 74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45085</xdr:rowOff>
    </xdr:from>
    <xdr:ext cx="469265" cy="258445"/>
    <xdr:sp macro="" textlink="">
      <xdr:nvSpPr>
        <xdr:cNvPr id="748" name="テキスト ボックス 747"/>
        <xdr:cNvSpPr txBox="1"/>
      </xdr:nvSpPr>
      <xdr:spPr>
        <a:xfrm>
          <a:off x="19310350" y="638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105410</xdr:rowOff>
    </xdr:from>
    <xdr:to xmlns:xdr="http://schemas.openxmlformats.org/drawingml/2006/spreadsheetDrawing">
      <xdr:col>98</xdr:col>
      <xdr:colOff>38100</xdr:colOff>
      <xdr:row>39</xdr:row>
      <xdr:rowOff>35560</xdr:rowOff>
    </xdr:to>
    <xdr:sp macro="" textlink="">
      <xdr:nvSpPr>
        <xdr:cNvPr id="749" name="フローチャート: 判断 748"/>
        <xdr:cNvSpPr/>
      </xdr:nvSpPr>
      <xdr:spPr>
        <a:xfrm>
          <a:off x="18605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52070</xdr:rowOff>
    </xdr:from>
    <xdr:ext cx="469265" cy="258445"/>
    <xdr:sp macro="" textlink="">
      <xdr:nvSpPr>
        <xdr:cNvPr id="750" name="テキスト ボックス 749"/>
        <xdr:cNvSpPr txBox="1"/>
      </xdr:nvSpPr>
      <xdr:spPr>
        <a:xfrm>
          <a:off x="18421350" y="63957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7"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59" name="テキスト ボックス 758"/>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1" name="テキスト ボックス 760"/>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920" cy="258445"/>
    <xdr:sp macro="" textlink="">
      <xdr:nvSpPr>
        <xdr:cNvPr id="763" name="テキスト ボックス 762"/>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5" name="テキスト ボックス 764"/>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48260</xdr:rowOff>
    </xdr:from>
    <xdr:to xmlns:xdr="http://schemas.openxmlformats.org/drawingml/2006/spreadsheetDrawing">
      <xdr:col>116</xdr:col>
      <xdr:colOff>63500</xdr:colOff>
      <xdr:row>57</xdr:row>
      <xdr:rowOff>56515</xdr:rowOff>
    </xdr:to>
    <xdr:cxnSp macro="">
      <xdr:nvCxnSpPr>
        <xdr:cNvPr id="792" name="直線コネクタ 791"/>
        <xdr:cNvCxnSpPr/>
      </xdr:nvCxnSpPr>
      <xdr:spPr>
        <a:xfrm>
          <a:off x="21323300" y="98209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48260</xdr:rowOff>
    </xdr:from>
    <xdr:to xmlns:xdr="http://schemas.openxmlformats.org/drawingml/2006/spreadsheetDrawing">
      <xdr:col>111</xdr:col>
      <xdr:colOff>177800</xdr:colOff>
      <xdr:row>57</xdr:row>
      <xdr:rowOff>61595</xdr:rowOff>
    </xdr:to>
    <xdr:cxnSp macro="">
      <xdr:nvCxnSpPr>
        <xdr:cNvPr id="795" name="直線コネクタ 794"/>
        <xdr:cNvCxnSpPr/>
      </xdr:nvCxnSpPr>
      <xdr:spPr>
        <a:xfrm flipV="1">
          <a:off x="20434300" y="98209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9265" cy="259080"/>
    <xdr:sp macro="" textlink="">
      <xdr:nvSpPr>
        <xdr:cNvPr id="797" name="テキスト ボックス 796"/>
        <xdr:cNvSpPr txBox="1"/>
      </xdr:nvSpPr>
      <xdr:spPr>
        <a:xfrm>
          <a:off x="21088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61595</xdr:rowOff>
    </xdr:from>
    <xdr:to xmlns:xdr="http://schemas.openxmlformats.org/drawingml/2006/spreadsheetDrawing">
      <xdr:col>107</xdr:col>
      <xdr:colOff>50800</xdr:colOff>
      <xdr:row>57</xdr:row>
      <xdr:rowOff>135255</xdr:rowOff>
    </xdr:to>
    <xdr:cxnSp macro="">
      <xdr:nvCxnSpPr>
        <xdr:cNvPr id="798" name="直線コネクタ 797"/>
        <xdr:cNvCxnSpPr/>
      </xdr:nvCxnSpPr>
      <xdr:spPr>
        <a:xfrm flipV="1">
          <a:off x="19545300" y="98342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31115</xdr:rowOff>
    </xdr:from>
    <xdr:ext cx="469265" cy="258445"/>
    <xdr:sp macro="" textlink="">
      <xdr:nvSpPr>
        <xdr:cNvPr id="800" name="テキスト ボックス 799"/>
        <xdr:cNvSpPr txBox="1"/>
      </xdr:nvSpPr>
      <xdr:spPr>
        <a:xfrm>
          <a:off x="20199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130810</xdr:rowOff>
    </xdr:from>
    <xdr:to xmlns:xdr="http://schemas.openxmlformats.org/drawingml/2006/spreadsheetDrawing">
      <xdr:col>102</xdr:col>
      <xdr:colOff>114300</xdr:colOff>
      <xdr:row>57</xdr:row>
      <xdr:rowOff>135255</xdr:rowOff>
    </xdr:to>
    <xdr:cxnSp macro="">
      <xdr:nvCxnSpPr>
        <xdr:cNvPr id="801" name="直線コネクタ 800"/>
        <xdr:cNvCxnSpPr/>
      </xdr:nvCxnSpPr>
      <xdr:spPr>
        <a:xfrm>
          <a:off x="18656300" y="9903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102870</xdr:rowOff>
    </xdr:from>
    <xdr:to xmlns:xdr="http://schemas.openxmlformats.org/drawingml/2006/spreadsheetDrawing">
      <xdr:col>102</xdr:col>
      <xdr:colOff>165100</xdr:colOff>
      <xdr:row>58</xdr:row>
      <xdr:rowOff>33020</xdr:rowOff>
    </xdr:to>
    <xdr:sp macro="" textlink="">
      <xdr:nvSpPr>
        <xdr:cNvPr id="802" name="フローチャート: 判断 801"/>
        <xdr:cNvSpPr/>
      </xdr:nvSpPr>
      <xdr:spPr>
        <a:xfrm>
          <a:off x="19494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24130</xdr:rowOff>
    </xdr:from>
    <xdr:ext cx="469265" cy="259080"/>
    <xdr:sp macro="" textlink="">
      <xdr:nvSpPr>
        <xdr:cNvPr id="803" name="テキスト ボックス 802"/>
        <xdr:cNvSpPr txBox="1"/>
      </xdr:nvSpPr>
      <xdr:spPr>
        <a:xfrm>
          <a:off x="19310350" y="9968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95250</xdr:rowOff>
    </xdr:from>
    <xdr:to xmlns:xdr="http://schemas.openxmlformats.org/drawingml/2006/spreadsheetDrawing">
      <xdr:col>98</xdr:col>
      <xdr:colOff>38100</xdr:colOff>
      <xdr:row>58</xdr:row>
      <xdr:rowOff>25400</xdr:rowOff>
    </xdr:to>
    <xdr:sp macro="" textlink="">
      <xdr:nvSpPr>
        <xdr:cNvPr id="804" name="フローチャート: 判断 803"/>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16510</xdr:rowOff>
    </xdr:from>
    <xdr:ext cx="469265" cy="259080"/>
    <xdr:sp macro="" textlink="">
      <xdr:nvSpPr>
        <xdr:cNvPr id="805" name="テキスト ボックス 804"/>
        <xdr:cNvSpPr txBox="1"/>
      </xdr:nvSpPr>
      <xdr:spPr>
        <a:xfrm>
          <a:off x="18421350" y="996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6350</xdr:rowOff>
    </xdr:from>
    <xdr:to xmlns:xdr="http://schemas.openxmlformats.org/drawingml/2006/spreadsheetDrawing">
      <xdr:col>116</xdr:col>
      <xdr:colOff>114300</xdr:colOff>
      <xdr:row>57</xdr:row>
      <xdr:rowOff>107315</xdr:rowOff>
    </xdr:to>
    <xdr:sp macro="" textlink="">
      <xdr:nvSpPr>
        <xdr:cNvPr id="811" name="楕円 810"/>
        <xdr:cNvSpPr/>
      </xdr:nvSpPr>
      <xdr:spPr>
        <a:xfrm>
          <a:off x="221107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29210</xdr:rowOff>
    </xdr:from>
    <xdr:ext cx="534670" cy="258445"/>
    <xdr:sp macro="" textlink="">
      <xdr:nvSpPr>
        <xdr:cNvPr id="812" name="貸付金該当値テキスト"/>
        <xdr:cNvSpPr txBox="1"/>
      </xdr:nvSpPr>
      <xdr:spPr>
        <a:xfrm>
          <a:off x="22212300" y="9630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168910</xdr:rowOff>
    </xdr:from>
    <xdr:to xmlns:xdr="http://schemas.openxmlformats.org/drawingml/2006/spreadsheetDrawing">
      <xdr:col>112</xdr:col>
      <xdr:colOff>38100</xdr:colOff>
      <xdr:row>57</xdr:row>
      <xdr:rowOff>99060</xdr:rowOff>
    </xdr:to>
    <xdr:sp macro="" textlink="">
      <xdr:nvSpPr>
        <xdr:cNvPr id="813" name="楕円 812"/>
        <xdr:cNvSpPr/>
      </xdr:nvSpPr>
      <xdr:spPr>
        <a:xfrm>
          <a:off x="212725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55</xdr:row>
      <xdr:rowOff>115570</xdr:rowOff>
    </xdr:from>
    <xdr:ext cx="534035" cy="259080"/>
    <xdr:sp macro="" textlink="">
      <xdr:nvSpPr>
        <xdr:cNvPr id="814" name="テキスト ボックス 813"/>
        <xdr:cNvSpPr txBox="1"/>
      </xdr:nvSpPr>
      <xdr:spPr>
        <a:xfrm>
          <a:off x="21055965" y="9545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10795</xdr:rowOff>
    </xdr:from>
    <xdr:to xmlns:xdr="http://schemas.openxmlformats.org/drawingml/2006/spreadsheetDrawing">
      <xdr:col>107</xdr:col>
      <xdr:colOff>101600</xdr:colOff>
      <xdr:row>57</xdr:row>
      <xdr:rowOff>112395</xdr:rowOff>
    </xdr:to>
    <xdr:sp macro="" textlink="">
      <xdr:nvSpPr>
        <xdr:cNvPr id="815" name="楕円 814"/>
        <xdr:cNvSpPr/>
      </xdr:nvSpPr>
      <xdr:spPr>
        <a:xfrm>
          <a:off x="20383500" y="97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55</xdr:row>
      <xdr:rowOff>128905</xdr:rowOff>
    </xdr:from>
    <xdr:ext cx="534035" cy="259080"/>
    <xdr:sp macro="" textlink="">
      <xdr:nvSpPr>
        <xdr:cNvPr id="816" name="テキスト ボックス 815"/>
        <xdr:cNvSpPr txBox="1"/>
      </xdr:nvSpPr>
      <xdr:spPr>
        <a:xfrm>
          <a:off x="20166965" y="9558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84455</xdr:rowOff>
    </xdr:from>
    <xdr:to xmlns:xdr="http://schemas.openxmlformats.org/drawingml/2006/spreadsheetDrawing">
      <xdr:col>102</xdr:col>
      <xdr:colOff>165100</xdr:colOff>
      <xdr:row>58</xdr:row>
      <xdr:rowOff>14605</xdr:rowOff>
    </xdr:to>
    <xdr:sp macro="" textlink="">
      <xdr:nvSpPr>
        <xdr:cNvPr id="817" name="楕円 816"/>
        <xdr:cNvSpPr/>
      </xdr:nvSpPr>
      <xdr:spPr>
        <a:xfrm>
          <a:off x="19494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31115</xdr:rowOff>
    </xdr:from>
    <xdr:ext cx="469265" cy="258445"/>
    <xdr:sp macro="" textlink="">
      <xdr:nvSpPr>
        <xdr:cNvPr id="818" name="テキスト ボックス 817"/>
        <xdr:cNvSpPr txBox="1"/>
      </xdr:nvSpPr>
      <xdr:spPr>
        <a:xfrm>
          <a:off x="19310350" y="9632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80010</xdr:rowOff>
    </xdr:from>
    <xdr:to xmlns:xdr="http://schemas.openxmlformats.org/drawingml/2006/spreadsheetDrawing">
      <xdr:col>98</xdr:col>
      <xdr:colOff>38100</xdr:colOff>
      <xdr:row>58</xdr:row>
      <xdr:rowOff>10160</xdr:rowOff>
    </xdr:to>
    <xdr:sp macro="" textlink="">
      <xdr:nvSpPr>
        <xdr:cNvPr id="819" name="楕円 818"/>
        <xdr:cNvSpPr/>
      </xdr:nvSpPr>
      <xdr:spPr>
        <a:xfrm>
          <a:off x="18605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26670</xdr:rowOff>
    </xdr:from>
    <xdr:ext cx="469265" cy="259080"/>
    <xdr:sp macro="" textlink="">
      <xdr:nvSpPr>
        <xdr:cNvPr id="820" name="テキスト ボックス 819"/>
        <xdr:cNvSpPr txBox="1"/>
      </xdr:nvSpPr>
      <xdr:spPr>
        <a:xfrm>
          <a:off x="18421350" y="9627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86360</xdr:rowOff>
    </xdr:from>
    <xdr:to xmlns:xdr="http://schemas.openxmlformats.org/drawingml/2006/spreadsheetDrawing">
      <xdr:col>116</xdr:col>
      <xdr:colOff>63500</xdr:colOff>
      <xdr:row>77</xdr:row>
      <xdr:rowOff>112395</xdr:rowOff>
    </xdr:to>
    <xdr:cxnSp macro="">
      <xdr:nvCxnSpPr>
        <xdr:cNvPr id="852" name="直線コネクタ 851"/>
        <xdr:cNvCxnSpPr/>
      </xdr:nvCxnSpPr>
      <xdr:spPr>
        <a:xfrm flipV="1">
          <a:off x="21323300" y="132880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52070</xdr:rowOff>
    </xdr:from>
    <xdr:ext cx="534670" cy="258445"/>
    <xdr:sp macro="" textlink="">
      <xdr:nvSpPr>
        <xdr:cNvPr id="853" name="繰出金平均値テキスト"/>
        <xdr:cNvSpPr txBox="1"/>
      </xdr:nvSpPr>
      <xdr:spPr>
        <a:xfrm>
          <a:off x="22212300" y="12739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79375</xdr:rowOff>
    </xdr:from>
    <xdr:to xmlns:xdr="http://schemas.openxmlformats.org/drawingml/2006/spreadsheetDrawing">
      <xdr:col>111</xdr:col>
      <xdr:colOff>177800</xdr:colOff>
      <xdr:row>77</xdr:row>
      <xdr:rowOff>112395</xdr:rowOff>
    </xdr:to>
    <xdr:cxnSp macro="">
      <xdr:nvCxnSpPr>
        <xdr:cNvPr id="855" name="直線コネクタ 854"/>
        <xdr:cNvCxnSpPr/>
      </xdr:nvCxnSpPr>
      <xdr:spPr>
        <a:xfrm>
          <a:off x="20434300" y="1328102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132080</xdr:rowOff>
    </xdr:from>
    <xdr:ext cx="534035" cy="258445"/>
    <xdr:sp macro="" textlink="">
      <xdr:nvSpPr>
        <xdr:cNvPr id="857" name="テキスト ボックス 856"/>
        <xdr:cNvSpPr txBox="1"/>
      </xdr:nvSpPr>
      <xdr:spPr>
        <a:xfrm>
          <a:off x="21055965" y="12647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79375</xdr:rowOff>
    </xdr:from>
    <xdr:to xmlns:xdr="http://schemas.openxmlformats.org/drawingml/2006/spreadsheetDrawing">
      <xdr:col>107</xdr:col>
      <xdr:colOff>50800</xdr:colOff>
      <xdr:row>77</xdr:row>
      <xdr:rowOff>156210</xdr:rowOff>
    </xdr:to>
    <xdr:cxnSp macro="">
      <xdr:nvCxnSpPr>
        <xdr:cNvPr id="858" name="直線コネクタ 857"/>
        <xdr:cNvCxnSpPr/>
      </xdr:nvCxnSpPr>
      <xdr:spPr>
        <a:xfrm flipV="1">
          <a:off x="19545300" y="132810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35560</xdr:rowOff>
    </xdr:from>
    <xdr:to xmlns:xdr="http://schemas.openxmlformats.org/drawingml/2006/spreadsheetDrawing">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153670</xdr:rowOff>
    </xdr:from>
    <xdr:ext cx="534035" cy="259080"/>
    <xdr:sp macro="" textlink="">
      <xdr:nvSpPr>
        <xdr:cNvPr id="860" name="テキスト ボックス 859"/>
        <xdr:cNvSpPr txBox="1"/>
      </xdr:nvSpPr>
      <xdr:spPr>
        <a:xfrm>
          <a:off x="20166965" y="12669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156210</xdr:rowOff>
    </xdr:from>
    <xdr:to xmlns:xdr="http://schemas.openxmlformats.org/drawingml/2006/spreadsheetDrawing">
      <xdr:col>102</xdr:col>
      <xdr:colOff>114300</xdr:colOff>
      <xdr:row>78</xdr:row>
      <xdr:rowOff>48260</xdr:rowOff>
    </xdr:to>
    <xdr:cxnSp macro="">
      <xdr:nvCxnSpPr>
        <xdr:cNvPr id="861" name="直線コネクタ 860"/>
        <xdr:cNvCxnSpPr/>
      </xdr:nvCxnSpPr>
      <xdr:spPr>
        <a:xfrm flipV="1">
          <a:off x="18656300" y="133578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100965</xdr:rowOff>
    </xdr:from>
    <xdr:to xmlns:xdr="http://schemas.openxmlformats.org/drawingml/2006/spreadsheetDrawing">
      <xdr:col>102</xdr:col>
      <xdr:colOff>165100</xdr:colOff>
      <xdr:row>76</xdr:row>
      <xdr:rowOff>31115</xdr:rowOff>
    </xdr:to>
    <xdr:sp macro="" textlink="">
      <xdr:nvSpPr>
        <xdr:cNvPr id="862" name="フローチャート: 判断 861"/>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47625</xdr:rowOff>
    </xdr:from>
    <xdr:ext cx="534035" cy="259080"/>
    <xdr:sp macro="" textlink="">
      <xdr:nvSpPr>
        <xdr:cNvPr id="863" name="テキスト ボックス 862"/>
        <xdr:cNvSpPr txBox="1"/>
      </xdr:nvSpPr>
      <xdr:spPr>
        <a:xfrm>
          <a:off x="19277965" y="12734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113665</xdr:rowOff>
    </xdr:from>
    <xdr:to xmlns:xdr="http://schemas.openxmlformats.org/drawingml/2006/spreadsheetDrawing">
      <xdr:col>98</xdr:col>
      <xdr:colOff>38100</xdr:colOff>
      <xdr:row>76</xdr:row>
      <xdr:rowOff>43815</xdr:rowOff>
    </xdr:to>
    <xdr:sp macro="" textlink="">
      <xdr:nvSpPr>
        <xdr:cNvPr id="864" name="フローチャート: 判断 863"/>
        <xdr:cNvSpPr/>
      </xdr:nvSpPr>
      <xdr:spPr>
        <a:xfrm>
          <a:off x="18605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60325</xdr:rowOff>
    </xdr:from>
    <xdr:ext cx="534035" cy="259080"/>
    <xdr:sp macro="" textlink="">
      <xdr:nvSpPr>
        <xdr:cNvPr id="865" name="テキスト ボックス 864"/>
        <xdr:cNvSpPr txBox="1"/>
      </xdr:nvSpPr>
      <xdr:spPr>
        <a:xfrm>
          <a:off x="18388965" y="127476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35560</xdr:rowOff>
    </xdr:from>
    <xdr:to xmlns:xdr="http://schemas.openxmlformats.org/drawingml/2006/spreadsheetDrawing">
      <xdr:col>116</xdr:col>
      <xdr:colOff>114300</xdr:colOff>
      <xdr:row>77</xdr:row>
      <xdr:rowOff>137160</xdr:rowOff>
    </xdr:to>
    <xdr:sp macro="" textlink="">
      <xdr:nvSpPr>
        <xdr:cNvPr id="871" name="楕円 870"/>
        <xdr:cNvSpPr/>
      </xdr:nvSpPr>
      <xdr:spPr>
        <a:xfrm>
          <a:off x="221107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13970</xdr:rowOff>
    </xdr:from>
    <xdr:ext cx="534670" cy="259080"/>
    <xdr:sp macro="" textlink="">
      <xdr:nvSpPr>
        <xdr:cNvPr id="872" name="繰出金該当値テキスト"/>
        <xdr:cNvSpPr txBox="1"/>
      </xdr:nvSpPr>
      <xdr:spPr>
        <a:xfrm>
          <a:off x="22212300" y="13215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61595</xdr:rowOff>
    </xdr:from>
    <xdr:to xmlns:xdr="http://schemas.openxmlformats.org/drawingml/2006/spreadsheetDrawing">
      <xdr:col>112</xdr:col>
      <xdr:colOff>38100</xdr:colOff>
      <xdr:row>77</xdr:row>
      <xdr:rowOff>163195</xdr:rowOff>
    </xdr:to>
    <xdr:sp macro="" textlink="">
      <xdr:nvSpPr>
        <xdr:cNvPr id="873" name="楕円 872"/>
        <xdr:cNvSpPr/>
      </xdr:nvSpPr>
      <xdr:spPr>
        <a:xfrm>
          <a:off x="212725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154940</xdr:rowOff>
    </xdr:from>
    <xdr:ext cx="534035" cy="258445"/>
    <xdr:sp macro="" textlink="">
      <xdr:nvSpPr>
        <xdr:cNvPr id="874" name="テキスト ボックス 873"/>
        <xdr:cNvSpPr txBox="1"/>
      </xdr:nvSpPr>
      <xdr:spPr>
        <a:xfrm>
          <a:off x="21055965" y="1335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29210</xdr:rowOff>
    </xdr:from>
    <xdr:to xmlns:xdr="http://schemas.openxmlformats.org/drawingml/2006/spreadsheetDrawing">
      <xdr:col>107</xdr:col>
      <xdr:colOff>101600</xdr:colOff>
      <xdr:row>77</xdr:row>
      <xdr:rowOff>130175</xdr:rowOff>
    </xdr:to>
    <xdr:sp macro="" textlink="">
      <xdr:nvSpPr>
        <xdr:cNvPr id="875" name="楕円 874"/>
        <xdr:cNvSpPr/>
      </xdr:nvSpPr>
      <xdr:spPr>
        <a:xfrm>
          <a:off x="20383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121285</xdr:rowOff>
    </xdr:from>
    <xdr:ext cx="534035" cy="258445"/>
    <xdr:sp macro="" textlink="">
      <xdr:nvSpPr>
        <xdr:cNvPr id="876" name="テキスト ボックス 875"/>
        <xdr:cNvSpPr txBox="1"/>
      </xdr:nvSpPr>
      <xdr:spPr>
        <a:xfrm>
          <a:off x="20166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105410</xdr:rowOff>
    </xdr:from>
    <xdr:to xmlns:xdr="http://schemas.openxmlformats.org/drawingml/2006/spreadsheetDrawing">
      <xdr:col>102</xdr:col>
      <xdr:colOff>165100</xdr:colOff>
      <xdr:row>78</xdr:row>
      <xdr:rowOff>35560</xdr:rowOff>
    </xdr:to>
    <xdr:sp macro="" textlink="">
      <xdr:nvSpPr>
        <xdr:cNvPr id="877" name="楕円 876"/>
        <xdr:cNvSpPr/>
      </xdr:nvSpPr>
      <xdr:spPr>
        <a:xfrm>
          <a:off x="194945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26670</xdr:rowOff>
    </xdr:from>
    <xdr:ext cx="534035" cy="259080"/>
    <xdr:sp macro="" textlink="">
      <xdr:nvSpPr>
        <xdr:cNvPr id="878" name="テキスト ボックス 877"/>
        <xdr:cNvSpPr txBox="1"/>
      </xdr:nvSpPr>
      <xdr:spPr>
        <a:xfrm>
          <a:off x="19277965" y="1339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168910</xdr:rowOff>
    </xdr:from>
    <xdr:to xmlns:xdr="http://schemas.openxmlformats.org/drawingml/2006/spreadsheetDrawing">
      <xdr:col>98</xdr:col>
      <xdr:colOff>38100</xdr:colOff>
      <xdr:row>78</xdr:row>
      <xdr:rowOff>99060</xdr:rowOff>
    </xdr:to>
    <xdr:sp macro="" textlink="">
      <xdr:nvSpPr>
        <xdr:cNvPr id="879" name="楕円 878"/>
        <xdr:cNvSpPr/>
      </xdr:nvSpPr>
      <xdr:spPr>
        <a:xfrm>
          <a:off x="186055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90170</xdr:rowOff>
    </xdr:from>
    <xdr:ext cx="534035" cy="259080"/>
    <xdr:sp macro="" textlink="">
      <xdr:nvSpPr>
        <xdr:cNvPr id="880" name="テキスト ボックス 879"/>
        <xdr:cNvSpPr txBox="1"/>
      </xdr:nvSpPr>
      <xdr:spPr>
        <a:xfrm>
          <a:off x="18388965" y="13463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160655</xdr:rowOff>
    </xdr:from>
    <xdr:to xmlns:xdr="http://schemas.openxmlformats.org/drawingml/2006/spreadsheetDrawing">
      <xdr:col>102</xdr:col>
      <xdr:colOff>165100</xdr:colOff>
      <xdr:row>99</xdr:row>
      <xdr:rowOff>90805</xdr:rowOff>
    </xdr:to>
    <xdr:sp macro="" textlink="">
      <xdr:nvSpPr>
        <xdr:cNvPr id="919" name="フローチャート: 判断 918"/>
        <xdr:cNvSpPr/>
      </xdr:nvSpPr>
      <xdr:spPr>
        <a:xfrm>
          <a:off x="19494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107315</xdr:rowOff>
    </xdr:from>
    <xdr:ext cx="313690" cy="259080"/>
    <xdr:sp macro="" textlink="">
      <xdr:nvSpPr>
        <xdr:cNvPr id="920" name="テキスト ボックス 919"/>
        <xdr:cNvSpPr txBox="1"/>
      </xdr:nvSpPr>
      <xdr:spPr>
        <a:xfrm>
          <a:off x="19388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161925</xdr:rowOff>
    </xdr:from>
    <xdr:to xmlns:xdr="http://schemas.openxmlformats.org/drawingml/2006/spreadsheetDrawing">
      <xdr:col>98</xdr:col>
      <xdr:colOff>38100</xdr:colOff>
      <xdr:row>99</xdr:row>
      <xdr:rowOff>92075</xdr:rowOff>
    </xdr:to>
    <xdr:sp macro="" textlink="">
      <xdr:nvSpPr>
        <xdr:cNvPr id="921" name="フローチャート: 判断 920"/>
        <xdr:cNvSpPr/>
      </xdr:nvSpPr>
      <xdr:spPr>
        <a:xfrm>
          <a:off x="18605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109220</xdr:rowOff>
    </xdr:from>
    <xdr:ext cx="313690" cy="258445"/>
    <xdr:sp macro="" textlink="">
      <xdr:nvSpPr>
        <xdr:cNvPr id="922" name="テキスト ボックス 921"/>
        <xdr:cNvSpPr txBox="1"/>
      </xdr:nvSpPr>
      <xdr:spPr>
        <a:xfrm>
          <a:off x="18499455" y="1673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7"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852,680</a:t>
          </a:r>
          <a:r>
            <a:rPr kumimoji="1" lang="ja-JP" altLang="ja-JP" sz="1100">
              <a:solidFill>
                <a:schemeClr val="dk1"/>
              </a:solidFill>
              <a:effectLst/>
              <a:latin typeface="+mn-lt"/>
              <a:ea typeface="+mn-ea"/>
              <a:cs typeface="+mn-cs"/>
            </a:rPr>
            <a:t>円となっている。主な構成項目である補助費等は、住民一人当たり</a:t>
          </a:r>
          <a:r>
            <a:rPr kumimoji="1" lang="en-US" altLang="ja-JP" sz="1100">
              <a:solidFill>
                <a:schemeClr val="dk1"/>
              </a:solidFill>
              <a:effectLst/>
              <a:latin typeface="+mn-lt"/>
              <a:ea typeface="+mn-ea"/>
              <a:cs typeface="+mn-cs"/>
            </a:rPr>
            <a:t>165,560</a:t>
          </a:r>
          <a:r>
            <a:rPr kumimoji="1" lang="ja-JP" altLang="ja-JP" sz="1100">
              <a:solidFill>
                <a:schemeClr val="dk1"/>
              </a:solidFill>
              <a:effectLst/>
              <a:latin typeface="+mn-lt"/>
              <a:ea typeface="+mn-ea"/>
              <a:cs typeface="+mn-cs"/>
            </a:rPr>
            <a:t>円となっており、</a:t>
          </a:r>
          <a:endParaRPr lang="ja-JP" altLang="ja-JP" sz="1400">
            <a:effectLst/>
          </a:endParaRPr>
        </a:p>
        <a:p>
          <a:r>
            <a:rPr kumimoji="1" lang="ja-JP" altLang="ja-JP" sz="1100">
              <a:solidFill>
                <a:schemeClr val="dk1"/>
              </a:solidFill>
              <a:effectLst/>
              <a:latin typeface="+mn-lt"/>
              <a:ea typeface="+mn-ea"/>
              <a:cs typeface="+mn-cs"/>
            </a:rPr>
            <a:t>その主な要因は、全国から多数寄せられた「ふるさと応援指定寄附金」に伴って、「ふるさと納税推進事業」に係る返礼品経費が大幅に</a:t>
          </a:r>
          <a:endParaRPr lang="ja-JP" altLang="ja-JP" sz="1400">
            <a:effectLst/>
          </a:endParaRPr>
        </a:p>
        <a:p>
          <a:r>
            <a:rPr kumimoji="1" lang="ja-JP" altLang="ja-JP" sz="1100">
              <a:solidFill>
                <a:schemeClr val="dk1"/>
              </a:solidFill>
              <a:effectLst/>
              <a:latin typeface="+mn-lt"/>
              <a:ea typeface="+mn-ea"/>
              <a:cs typeface="+mn-cs"/>
            </a:rPr>
            <a:t>増加したことなどにより、類似団体平均と比べて高い水準となった。</a:t>
          </a:r>
          <a:endParaRPr lang="ja-JP" altLang="ja-JP" sz="1400">
            <a:effectLst/>
          </a:endParaRPr>
        </a:p>
        <a:p>
          <a:r>
            <a:rPr kumimoji="1" lang="ja-JP" altLang="ja-JP" sz="1100">
              <a:solidFill>
                <a:schemeClr val="dk1"/>
              </a:solidFill>
              <a:effectLst/>
              <a:latin typeface="+mn-lt"/>
              <a:ea typeface="+mn-ea"/>
              <a:cs typeface="+mn-cs"/>
            </a:rPr>
            <a:t>　今後においても、ふるさと応援指定寄附金の動向を注視するとともに、市立病院は医師不足等から経営の改善が困難な状況にあり、</a:t>
          </a:r>
          <a:endParaRPr lang="ja-JP" altLang="ja-JP" sz="1400">
            <a:effectLst/>
          </a:endParaRPr>
        </a:p>
        <a:p>
          <a:r>
            <a:rPr kumimoji="1" lang="ja-JP" altLang="ja-JP" sz="1100">
              <a:solidFill>
                <a:schemeClr val="dk1"/>
              </a:solidFill>
              <a:effectLst/>
              <a:latin typeface="+mn-lt"/>
              <a:ea typeface="+mn-ea"/>
              <a:cs typeface="+mn-cs"/>
            </a:rPr>
            <a:t>一般会計においても多額な財政負担が今後とも想定されるため、引き続き、事務事業の見直しなどを行い、健全な行財政運営に努めていく。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北海道根室市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26,399
26,111
506.25
22,604,453
22,509,912
85,982
9,270,348
19,160,228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8.7
54.2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46355</xdr:rowOff>
    </xdr:from>
    <xdr:to xmlns:xdr="http://schemas.openxmlformats.org/drawingml/2006/spreadsheetDrawing">
      <xdr:col>24</xdr:col>
      <xdr:colOff>63500</xdr:colOff>
      <xdr:row>34</xdr:row>
      <xdr:rowOff>46355</xdr:rowOff>
    </xdr:to>
    <xdr:cxnSp macro="">
      <xdr:nvCxnSpPr>
        <xdr:cNvPr id="61" name="直線コネクタ 60"/>
        <xdr:cNvCxnSpPr/>
      </xdr:nvCxnSpPr>
      <xdr:spPr>
        <a:xfrm>
          <a:off x="3797300" y="58756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33</xdr:row>
      <xdr:rowOff>128270</xdr:rowOff>
    </xdr:from>
    <xdr:to xmlns:xdr="http://schemas.openxmlformats.org/drawingml/2006/spreadsheetDrawing">
      <xdr:col>19</xdr:col>
      <xdr:colOff>177800</xdr:colOff>
      <xdr:row>34</xdr:row>
      <xdr:rowOff>46355</xdr:rowOff>
    </xdr:to>
    <xdr:cxnSp macro="">
      <xdr:nvCxnSpPr>
        <xdr:cNvPr id="64" name="直線コネクタ 63"/>
        <xdr:cNvCxnSpPr/>
      </xdr:nvCxnSpPr>
      <xdr:spPr>
        <a:xfrm>
          <a:off x="2908300" y="578612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xdr:rowOff>
    </xdr:from>
    <xdr:ext cx="469265" cy="259080"/>
    <xdr:sp macro="" textlink="">
      <xdr:nvSpPr>
        <xdr:cNvPr id="66" name="テキスト ボックス 65"/>
        <xdr:cNvSpPr txBox="1"/>
      </xdr:nvSpPr>
      <xdr:spPr>
        <a:xfrm>
          <a:off x="3562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128270</xdr:rowOff>
    </xdr:from>
    <xdr:to xmlns:xdr="http://schemas.openxmlformats.org/drawingml/2006/spreadsheetDrawing">
      <xdr:col>15</xdr:col>
      <xdr:colOff>50800</xdr:colOff>
      <xdr:row>34</xdr:row>
      <xdr:rowOff>23495</xdr:rowOff>
    </xdr:to>
    <xdr:cxnSp macro="">
      <xdr:nvCxnSpPr>
        <xdr:cNvPr id="67" name="直線コネクタ 66"/>
        <xdr:cNvCxnSpPr/>
      </xdr:nvCxnSpPr>
      <xdr:spPr>
        <a:xfrm flipV="1">
          <a:off x="2019300" y="578612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99695</xdr:rowOff>
    </xdr:from>
    <xdr:ext cx="469265" cy="258445"/>
    <xdr:sp macro="" textlink="">
      <xdr:nvSpPr>
        <xdr:cNvPr id="69" name="テキスト ボックス 68"/>
        <xdr:cNvSpPr txBox="1"/>
      </xdr:nvSpPr>
      <xdr:spPr>
        <a:xfrm>
          <a:off x="2673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23495</xdr:rowOff>
    </xdr:from>
    <xdr:to xmlns:xdr="http://schemas.openxmlformats.org/drawingml/2006/spreadsheetDrawing">
      <xdr:col>10</xdr:col>
      <xdr:colOff>114300</xdr:colOff>
      <xdr:row>34</xdr:row>
      <xdr:rowOff>41275</xdr:rowOff>
    </xdr:to>
    <xdr:cxnSp macro="">
      <xdr:nvCxnSpPr>
        <xdr:cNvPr id="70" name="直線コネクタ 69"/>
        <xdr:cNvCxnSpPr/>
      </xdr:nvCxnSpPr>
      <xdr:spPr>
        <a:xfrm flipV="1">
          <a:off x="1130300" y="585279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153670</xdr:rowOff>
    </xdr:to>
    <xdr:sp macro="" textlink="">
      <xdr:nvSpPr>
        <xdr:cNvPr id="71" name="フローチャート: 判断 70"/>
        <xdr:cNvSpPr/>
      </xdr:nvSpPr>
      <xdr:spPr>
        <a:xfrm>
          <a:off x="1968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144780</xdr:rowOff>
    </xdr:from>
    <xdr:ext cx="469265" cy="258445"/>
    <xdr:sp macro="" textlink="">
      <xdr:nvSpPr>
        <xdr:cNvPr id="72" name="テキスト ボックス 71"/>
        <xdr:cNvSpPr txBox="1"/>
      </xdr:nvSpPr>
      <xdr:spPr>
        <a:xfrm>
          <a:off x="1784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65405</xdr:rowOff>
    </xdr:from>
    <xdr:to xmlns:xdr="http://schemas.openxmlformats.org/drawingml/2006/spreadsheetDrawing">
      <xdr:col>6</xdr:col>
      <xdr:colOff>38100</xdr:colOff>
      <xdr:row>35</xdr:row>
      <xdr:rowOff>167005</xdr:rowOff>
    </xdr:to>
    <xdr:sp macro="" textlink="">
      <xdr:nvSpPr>
        <xdr:cNvPr id="73" name="フローチャート: 判断 72"/>
        <xdr:cNvSpPr/>
      </xdr:nvSpPr>
      <xdr:spPr>
        <a:xfrm>
          <a:off x="1079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158115</xdr:rowOff>
    </xdr:from>
    <xdr:ext cx="469265" cy="258445"/>
    <xdr:sp macro="" textlink="">
      <xdr:nvSpPr>
        <xdr:cNvPr id="74" name="テキスト ボックス 73"/>
        <xdr:cNvSpPr txBox="1"/>
      </xdr:nvSpPr>
      <xdr:spPr>
        <a:xfrm>
          <a:off x="895350" y="615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167005</xdr:rowOff>
    </xdr:from>
    <xdr:to xmlns:xdr="http://schemas.openxmlformats.org/drawingml/2006/spreadsheetDrawing">
      <xdr:col>24</xdr:col>
      <xdr:colOff>114300</xdr:colOff>
      <xdr:row>34</xdr:row>
      <xdr:rowOff>97790</xdr:rowOff>
    </xdr:to>
    <xdr:sp macro="" textlink="">
      <xdr:nvSpPr>
        <xdr:cNvPr id="80" name="楕円 79"/>
        <xdr:cNvSpPr/>
      </xdr:nvSpPr>
      <xdr:spPr>
        <a:xfrm>
          <a:off x="45847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18415</xdr:rowOff>
    </xdr:from>
    <xdr:ext cx="469900" cy="258445"/>
    <xdr:sp macro="" textlink="">
      <xdr:nvSpPr>
        <xdr:cNvPr id="81" name="議会費該当値テキスト"/>
        <xdr:cNvSpPr txBox="1"/>
      </xdr:nvSpPr>
      <xdr:spPr>
        <a:xfrm>
          <a:off x="4686300" y="56762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167005</xdr:rowOff>
    </xdr:from>
    <xdr:to xmlns:xdr="http://schemas.openxmlformats.org/drawingml/2006/spreadsheetDrawing">
      <xdr:col>20</xdr:col>
      <xdr:colOff>38100</xdr:colOff>
      <xdr:row>34</xdr:row>
      <xdr:rowOff>97790</xdr:rowOff>
    </xdr:to>
    <xdr:sp macro="" textlink="">
      <xdr:nvSpPr>
        <xdr:cNvPr id="82" name="楕円 81"/>
        <xdr:cNvSpPr/>
      </xdr:nvSpPr>
      <xdr:spPr>
        <a:xfrm>
          <a:off x="3746500" y="5824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113665</xdr:rowOff>
    </xdr:from>
    <xdr:ext cx="469265" cy="258445"/>
    <xdr:sp macro="" textlink="">
      <xdr:nvSpPr>
        <xdr:cNvPr id="83" name="テキスト ボックス 82"/>
        <xdr:cNvSpPr txBox="1"/>
      </xdr:nvSpPr>
      <xdr:spPr>
        <a:xfrm>
          <a:off x="3562350" y="56000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77470</xdr:rowOff>
    </xdr:from>
    <xdr:to xmlns:xdr="http://schemas.openxmlformats.org/drawingml/2006/spreadsheetDrawing">
      <xdr:col>15</xdr:col>
      <xdr:colOff>101600</xdr:colOff>
      <xdr:row>34</xdr:row>
      <xdr:rowOff>7620</xdr:rowOff>
    </xdr:to>
    <xdr:sp macro="" textlink="">
      <xdr:nvSpPr>
        <xdr:cNvPr id="84" name="楕円 83"/>
        <xdr:cNvSpPr/>
      </xdr:nvSpPr>
      <xdr:spPr>
        <a:xfrm>
          <a:off x="2857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24130</xdr:rowOff>
    </xdr:from>
    <xdr:ext cx="469265" cy="259080"/>
    <xdr:sp macro="" textlink="">
      <xdr:nvSpPr>
        <xdr:cNvPr id="85" name="テキスト ボックス 84"/>
        <xdr:cNvSpPr txBox="1"/>
      </xdr:nvSpPr>
      <xdr:spPr>
        <a:xfrm>
          <a:off x="2673350" y="5510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144145</xdr:rowOff>
    </xdr:from>
    <xdr:to xmlns:xdr="http://schemas.openxmlformats.org/drawingml/2006/spreadsheetDrawing">
      <xdr:col>10</xdr:col>
      <xdr:colOff>165100</xdr:colOff>
      <xdr:row>34</xdr:row>
      <xdr:rowOff>74930</xdr:rowOff>
    </xdr:to>
    <xdr:sp macro="" textlink="">
      <xdr:nvSpPr>
        <xdr:cNvPr id="86" name="楕円 85"/>
        <xdr:cNvSpPr/>
      </xdr:nvSpPr>
      <xdr:spPr>
        <a:xfrm>
          <a:off x="1968500" y="58019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90805</xdr:rowOff>
    </xdr:from>
    <xdr:ext cx="469265" cy="258445"/>
    <xdr:sp macro="" textlink="">
      <xdr:nvSpPr>
        <xdr:cNvPr id="87" name="テキスト ボックス 86"/>
        <xdr:cNvSpPr txBox="1"/>
      </xdr:nvSpPr>
      <xdr:spPr>
        <a:xfrm>
          <a:off x="1784350" y="557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161925</xdr:rowOff>
    </xdr:from>
    <xdr:to xmlns:xdr="http://schemas.openxmlformats.org/drawingml/2006/spreadsheetDrawing">
      <xdr:col>6</xdr:col>
      <xdr:colOff>38100</xdr:colOff>
      <xdr:row>34</xdr:row>
      <xdr:rowOff>92075</xdr:rowOff>
    </xdr:to>
    <xdr:sp macro="" textlink="">
      <xdr:nvSpPr>
        <xdr:cNvPr id="88" name="楕円 87"/>
        <xdr:cNvSpPr/>
      </xdr:nvSpPr>
      <xdr:spPr>
        <a:xfrm>
          <a:off x="1079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109220</xdr:rowOff>
    </xdr:from>
    <xdr:ext cx="469265" cy="258445"/>
    <xdr:sp macro="" textlink="">
      <xdr:nvSpPr>
        <xdr:cNvPr id="89" name="テキスト ボックス 88"/>
        <xdr:cNvSpPr txBox="1"/>
      </xdr:nvSpPr>
      <xdr:spPr>
        <a:xfrm>
          <a:off x="895350" y="5595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51</xdr:row>
      <xdr:rowOff>43180</xdr:rowOff>
    </xdr:from>
    <xdr:to xmlns:xdr="http://schemas.openxmlformats.org/drawingml/2006/spreadsheetDrawing">
      <xdr:col>24</xdr:col>
      <xdr:colOff>63500</xdr:colOff>
      <xdr:row>53</xdr:row>
      <xdr:rowOff>169545</xdr:rowOff>
    </xdr:to>
    <xdr:cxnSp macro="">
      <xdr:nvCxnSpPr>
        <xdr:cNvPr id="116" name="直線コネクタ 115"/>
        <xdr:cNvCxnSpPr/>
      </xdr:nvCxnSpPr>
      <xdr:spPr>
        <a:xfrm flipV="1">
          <a:off x="3797300" y="8787130"/>
          <a:ext cx="83820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5080</xdr:rowOff>
    </xdr:from>
    <xdr:ext cx="534670" cy="259080"/>
    <xdr:sp macro="" textlink="">
      <xdr:nvSpPr>
        <xdr:cNvPr id="117" name="総務費平均値テキスト"/>
        <xdr:cNvSpPr txBox="1"/>
      </xdr:nvSpPr>
      <xdr:spPr>
        <a:xfrm>
          <a:off x="4686300" y="9606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169545</xdr:rowOff>
    </xdr:from>
    <xdr:to xmlns:xdr="http://schemas.openxmlformats.org/drawingml/2006/spreadsheetDrawing">
      <xdr:col>19</xdr:col>
      <xdr:colOff>177800</xdr:colOff>
      <xdr:row>55</xdr:row>
      <xdr:rowOff>163830</xdr:rowOff>
    </xdr:to>
    <xdr:cxnSp macro="">
      <xdr:nvCxnSpPr>
        <xdr:cNvPr id="119" name="直線コネクタ 118"/>
        <xdr:cNvCxnSpPr/>
      </xdr:nvCxnSpPr>
      <xdr:spPr>
        <a:xfrm flipV="1">
          <a:off x="2908300" y="9256395"/>
          <a:ext cx="889000" cy="337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133985</xdr:rowOff>
    </xdr:from>
    <xdr:ext cx="534035" cy="258445"/>
    <xdr:sp macro="" textlink="">
      <xdr:nvSpPr>
        <xdr:cNvPr id="121" name="テキスト ボックス 120"/>
        <xdr:cNvSpPr txBox="1"/>
      </xdr:nvSpPr>
      <xdr:spPr>
        <a:xfrm>
          <a:off x="3529965" y="9735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163830</xdr:rowOff>
    </xdr:from>
    <xdr:to xmlns:xdr="http://schemas.openxmlformats.org/drawingml/2006/spreadsheetDrawing">
      <xdr:col>15</xdr:col>
      <xdr:colOff>50800</xdr:colOff>
      <xdr:row>57</xdr:row>
      <xdr:rowOff>19050</xdr:rowOff>
    </xdr:to>
    <xdr:cxnSp macro="">
      <xdr:nvCxnSpPr>
        <xdr:cNvPr id="122" name="直線コネクタ 121"/>
        <xdr:cNvCxnSpPr/>
      </xdr:nvCxnSpPr>
      <xdr:spPr>
        <a:xfrm flipV="1">
          <a:off x="2019300" y="9593580"/>
          <a:ext cx="8890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54610</xdr:rowOff>
    </xdr:from>
    <xdr:to xmlns:xdr="http://schemas.openxmlformats.org/drawingml/2006/spreadsheetDrawing">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147320</xdr:rowOff>
    </xdr:from>
    <xdr:ext cx="534035" cy="259080"/>
    <xdr:sp macro="" textlink="">
      <xdr:nvSpPr>
        <xdr:cNvPr id="124" name="テキスト ボックス 123"/>
        <xdr:cNvSpPr txBox="1"/>
      </xdr:nvSpPr>
      <xdr:spPr>
        <a:xfrm>
          <a:off x="2640965" y="9748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19050</xdr:rowOff>
    </xdr:from>
    <xdr:to xmlns:xdr="http://schemas.openxmlformats.org/drawingml/2006/spreadsheetDrawing">
      <xdr:col>10</xdr:col>
      <xdr:colOff>114300</xdr:colOff>
      <xdr:row>57</xdr:row>
      <xdr:rowOff>30480</xdr:rowOff>
    </xdr:to>
    <xdr:cxnSp macro="">
      <xdr:nvCxnSpPr>
        <xdr:cNvPr id="125" name="直線コネクタ 124"/>
        <xdr:cNvCxnSpPr/>
      </xdr:nvCxnSpPr>
      <xdr:spPr>
        <a:xfrm flipV="1">
          <a:off x="1130300" y="97917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21590</xdr:rowOff>
    </xdr:from>
    <xdr:to xmlns:xdr="http://schemas.openxmlformats.org/drawingml/2006/spreadsheetDrawing">
      <xdr:col>10</xdr:col>
      <xdr:colOff>165100</xdr:colOff>
      <xdr:row>56</xdr:row>
      <xdr:rowOff>123190</xdr:rowOff>
    </xdr:to>
    <xdr:sp macro="" textlink="">
      <xdr:nvSpPr>
        <xdr:cNvPr id="126" name="フローチャート: 判断 125"/>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139700</xdr:rowOff>
    </xdr:from>
    <xdr:ext cx="534035" cy="259080"/>
    <xdr:sp macro="" textlink="">
      <xdr:nvSpPr>
        <xdr:cNvPr id="127" name="テキスト ボックス 126"/>
        <xdr:cNvSpPr txBox="1"/>
      </xdr:nvSpPr>
      <xdr:spPr>
        <a:xfrm>
          <a:off x="175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28" name="フローチャート: 判断 127"/>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169545</xdr:rowOff>
    </xdr:from>
    <xdr:ext cx="534035" cy="258445"/>
    <xdr:sp macro="" textlink="">
      <xdr:nvSpPr>
        <xdr:cNvPr id="129" name="テキスト ボックス 128"/>
        <xdr:cNvSpPr txBox="1"/>
      </xdr:nvSpPr>
      <xdr:spPr>
        <a:xfrm>
          <a:off x="862965" y="9427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50</xdr:row>
      <xdr:rowOff>163830</xdr:rowOff>
    </xdr:from>
    <xdr:to xmlns:xdr="http://schemas.openxmlformats.org/drawingml/2006/spreadsheetDrawing">
      <xdr:col>24</xdr:col>
      <xdr:colOff>114300</xdr:colOff>
      <xdr:row>51</xdr:row>
      <xdr:rowOff>93980</xdr:rowOff>
    </xdr:to>
    <xdr:sp macro="" textlink="">
      <xdr:nvSpPr>
        <xdr:cNvPr id="135" name="楕円 134"/>
        <xdr:cNvSpPr/>
      </xdr:nvSpPr>
      <xdr:spPr>
        <a:xfrm>
          <a:off x="4584700" y="87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50</xdr:row>
      <xdr:rowOff>116840</xdr:rowOff>
    </xdr:from>
    <xdr:ext cx="598805" cy="259080"/>
    <xdr:sp macro="" textlink="">
      <xdr:nvSpPr>
        <xdr:cNvPr id="136" name="総務費該当値テキスト"/>
        <xdr:cNvSpPr txBox="1"/>
      </xdr:nvSpPr>
      <xdr:spPr>
        <a:xfrm>
          <a:off x="4686300" y="8689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53</xdr:row>
      <xdr:rowOff>118745</xdr:rowOff>
    </xdr:from>
    <xdr:to xmlns:xdr="http://schemas.openxmlformats.org/drawingml/2006/spreadsheetDrawing">
      <xdr:col>20</xdr:col>
      <xdr:colOff>38100</xdr:colOff>
      <xdr:row>54</xdr:row>
      <xdr:rowOff>48895</xdr:rowOff>
    </xdr:to>
    <xdr:sp macro="" textlink="">
      <xdr:nvSpPr>
        <xdr:cNvPr id="137" name="楕円 136"/>
        <xdr:cNvSpPr/>
      </xdr:nvSpPr>
      <xdr:spPr>
        <a:xfrm>
          <a:off x="3746500" y="92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52</xdr:row>
      <xdr:rowOff>65405</xdr:rowOff>
    </xdr:from>
    <xdr:ext cx="598170" cy="258445"/>
    <xdr:sp macro="" textlink="">
      <xdr:nvSpPr>
        <xdr:cNvPr id="138" name="テキスト ボックス 137"/>
        <xdr:cNvSpPr txBox="1"/>
      </xdr:nvSpPr>
      <xdr:spPr>
        <a:xfrm>
          <a:off x="3497580" y="8980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113030</xdr:rowOff>
    </xdr:from>
    <xdr:to xmlns:xdr="http://schemas.openxmlformats.org/drawingml/2006/spreadsheetDrawing">
      <xdr:col>15</xdr:col>
      <xdr:colOff>101600</xdr:colOff>
      <xdr:row>56</xdr:row>
      <xdr:rowOff>43180</xdr:rowOff>
    </xdr:to>
    <xdr:sp macro="" textlink="">
      <xdr:nvSpPr>
        <xdr:cNvPr id="139" name="楕円 138"/>
        <xdr:cNvSpPr/>
      </xdr:nvSpPr>
      <xdr:spPr>
        <a:xfrm>
          <a:off x="2857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59690</xdr:rowOff>
    </xdr:from>
    <xdr:ext cx="598170" cy="259080"/>
    <xdr:sp macro="" textlink="">
      <xdr:nvSpPr>
        <xdr:cNvPr id="140" name="テキスト ボックス 139"/>
        <xdr:cNvSpPr txBox="1"/>
      </xdr:nvSpPr>
      <xdr:spPr>
        <a:xfrm>
          <a:off x="2608580" y="93179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139700</xdr:rowOff>
    </xdr:from>
    <xdr:to xmlns:xdr="http://schemas.openxmlformats.org/drawingml/2006/spreadsheetDrawing">
      <xdr:col>10</xdr:col>
      <xdr:colOff>165100</xdr:colOff>
      <xdr:row>57</xdr:row>
      <xdr:rowOff>69850</xdr:rowOff>
    </xdr:to>
    <xdr:sp macro="" textlink="">
      <xdr:nvSpPr>
        <xdr:cNvPr id="141" name="楕円 140"/>
        <xdr:cNvSpPr/>
      </xdr:nvSpPr>
      <xdr:spPr>
        <a:xfrm>
          <a:off x="1968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60960</xdr:rowOff>
    </xdr:from>
    <xdr:ext cx="534035" cy="259080"/>
    <xdr:sp macro="" textlink="">
      <xdr:nvSpPr>
        <xdr:cNvPr id="142" name="テキスト ボックス 141"/>
        <xdr:cNvSpPr txBox="1"/>
      </xdr:nvSpPr>
      <xdr:spPr>
        <a:xfrm>
          <a:off x="1751965" y="9833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151130</xdr:rowOff>
    </xdr:from>
    <xdr:to xmlns:xdr="http://schemas.openxmlformats.org/drawingml/2006/spreadsheetDrawing">
      <xdr:col>6</xdr:col>
      <xdr:colOff>38100</xdr:colOff>
      <xdr:row>57</xdr:row>
      <xdr:rowOff>81280</xdr:rowOff>
    </xdr:to>
    <xdr:sp macro="" textlink="">
      <xdr:nvSpPr>
        <xdr:cNvPr id="143" name="楕円 142"/>
        <xdr:cNvSpPr/>
      </xdr:nvSpPr>
      <xdr:spPr>
        <a:xfrm>
          <a:off x="1079500" y="975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72390</xdr:rowOff>
    </xdr:from>
    <xdr:ext cx="534035" cy="259080"/>
    <xdr:sp macro="" textlink="">
      <xdr:nvSpPr>
        <xdr:cNvPr id="144" name="テキスト ボックス 143"/>
        <xdr:cNvSpPr txBox="1"/>
      </xdr:nvSpPr>
      <xdr:spPr>
        <a:xfrm>
          <a:off x="862965" y="9845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109220</xdr:rowOff>
    </xdr:from>
    <xdr:to xmlns:xdr="http://schemas.openxmlformats.org/drawingml/2006/spreadsheetDrawing">
      <xdr:col>24</xdr:col>
      <xdr:colOff>63500</xdr:colOff>
      <xdr:row>75</xdr:row>
      <xdr:rowOff>155575</xdr:rowOff>
    </xdr:to>
    <xdr:cxnSp macro="">
      <xdr:nvCxnSpPr>
        <xdr:cNvPr id="174" name="直線コネクタ 173"/>
        <xdr:cNvCxnSpPr/>
      </xdr:nvCxnSpPr>
      <xdr:spPr>
        <a:xfrm>
          <a:off x="3797300" y="12967970"/>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105410</xdr:rowOff>
    </xdr:from>
    <xdr:ext cx="598805" cy="259080"/>
    <xdr:sp macro="" textlink="">
      <xdr:nvSpPr>
        <xdr:cNvPr id="175" name="民生費平均値テキスト"/>
        <xdr:cNvSpPr txBox="1"/>
      </xdr:nvSpPr>
      <xdr:spPr>
        <a:xfrm>
          <a:off x="4686300" y="12792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109220</xdr:rowOff>
    </xdr:from>
    <xdr:to xmlns:xdr="http://schemas.openxmlformats.org/drawingml/2006/spreadsheetDrawing">
      <xdr:col>19</xdr:col>
      <xdr:colOff>177800</xdr:colOff>
      <xdr:row>76</xdr:row>
      <xdr:rowOff>52705</xdr:rowOff>
    </xdr:to>
    <xdr:cxnSp macro="">
      <xdr:nvCxnSpPr>
        <xdr:cNvPr id="177" name="直線コネクタ 176"/>
        <xdr:cNvCxnSpPr/>
      </xdr:nvCxnSpPr>
      <xdr:spPr>
        <a:xfrm flipV="1">
          <a:off x="2908300" y="1296797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14605</xdr:rowOff>
    </xdr:from>
    <xdr:ext cx="598170" cy="259080"/>
    <xdr:sp macro="" textlink="">
      <xdr:nvSpPr>
        <xdr:cNvPr id="179"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49530</xdr:rowOff>
    </xdr:from>
    <xdr:to xmlns:xdr="http://schemas.openxmlformats.org/drawingml/2006/spreadsheetDrawing">
      <xdr:col>15</xdr:col>
      <xdr:colOff>50800</xdr:colOff>
      <xdr:row>76</xdr:row>
      <xdr:rowOff>52705</xdr:rowOff>
    </xdr:to>
    <xdr:cxnSp macro="">
      <xdr:nvCxnSpPr>
        <xdr:cNvPr id="180" name="直線コネクタ 179"/>
        <xdr:cNvCxnSpPr/>
      </xdr:nvCxnSpPr>
      <xdr:spPr>
        <a:xfrm>
          <a:off x="2019300" y="12908280"/>
          <a:ext cx="8890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158115</xdr:rowOff>
    </xdr:from>
    <xdr:to xmlns:xdr="http://schemas.openxmlformats.org/drawingml/2006/spreadsheetDrawing">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104775</xdr:rowOff>
    </xdr:from>
    <xdr:ext cx="598170" cy="259080"/>
    <xdr:sp macro="" textlink="">
      <xdr:nvSpPr>
        <xdr:cNvPr id="182" name="テキスト ボックス 181"/>
        <xdr:cNvSpPr txBox="1"/>
      </xdr:nvSpPr>
      <xdr:spPr>
        <a:xfrm>
          <a:off x="2608580" y="12792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75</xdr:row>
      <xdr:rowOff>49530</xdr:rowOff>
    </xdr:from>
    <xdr:to xmlns:xdr="http://schemas.openxmlformats.org/drawingml/2006/spreadsheetDrawing">
      <xdr:col>10</xdr:col>
      <xdr:colOff>114300</xdr:colOff>
      <xdr:row>76</xdr:row>
      <xdr:rowOff>111760</xdr:rowOff>
    </xdr:to>
    <xdr:cxnSp macro="">
      <xdr:nvCxnSpPr>
        <xdr:cNvPr id="183" name="直線コネクタ 182"/>
        <xdr:cNvCxnSpPr/>
      </xdr:nvCxnSpPr>
      <xdr:spPr>
        <a:xfrm flipV="1">
          <a:off x="1130300" y="1290828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43180</xdr:rowOff>
    </xdr:from>
    <xdr:to xmlns:xdr="http://schemas.openxmlformats.org/drawingml/2006/spreadsheetDrawing">
      <xdr:col>10</xdr:col>
      <xdr:colOff>165100</xdr:colOff>
      <xdr:row>76</xdr:row>
      <xdr:rowOff>144780</xdr:rowOff>
    </xdr:to>
    <xdr:sp macro="" textlink="">
      <xdr:nvSpPr>
        <xdr:cNvPr id="184" name="フローチャート: 判断 183"/>
        <xdr:cNvSpPr/>
      </xdr:nvSpPr>
      <xdr:spPr>
        <a:xfrm>
          <a:off x="1968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135890</xdr:rowOff>
    </xdr:from>
    <xdr:ext cx="598170" cy="259080"/>
    <xdr:sp macro="" textlink="">
      <xdr:nvSpPr>
        <xdr:cNvPr id="185" name="テキスト ボックス 184"/>
        <xdr:cNvSpPr txBox="1"/>
      </xdr:nvSpPr>
      <xdr:spPr>
        <a:xfrm>
          <a:off x="1719580" y="13166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70485</xdr:rowOff>
    </xdr:from>
    <xdr:to xmlns:xdr="http://schemas.openxmlformats.org/drawingml/2006/spreadsheetDrawing">
      <xdr:col>6</xdr:col>
      <xdr:colOff>38100</xdr:colOff>
      <xdr:row>77</xdr:row>
      <xdr:rowOff>635</xdr:rowOff>
    </xdr:to>
    <xdr:sp macro="" textlink="">
      <xdr:nvSpPr>
        <xdr:cNvPr id="186" name="フローチャート: 判断 185"/>
        <xdr:cNvSpPr/>
      </xdr:nvSpPr>
      <xdr:spPr>
        <a:xfrm>
          <a:off x="1079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163195</xdr:rowOff>
    </xdr:from>
    <xdr:ext cx="598170" cy="259080"/>
    <xdr:sp macro="" textlink="">
      <xdr:nvSpPr>
        <xdr:cNvPr id="187" name="テキスト ボックス 186"/>
        <xdr:cNvSpPr txBox="1"/>
      </xdr:nvSpPr>
      <xdr:spPr>
        <a:xfrm>
          <a:off x="830580" y="13193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104775</xdr:rowOff>
    </xdr:from>
    <xdr:to xmlns:xdr="http://schemas.openxmlformats.org/drawingml/2006/spreadsheetDrawing">
      <xdr:col>24</xdr:col>
      <xdr:colOff>114300</xdr:colOff>
      <xdr:row>76</xdr:row>
      <xdr:rowOff>34925</xdr:rowOff>
    </xdr:to>
    <xdr:sp macro="" textlink="">
      <xdr:nvSpPr>
        <xdr:cNvPr id="193" name="楕円 192"/>
        <xdr:cNvSpPr/>
      </xdr:nvSpPr>
      <xdr:spPr>
        <a:xfrm>
          <a:off x="45847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83185</xdr:rowOff>
    </xdr:from>
    <xdr:ext cx="598805" cy="259080"/>
    <xdr:sp macro="" textlink="">
      <xdr:nvSpPr>
        <xdr:cNvPr id="194" name="民生費該当値テキスト"/>
        <xdr:cNvSpPr txBox="1"/>
      </xdr:nvSpPr>
      <xdr:spPr>
        <a:xfrm>
          <a:off x="4686300" y="12941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57785</xdr:rowOff>
    </xdr:from>
    <xdr:to xmlns:xdr="http://schemas.openxmlformats.org/drawingml/2006/spreadsheetDrawing">
      <xdr:col>20</xdr:col>
      <xdr:colOff>38100</xdr:colOff>
      <xdr:row>75</xdr:row>
      <xdr:rowOff>159385</xdr:rowOff>
    </xdr:to>
    <xdr:sp macro="" textlink="">
      <xdr:nvSpPr>
        <xdr:cNvPr id="195" name="楕円 194"/>
        <xdr:cNvSpPr/>
      </xdr:nvSpPr>
      <xdr:spPr>
        <a:xfrm>
          <a:off x="3746500" y="129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4445</xdr:rowOff>
    </xdr:from>
    <xdr:ext cx="598170" cy="259080"/>
    <xdr:sp macro="" textlink="">
      <xdr:nvSpPr>
        <xdr:cNvPr id="196" name="テキスト ボックス 195"/>
        <xdr:cNvSpPr txBox="1"/>
      </xdr:nvSpPr>
      <xdr:spPr>
        <a:xfrm>
          <a:off x="3497580" y="12691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1905</xdr:rowOff>
    </xdr:from>
    <xdr:to xmlns:xdr="http://schemas.openxmlformats.org/drawingml/2006/spreadsheetDrawing">
      <xdr:col>15</xdr:col>
      <xdr:colOff>101600</xdr:colOff>
      <xdr:row>76</xdr:row>
      <xdr:rowOff>103505</xdr:rowOff>
    </xdr:to>
    <xdr:sp macro="" textlink="">
      <xdr:nvSpPr>
        <xdr:cNvPr id="197" name="楕円 196"/>
        <xdr:cNvSpPr/>
      </xdr:nvSpPr>
      <xdr:spPr>
        <a:xfrm>
          <a:off x="28575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94615</xdr:rowOff>
    </xdr:from>
    <xdr:ext cx="598170" cy="259080"/>
    <xdr:sp macro="" textlink="">
      <xdr:nvSpPr>
        <xdr:cNvPr id="198" name="テキスト ボックス 197"/>
        <xdr:cNvSpPr txBox="1"/>
      </xdr:nvSpPr>
      <xdr:spPr>
        <a:xfrm>
          <a:off x="2608580" y="13124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170180</xdr:rowOff>
    </xdr:from>
    <xdr:to xmlns:xdr="http://schemas.openxmlformats.org/drawingml/2006/spreadsheetDrawing">
      <xdr:col>10</xdr:col>
      <xdr:colOff>165100</xdr:colOff>
      <xdr:row>75</xdr:row>
      <xdr:rowOff>100330</xdr:rowOff>
    </xdr:to>
    <xdr:sp macro="" textlink="">
      <xdr:nvSpPr>
        <xdr:cNvPr id="199" name="楕円 198"/>
        <xdr:cNvSpPr/>
      </xdr:nvSpPr>
      <xdr:spPr>
        <a:xfrm>
          <a:off x="1968500" y="1285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116840</xdr:rowOff>
    </xdr:from>
    <xdr:ext cx="598170" cy="259080"/>
    <xdr:sp macro="" textlink="">
      <xdr:nvSpPr>
        <xdr:cNvPr id="200" name="テキスト ボックス 199"/>
        <xdr:cNvSpPr txBox="1"/>
      </xdr:nvSpPr>
      <xdr:spPr>
        <a:xfrm>
          <a:off x="1719580" y="12632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60960</xdr:rowOff>
    </xdr:from>
    <xdr:to xmlns:xdr="http://schemas.openxmlformats.org/drawingml/2006/spreadsheetDrawing">
      <xdr:col>6</xdr:col>
      <xdr:colOff>38100</xdr:colOff>
      <xdr:row>76</xdr:row>
      <xdr:rowOff>162560</xdr:rowOff>
    </xdr:to>
    <xdr:sp macro="" textlink="">
      <xdr:nvSpPr>
        <xdr:cNvPr id="201" name="楕円 200"/>
        <xdr:cNvSpPr/>
      </xdr:nvSpPr>
      <xdr:spPr>
        <a:xfrm>
          <a:off x="10795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7620</xdr:rowOff>
    </xdr:from>
    <xdr:ext cx="598170" cy="258445"/>
    <xdr:sp macro="" textlink="">
      <xdr:nvSpPr>
        <xdr:cNvPr id="202" name="テキスト ボックス 201"/>
        <xdr:cNvSpPr txBox="1"/>
      </xdr:nvSpPr>
      <xdr:spPr>
        <a:xfrm>
          <a:off x="830580" y="12866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70485</xdr:rowOff>
    </xdr:from>
    <xdr:to xmlns:xdr="http://schemas.openxmlformats.org/drawingml/2006/spreadsheetDrawing">
      <xdr:col>24</xdr:col>
      <xdr:colOff>63500</xdr:colOff>
      <xdr:row>94</xdr:row>
      <xdr:rowOff>88265</xdr:rowOff>
    </xdr:to>
    <xdr:cxnSp macro="">
      <xdr:nvCxnSpPr>
        <xdr:cNvPr id="231" name="直線コネクタ 230"/>
        <xdr:cNvCxnSpPr/>
      </xdr:nvCxnSpPr>
      <xdr:spPr>
        <a:xfrm flipV="1">
          <a:off x="3797300" y="161867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80010</xdr:rowOff>
    </xdr:from>
    <xdr:ext cx="534670" cy="259080"/>
    <xdr:sp macro="" textlink="">
      <xdr:nvSpPr>
        <xdr:cNvPr id="232"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88265</xdr:rowOff>
    </xdr:from>
    <xdr:to xmlns:xdr="http://schemas.openxmlformats.org/drawingml/2006/spreadsheetDrawing">
      <xdr:col>19</xdr:col>
      <xdr:colOff>177800</xdr:colOff>
      <xdr:row>94</xdr:row>
      <xdr:rowOff>166370</xdr:rowOff>
    </xdr:to>
    <xdr:cxnSp macro="">
      <xdr:nvCxnSpPr>
        <xdr:cNvPr id="234" name="直線コネクタ 233"/>
        <xdr:cNvCxnSpPr/>
      </xdr:nvCxnSpPr>
      <xdr:spPr>
        <a:xfrm flipV="1">
          <a:off x="2908300" y="162045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20955</xdr:rowOff>
    </xdr:from>
    <xdr:ext cx="534035" cy="258445"/>
    <xdr:sp macro="" textlink="">
      <xdr:nvSpPr>
        <xdr:cNvPr id="236" name="テキスト ボックス 235"/>
        <xdr:cNvSpPr txBox="1"/>
      </xdr:nvSpPr>
      <xdr:spPr>
        <a:xfrm>
          <a:off x="3529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81915</xdr:rowOff>
    </xdr:from>
    <xdr:to xmlns:xdr="http://schemas.openxmlformats.org/drawingml/2006/spreadsheetDrawing">
      <xdr:col>15</xdr:col>
      <xdr:colOff>50800</xdr:colOff>
      <xdr:row>94</xdr:row>
      <xdr:rowOff>166370</xdr:rowOff>
    </xdr:to>
    <xdr:cxnSp macro="">
      <xdr:nvCxnSpPr>
        <xdr:cNvPr id="237" name="直線コネクタ 236"/>
        <xdr:cNvCxnSpPr/>
      </xdr:nvCxnSpPr>
      <xdr:spPr>
        <a:xfrm>
          <a:off x="2019300" y="161982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4035" cy="259080"/>
    <xdr:sp macro="" textlink="">
      <xdr:nvSpPr>
        <xdr:cNvPr id="239" name="テキスト ボックス 238"/>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81915</xdr:rowOff>
    </xdr:from>
    <xdr:to xmlns:xdr="http://schemas.openxmlformats.org/drawingml/2006/spreadsheetDrawing">
      <xdr:col>10</xdr:col>
      <xdr:colOff>114300</xdr:colOff>
      <xdr:row>95</xdr:row>
      <xdr:rowOff>26035</xdr:rowOff>
    </xdr:to>
    <xdr:cxnSp macro="">
      <xdr:nvCxnSpPr>
        <xdr:cNvPr id="240" name="直線コネクタ 239"/>
        <xdr:cNvCxnSpPr/>
      </xdr:nvCxnSpPr>
      <xdr:spPr>
        <a:xfrm flipV="1">
          <a:off x="1130300" y="1619821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125730</xdr:rowOff>
    </xdr:from>
    <xdr:to xmlns:xdr="http://schemas.openxmlformats.org/drawingml/2006/spreadsheetDrawing">
      <xdr:col>10</xdr:col>
      <xdr:colOff>165100</xdr:colOff>
      <xdr:row>97</xdr:row>
      <xdr:rowOff>55880</xdr:rowOff>
    </xdr:to>
    <xdr:sp macro="" textlink="">
      <xdr:nvSpPr>
        <xdr:cNvPr id="241" name="フローチャート: 判断 240"/>
        <xdr:cNvSpPr/>
      </xdr:nvSpPr>
      <xdr:spPr>
        <a:xfrm>
          <a:off x="1968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46990</xdr:rowOff>
    </xdr:from>
    <xdr:ext cx="534035" cy="259080"/>
    <xdr:sp macro="" textlink="">
      <xdr:nvSpPr>
        <xdr:cNvPr id="242" name="テキスト ボックス 241"/>
        <xdr:cNvSpPr txBox="1"/>
      </xdr:nvSpPr>
      <xdr:spPr>
        <a:xfrm>
          <a:off x="1751965" y="1667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151765</xdr:rowOff>
    </xdr:from>
    <xdr:to xmlns:xdr="http://schemas.openxmlformats.org/drawingml/2006/spreadsheetDrawing">
      <xdr:col>6</xdr:col>
      <xdr:colOff>38100</xdr:colOff>
      <xdr:row>97</xdr:row>
      <xdr:rowOff>81915</xdr:rowOff>
    </xdr:to>
    <xdr:sp macro="" textlink="">
      <xdr:nvSpPr>
        <xdr:cNvPr id="243" name="フローチャート: 判断 242"/>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73025</xdr:rowOff>
    </xdr:from>
    <xdr:ext cx="534035" cy="259080"/>
    <xdr:sp macro="" textlink="">
      <xdr:nvSpPr>
        <xdr:cNvPr id="244" name="テキスト ボックス 243"/>
        <xdr:cNvSpPr txBox="1"/>
      </xdr:nvSpPr>
      <xdr:spPr>
        <a:xfrm>
          <a:off x="862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19685</xdr:rowOff>
    </xdr:from>
    <xdr:to xmlns:xdr="http://schemas.openxmlformats.org/drawingml/2006/spreadsheetDrawing">
      <xdr:col>24</xdr:col>
      <xdr:colOff>114300</xdr:colOff>
      <xdr:row>94</xdr:row>
      <xdr:rowOff>121285</xdr:rowOff>
    </xdr:to>
    <xdr:sp macro="" textlink="">
      <xdr:nvSpPr>
        <xdr:cNvPr id="250" name="楕円 249"/>
        <xdr:cNvSpPr/>
      </xdr:nvSpPr>
      <xdr:spPr>
        <a:xfrm>
          <a:off x="4584700" y="161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42545</xdr:rowOff>
    </xdr:from>
    <xdr:ext cx="598805" cy="258445"/>
    <xdr:sp macro="" textlink="">
      <xdr:nvSpPr>
        <xdr:cNvPr id="251" name="衛生費該当値テキスト"/>
        <xdr:cNvSpPr txBox="1"/>
      </xdr:nvSpPr>
      <xdr:spPr>
        <a:xfrm>
          <a:off x="4686300" y="159873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37465</xdr:rowOff>
    </xdr:from>
    <xdr:to xmlns:xdr="http://schemas.openxmlformats.org/drawingml/2006/spreadsheetDrawing">
      <xdr:col>20</xdr:col>
      <xdr:colOff>38100</xdr:colOff>
      <xdr:row>94</xdr:row>
      <xdr:rowOff>139065</xdr:rowOff>
    </xdr:to>
    <xdr:sp macro="" textlink="">
      <xdr:nvSpPr>
        <xdr:cNvPr id="252" name="楕円 251"/>
        <xdr:cNvSpPr/>
      </xdr:nvSpPr>
      <xdr:spPr>
        <a:xfrm>
          <a:off x="3746500" y="161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155575</xdr:rowOff>
    </xdr:from>
    <xdr:ext cx="598170" cy="258445"/>
    <xdr:sp macro="" textlink="">
      <xdr:nvSpPr>
        <xdr:cNvPr id="253" name="テキスト ボックス 252"/>
        <xdr:cNvSpPr txBox="1"/>
      </xdr:nvSpPr>
      <xdr:spPr>
        <a:xfrm>
          <a:off x="3497580" y="159289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114935</xdr:rowOff>
    </xdr:from>
    <xdr:to xmlns:xdr="http://schemas.openxmlformats.org/drawingml/2006/spreadsheetDrawing">
      <xdr:col>15</xdr:col>
      <xdr:colOff>101600</xdr:colOff>
      <xdr:row>95</xdr:row>
      <xdr:rowOff>45085</xdr:rowOff>
    </xdr:to>
    <xdr:sp macro="" textlink="">
      <xdr:nvSpPr>
        <xdr:cNvPr id="254" name="楕円 253"/>
        <xdr:cNvSpPr/>
      </xdr:nvSpPr>
      <xdr:spPr>
        <a:xfrm>
          <a:off x="2857500" y="1623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61595</xdr:rowOff>
    </xdr:from>
    <xdr:ext cx="534035" cy="259080"/>
    <xdr:sp macro="" textlink="">
      <xdr:nvSpPr>
        <xdr:cNvPr id="255" name="テキスト ボックス 254"/>
        <xdr:cNvSpPr txBox="1"/>
      </xdr:nvSpPr>
      <xdr:spPr>
        <a:xfrm>
          <a:off x="2640965" y="16006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31115</xdr:rowOff>
    </xdr:from>
    <xdr:to xmlns:xdr="http://schemas.openxmlformats.org/drawingml/2006/spreadsheetDrawing">
      <xdr:col>10</xdr:col>
      <xdr:colOff>165100</xdr:colOff>
      <xdr:row>94</xdr:row>
      <xdr:rowOff>132715</xdr:rowOff>
    </xdr:to>
    <xdr:sp macro="" textlink="">
      <xdr:nvSpPr>
        <xdr:cNvPr id="256" name="楕円 255"/>
        <xdr:cNvSpPr/>
      </xdr:nvSpPr>
      <xdr:spPr>
        <a:xfrm>
          <a:off x="1968500" y="161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92</xdr:row>
      <xdr:rowOff>149225</xdr:rowOff>
    </xdr:from>
    <xdr:ext cx="598170" cy="259080"/>
    <xdr:sp macro="" textlink="">
      <xdr:nvSpPr>
        <xdr:cNvPr id="257" name="テキスト ボックス 256"/>
        <xdr:cNvSpPr txBox="1"/>
      </xdr:nvSpPr>
      <xdr:spPr>
        <a:xfrm>
          <a:off x="1719580" y="15922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146685</xdr:rowOff>
    </xdr:from>
    <xdr:to xmlns:xdr="http://schemas.openxmlformats.org/drawingml/2006/spreadsheetDrawing">
      <xdr:col>6</xdr:col>
      <xdr:colOff>38100</xdr:colOff>
      <xdr:row>95</xdr:row>
      <xdr:rowOff>76835</xdr:rowOff>
    </xdr:to>
    <xdr:sp macro="" textlink="">
      <xdr:nvSpPr>
        <xdr:cNvPr id="258" name="楕円 257"/>
        <xdr:cNvSpPr/>
      </xdr:nvSpPr>
      <xdr:spPr>
        <a:xfrm>
          <a:off x="1079500" y="162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93345</xdr:rowOff>
    </xdr:from>
    <xdr:ext cx="534035" cy="259080"/>
    <xdr:sp macro="" textlink="">
      <xdr:nvSpPr>
        <xdr:cNvPr id="259" name="テキスト ボックス 258"/>
        <xdr:cNvSpPr txBox="1"/>
      </xdr:nvSpPr>
      <xdr:spPr>
        <a:xfrm>
          <a:off x="862965" y="16038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67310</xdr:rowOff>
    </xdr:from>
    <xdr:to xmlns:xdr="http://schemas.openxmlformats.org/drawingml/2006/spreadsheetDrawing">
      <xdr:col>55</xdr:col>
      <xdr:colOff>0</xdr:colOff>
      <xdr:row>35</xdr:row>
      <xdr:rowOff>92710</xdr:rowOff>
    </xdr:to>
    <xdr:cxnSp macro="">
      <xdr:nvCxnSpPr>
        <xdr:cNvPr id="290" name="直線コネクタ 289"/>
        <xdr:cNvCxnSpPr/>
      </xdr:nvCxnSpPr>
      <xdr:spPr>
        <a:xfrm flipV="1">
          <a:off x="9639300" y="606806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120650</xdr:rowOff>
    </xdr:from>
    <xdr:ext cx="378460" cy="258445"/>
    <xdr:sp macro="" textlink="">
      <xdr:nvSpPr>
        <xdr:cNvPr id="291" name="労働費平均値テキスト"/>
        <xdr:cNvSpPr txBox="1"/>
      </xdr:nvSpPr>
      <xdr:spPr>
        <a:xfrm>
          <a:off x="10528300" y="64643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92710</xdr:rowOff>
    </xdr:from>
    <xdr:to xmlns:xdr="http://schemas.openxmlformats.org/drawingml/2006/spreadsheetDrawing">
      <xdr:col>50</xdr:col>
      <xdr:colOff>114300</xdr:colOff>
      <xdr:row>35</xdr:row>
      <xdr:rowOff>113030</xdr:rowOff>
    </xdr:to>
    <xdr:cxnSp macro="">
      <xdr:nvCxnSpPr>
        <xdr:cNvPr id="293" name="直線コネクタ 292"/>
        <xdr:cNvCxnSpPr/>
      </xdr:nvCxnSpPr>
      <xdr:spPr>
        <a:xfrm flipV="1">
          <a:off x="8750300" y="60934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63500</xdr:rowOff>
    </xdr:from>
    <xdr:ext cx="378460" cy="258445"/>
    <xdr:sp macro="" textlink="">
      <xdr:nvSpPr>
        <xdr:cNvPr id="295" name="テキスト ボックス 294"/>
        <xdr:cNvSpPr txBox="1"/>
      </xdr:nvSpPr>
      <xdr:spPr>
        <a:xfrm>
          <a:off x="9450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12700</xdr:rowOff>
    </xdr:from>
    <xdr:to xmlns:xdr="http://schemas.openxmlformats.org/drawingml/2006/spreadsheetDrawing">
      <xdr:col>45</xdr:col>
      <xdr:colOff>177800</xdr:colOff>
      <xdr:row>35</xdr:row>
      <xdr:rowOff>113030</xdr:rowOff>
    </xdr:to>
    <xdr:cxnSp macro="">
      <xdr:nvCxnSpPr>
        <xdr:cNvPr id="296" name="直線コネクタ 295"/>
        <xdr:cNvCxnSpPr/>
      </xdr:nvCxnSpPr>
      <xdr:spPr>
        <a:xfrm>
          <a:off x="7861300" y="5842000"/>
          <a:ext cx="88900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29210</xdr:rowOff>
    </xdr:from>
    <xdr:ext cx="378460" cy="258445"/>
    <xdr:sp macro="" textlink="">
      <xdr:nvSpPr>
        <xdr:cNvPr id="298" name="テキスト ボックス 297"/>
        <xdr:cNvSpPr txBox="1"/>
      </xdr:nvSpPr>
      <xdr:spPr>
        <a:xfrm>
          <a:off x="8561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12700</xdr:rowOff>
    </xdr:from>
    <xdr:to xmlns:xdr="http://schemas.openxmlformats.org/drawingml/2006/spreadsheetDrawing">
      <xdr:col>41</xdr:col>
      <xdr:colOff>50800</xdr:colOff>
      <xdr:row>34</xdr:row>
      <xdr:rowOff>123825</xdr:rowOff>
    </xdr:to>
    <xdr:cxnSp macro="">
      <xdr:nvCxnSpPr>
        <xdr:cNvPr id="299" name="直線コネクタ 298"/>
        <xdr:cNvCxnSpPr/>
      </xdr:nvCxnSpPr>
      <xdr:spPr>
        <a:xfrm flipV="1">
          <a:off x="6972300" y="58420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170180</xdr:rowOff>
    </xdr:from>
    <xdr:to xmlns:xdr="http://schemas.openxmlformats.org/drawingml/2006/spreadsheetDrawing">
      <xdr:col>41</xdr:col>
      <xdr:colOff>101600</xdr:colOff>
      <xdr:row>36</xdr:row>
      <xdr:rowOff>100330</xdr:rowOff>
    </xdr:to>
    <xdr:sp macro="" textlink="">
      <xdr:nvSpPr>
        <xdr:cNvPr id="300" name="フローチャート: 判断 299"/>
        <xdr:cNvSpPr/>
      </xdr:nvSpPr>
      <xdr:spPr>
        <a:xfrm>
          <a:off x="7810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91440</xdr:rowOff>
    </xdr:from>
    <xdr:ext cx="469265" cy="259080"/>
    <xdr:sp macro="" textlink="">
      <xdr:nvSpPr>
        <xdr:cNvPr id="301" name="テキスト ボックス 300"/>
        <xdr:cNvSpPr txBox="1"/>
      </xdr:nvSpPr>
      <xdr:spPr>
        <a:xfrm>
          <a:off x="7626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129540</xdr:rowOff>
    </xdr:from>
    <xdr:to xmlns:xdr="http://schemas.openxmlformats.org/drawingml/2006/spreadsheetDrawing">
      <xdr:col>36</xdr:col>
      <xdr:colOff>165100</xdr:colOff>
      <xdr:row>35</xdr:row>
      <xdr:rowOff>59690</xdr:rowOff>
    </xdr:to>
    <xdr:sp macro="" textlink="">
      <xdr:nvSpPr>
        <xdr:cNvPr id="302" name="フローチャート: 判断 301"/>
        <xdr:cNvSpPr/>
      </xdr:nvSpPr>
      <xdr:spPr>
        <a:xfrm>
          <a:off x="6921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50800</xdr:rowOff>
    </xdr:from>
    <xdr:ext cx="469265" cy="259080"/>
    <xdr:sp macro="" textlink="">
      <xdr:nvSpPr>
        <xdr:cNvPr id="303" name="テキスト ボックス 302"/>
        <xdr:cNvSpPr txBox="1"/>
      </xdr:nvSpPr>
      <xdr:spPr>
        <a:xfrm>
          <a:off x="6737350" y="6051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16510</xdr:rowOff>
    </xdr:from>
    <xdr:to xmlns:xdr="http://schemas.openxmlformats.org/drawingml/2006/spreadsheetDrawing">
      <xdr:col>55</xdr:col>
      <xdr:colOff>50800</xdr:colOff>
      <xdr:row>35</xdr:row>
      <xdr:rowOff>118110</xdr:rowOff>
    </xdr:to>
    <xdr:sp macro="" textlink="">
      <xdr:nvSpPr>
        <xdr:cNvPr id="309" name="楕円 308"/>
        <xdr:cNvSpPr/>
      </xdr:nvSpPr>
      <xdr:spPr>
        <a:xfrm>
          <a:off x="10426700" y="601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39370</xdr:rowOff>
    </xdr:from>
    <xdr:ext cx="469900" cy="259080"/>
    <xdr:sp macro="" textlink="">
      <xdr:nvSpPr>
        <xdr:cNvPr id="310" name="労働費該当値テキスト"/>
        <xdr:cNvSpPr txBox="1"/>
      </xdr:nvSpPr>
      <xdr:spPr>
        <a:xfrm>
          <a:off x="10528300" y="586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41910</xdr:rowOff>
    </xdr:from>
    <xdr:to xmlns:xdr="http://schemas.openxmlformats.org/drawingml/2006/spreadsheetDrawing">
      <xdr:col>50</xdr:col>
      <xdr:colOff>165100</xdr:colOff>
      <xdr:row>35</xdr:row>
      <xdr:rowOff>143510</xdr:rowOff>
    </xdr:to>
    <xdr:sp macro="" textlink="">
      <xdr:nvSpPr>
        <xdr:cNvPr id="311" name="楕円 310"/>
        <xdr:cNvSpPr/>
      </xdr:nvSpPr>
      <xdr:spPr>
        <a:xfrm>
          <a:off x="95885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33</xdr:row>
      <xdr:rowOff>160020</xdr:rowOff>
    </xdr:from>
    <xdr:ext cx="469265" cy="259080"/>
    <xdr:sp macro="" textlink="">
      <xdr:nvSpPr>
        <xdr:cNvPr id="312" name="テキスト ボックス 311"/>
        <xdr:cNvSpPr txBox="1"/>
      </xdr:nvSpPr>
      <xdr:spPr>
        <a:xfrm>
          <a:off x="9404350" y="5817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62230</xdr:rowOff>
    </xdr:from>
    <xdr:to xmlns:xdr="http://schemas.openxmlformats.org/drawingml/2006/spreadsheetDrawing">
      <xdr:col>46</xdr:col>
      <xdr:colOff>38100</xdr:colOff>
      <xdr:row>35</xdr:row>
      <xdr:rowOff>163830</xdr:rowOff>
    </xdr:to>
    <xdr:sp macro="" textlink="">
      <xdr:nvSpPr>
        <xdr:cNvPr id="313" name="楕円 312"/>
        <xdr:cNvSpPr/>
      </xdr:nvSpPr>
      <xdr:spPr>
        <a:xfrm>
          <a:off x="869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34</xdr:row>
      <xdr:rowOff>8890</xdr:rowOff>
    </xdr:from>
    <xdr:ext cx="469265" cy="258445"/>
    <xdr:sp macro="" textlink="">
      <xdr:nvSpPr>
        <xdr:cNvPr id="314" name="テキスト ボックス 313"/>
        <xdr:cNvSpPr txBox="1"/>
      </xdr:nvSpPr>
      <xdr:spPr>
        <a:xfrm>
          <a:off x="8515350" y="58381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133350</xdr:rowOff>
    </xdr:from>
    <xdr:to xmlns:xdr="http://schemas.openxmlformats.org/drawingml/2006/spreadsheetDrawing">
      <xdr:col>41</xdr:col>
      <xdr:colOff>101600</xdr:colOff>
      <xdr:row>34</xdr:row>
      <xdr:rowOff>63500</xdr:rowOff>
    </xdr:to>
    <xdr:sp macro="" textlink="">
      <xdr:nvSpPr>
        <xdr:cNvPr id="315" name="楕円 314"/>
        <xdr:cNvSpPr/>
      </xdr:nvSpPr>
      <xdr:spPr>
        <a:xfrm>
          <a:off x="78105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80010</xdr:rowOff>
    </xdr:from>
    <xdr:ext cx="469265" cy="259080"/>
    <xdr:sp macro="" textlink="">
      <xdr:nvSpPr>
        <xdr:cNvPr id="316" name="テキスト ボックス 315"/>
        <xdr:cNvSpPr txBox="1"/>
      </xdr:nvSpPr>
      <xdr:spPr>
        <a:xfrm>
          <a:off x="7626350" y="5566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73025</xdr:rowOff>
    </xdr:from>
    <xdr:to xmlns:xdr="http://schemas.openxmlformats.org/drawingml/2006/spreadsheetDrawing">
      <xdr:col>36</xdr:col>
      <xdr:colOff>165100</xdr:colOff>
      <xdr:row>35</xdr:row>
      <xdr:rowOff>3175</xdr:rowOff>
    </xdr:to>
    <xdr:sp macro="" textlink="">
      <xdr:nvSpPr>
        <xdr:cNvPr id="317" name="楕円 316"/>
        <xdr:cNvSpPr/>
      </xdr:nvSpPr>
      <xdr:spPr>
        <a:xfrm>
          <a:off x="6921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33</xdr:row>
      <xdr:rowOff>19685</xdr:rowOff>
    </xdr:from>
    <xdr:ext cx="469265" cy="258445"/>
    <xdr:sp macro="" textlink="">
      <xdr:nvSpPr>
        <xdr:cNvPr id="318" name="テキスト ボックス 317"/>
        <xdr:cNvSpPr txBox="1"/>
      </xdr:nvSpPr>
      <xdr:spPr>
        <a:xfrm>
          <a:off x="6737350" y="56775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141605</xdr:rowOff>
    </xdr:from>
    <xdr:to xmlns:xdr="http://schemas.openxmlformats.org/drawingml/2006/spreadsheetDrawing">
      <xdr:col>55</xdr:col>
      <xdr:colOff>0</xdr:colOff>
      <xdr:row>57</xdr:row>
      <xdr:rowOff>29845</xdr:rowOff>
    </xdr:to>
    <xdr:cxnSp macro="">
      <xdr:nvCxnSpPr>
        <xdr:cNvPr id="349" name="直線コネクタ 348"/>
        <xdr:cNvCxnSpPr/>
      </xdr:nvCxnSpPr>
      <xdr:spPr>
        <a:xfrm>
          <a:off x="9639300" y="974280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156210</xdr:rowOff>
    </xdr:from>
    <xdr:ext cx="534670" cy="258445"/>
    <xdr:sp macro="" textlink="">
      <xdr:nvSpPr>
        <xdr:cNvPr id="350" name="農林水産業費平均値テキスト"/>
        <xdr:cNvSpPr txBox="1"/>
      </xdr:nvSpPr>
      <xdr:spPr>
        <a:xfrm>
          <a:off x="10528300" y="9757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141605</xdr:rowOff>
    </xdr:from>
    <xdr:to xmlns:xdr="http://schemas.openxmlformats.org/drawingml/2006/spreadsheetDrawing">
      <xdr:col>50</xdr:col>
      <xdr:colOff>114300</xdr:colOff>
      <xdr:row>57</xdr:row>
      <xdr:rowOff>124460</xdr:rowOff>
    </xdr:to>
    <xdr:cxnSp macro="">
      <xdr:nvCxnSpPr>
        <xdr:cNvPr id="352" name="直線コネクタ 351"/>
        <xdr:cNvCxnSpPr/>
      </xdr:nvCxnSpPr>
      <xdr:spPr>
        <a:xfrm flipV="1">
          <a:off x="8750300" y="9742805"/>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124460</xdr:rowOff>
    </xdr:from>
    <xdr:ext cx="534035" cy="259080"/>
    <xdr:sp macro="" textlink="">
      <xdr:nvSpPr>
        <xdr:cNvPr id="354" name="テキスト ボックス 353"/>
        <xdr:cNvSpPr txBox="1"/>
      </xdr:nvSpPr>
      <xdr:spPr>
        <a:xfrm>
          <a:off x="937196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124460</xdr:rowOff>
    </xdr:from>
    <xdr:to xmlns:xdr="http://schemas.openxmlformats.org/drawingml/2006/spreadsheetDrawing">
      <xdr:col>45</xdr:col>
      <xdr:colOff>177800</xdr:colOff>
      <xdr:row>57</xdr:row>
      <xdr:rowOff>161290</xdr:rowOff>
    </xdr:to>
    <xdr:cxnSp macro="">
      <xdr:nvCxnSpPr>
        <xdr:cNvPr id="355" name="直線コネクタ 354"/>
        <xdr:cNvCxnSpPr/>
      </xdr:nvCxnSpPr>
      <xdr:spPr>
        <a:xfrm flipV="1">
          <a:off x="7861300" y="98971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157480</xdr:rowOff>
    </xdr:from>
    <xdr:ext cx="534035" cy="258445"/>
    <xdr:sp macro="" textlink="">
      <xdr:nvSpPr>
        <xdr:cNvPr id="357" name="テキスト ボックス 356"/>
        <xdr:cNvSpPr txBox="1"/>
      </xdr:nvSpPr>
      <xdr:spPr>
        <a:xfrm>
          <a:off x="8482965" y="958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161290</xdr:rowOff>
    </xdr:from>
    <xdr:to xmlns:xdr="http://schemas.openxmlformats.org/drawingml/2006/spreadsheetDrawing">
      <xdr:col>41</xdr:col>
      <xdr:colOff>50800</xdr:colOff>
      <xdr:row>58</xdr:row>
      <xdr:rowOff>25400</xdr:rowOff>
    </xdr:to>
    <xdr:cxnSp macro="">
      <xdr:nvCxnSpPr>
        <xdr:cNvPr id="358" name="直線コネクタ 357"/>
        <xdr:cNvCxnSpPr/>
      </xdr:nvCxnSpPr>
      <xdr:spPr>
        <a:xfrm flipV="1">
          <a:off x="6972300" y="993394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9" name="フローチャート: 判断 358"/>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20320</xdr:rowOff>
    </xdr:from>
    <xdr:ext cx="534035" cy="258445"/>
    <xdr:sp macro="" textlink="">
      <xdr:nvSpPr>
        <xdr:cNvPr id="360" name="テキスト ボックス 359"/>
        <xdr:cNvSpPr txBox="1"/>
      </xdr:nvSpPr>
      <xdr:spPr>
        <a:xfrm>
          <a:off x="7593965" y="9621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75565</xdr:rowOff>
    </xdr:from>
    <xdr:to xmlns:xdr="http://schemas.openxmlformats.org/drawingml/2006/spreadsheetDrawing">
      <xdr:col>36</xdr:col>
      <xdr:colOff>165100</xdr:colOff>
      <xdr:row>58</xdr:row>
      <xdr:rowOff>6350</xdr:rowOff>
    </xdr:to>
    <xdr:sp macro="" textlink="">
      <xdr:nvSpPr>
        <xdr:cNvPr id="361" name="フローチャート: 判断 360"/>
        <xdr:cNvSpPr/>
      </xdr:nvSpPr>
      <xdr:spPr>
        <a:xfrm>
          <a:off x="6921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22225</xdr:rowOff>
    </xdr:from>
    <xdr:ext cx="534035" cy="258445"/>
    <xdr:sp macro="" textlink="">
      <xdr:nvSpPr>
        <xdr:cNvPr id="362" name="テキスト ボックス 361"/>
        <xdr:cNvSpPr txBox="1"/>
      </xdr:nvSpPr>
      <xdr:spPr>
        <a:xfrm>
          <a:off x="6704965" y="962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150495</xdr:rowOff>
    </xdr:from>
    <xdr:to xmlns:xdr="http://schemas.openxmlformats.org/drawingml/2006/spreadsheetDrawing">
      <xdr:col>55</xdr:col>
      <xdr:colOff>50800</xdr:colOff>
      <xdr:row>57</xdr:row>
      <xdr:rowOff>80645</xdr:rowOff>
    </xdr:to>
    <xdr:sp macro="" textlink="">
      <xdr:nvSpPr>
        <xdr:cNvPr id="368" name="楕円 367"/>
        <xdr:cNvSpPr/>
      </xdr:nvSpPr>
      <xdr:spPr>
        <a:xfrm>
          <a:off x="104267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1905</xdr:rowOff>
    </xdr:from>
    <xdr:ext cx="534670" cy="259080"/>
    <xdr:sp macro="" textlink="">
      <xdr:nvSpPr>
        <xdr:cNvPr id="369" name="農林水産業費該当値テキスト"/>
        <xdr:cNvSpPr txBox="1"/>
      </xdr:nvSpPr>
      <xdr:spPr>
        <a:xfrm>
          <a:off x="10528300" y="9603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90805</xdr:rowOff>
    </xdr:from>
    <xdr:to xmlns:xdr="http://schemas.openxmlformats.org/drawingml/2006/spreadsheetDrawing">
      <xdr:col>50</xdr:col>
      <xdr:colOff>165100</xdr:colOff>
      <xdr:row>57</xdr:row>
      <xdr:rowOff>20955</xdr:rowOff>
    </xdr:to>
    <xdr:sp macro="" textlink="">
      <xdr:nvSpPr>
        <xdr:cNvPr id="370" name="楕円 369"/>
        <xdr:cNvSpPr/>
      </xdr:nvSpPr>
      <xdr:spPr>
        <a:xfrm>
          <a:off x="9588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37465</xdr:rowOff>
    </xdr:from>
    <xdr:ext cx="534035" cy="259080"/>
    <xdr:sp macro="" textlink="">
      <xdr:nvSpPr>
        <xdr:cNvPr id="371" name="テキスト ボックス 370"/>
        <xdr:cNvSpPr txBox="1"/>
      </xdr:nvSpPr>
      <xdr:spPr>
        <a:xfrm>
          <a:off x="9371965" y="9467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73660</xdr:rowOff>
    </xdr:from>
    <xdr:to xmlns:xdr="http://schemas.openxmlformats.org/drawingml/2006/spreadsheetDrawing">
      <xdr:col>46</xdr:col>
      <xdr:colOff>38100</xdr:colOff>
      <xdr:row>58</xdr:row>
      <xdr:rowOff>3810</xdr:rowOff>
    </xdr:to>
    <xdr:sp macro="" textlink="">
      <xdr:nvSpPr>
        <xdr:cNvPr id="372" name="楕円 371"/>
        <xdr:cNvSpPr/>
      </xdr:nvSpPr>
      <xdr:spPr>
        <a:xfrm>
          <a:off x="8699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166370</xdr:rowOff>
    </xdr:from>
    <xdr:ext cx="534035" cy="258445"/>
    <xdr:sp macro="" textlink="">
      <xdr:nvSpPr>
        <xdr:cNvPr id="373" name="テキスト ボックス 372"/>
        <xdr:cNvSpPr txBox="1"/>
      </xdr:nvSpPr>
      <xdr:spPr>
        <a:xfrm>
          <a:off x="8482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110490</xdr:rowOff>
    </xdr:from>
    <xdr:to xmlns:xdr="http://schemas.openxmlformats.org/drawingml/2006/spreadsheetDrawing">
      <xdr:col>41</xdr:col>
      <xdr:colOff>101600</xdr:colOff>
      <xdr:row>58</xdr:row>
      <xdr:rowOff>40640</xdr:rowOff>
    </xdr:to>
    <xdr:sp macro="" textlink="">
      <xdr:nvSpPr>
        <xdr:cNvPr id="374" name="楕円 373"/>
        <xdr:cNvSpPr/>
      </xdr:nvSpPr>
      <xdr:spPr>
        <a:xfrm>
          <a:off x="78105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31750</xdr:rowOff>
    </xdr:from>
    <xdr:ext cx="534035" cy="258445"/>
    <xdr:sp macro="" textlink="">
      <xdr:nvSpPr>
        <xdr:cNvPr id="375" name="テキスト ボックス 374"/>
        <xdr:cNvSpPr txBox="1"/>
      </xdr:nvSpPr>
      <xdr:spPr>
        <a:xfrm>
          <a:off x="7593965" y="9975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146050</xdr:rowOff>
    </xdr:from>
    <xdr:to xmlns:xdr="http://schemas.openxmlformats.org/drawingml/2006/spreadsheetDrawing">
      <xdr:col>36</xdr:col>
      <xdr:colOff>165100</xdr:colOff>
      <xdr:row>58</xdr:row>
      <xdr:rowOff>76200</xdr:rowOff>
    </xdr:to>
    <xdr:sp macro="" textlink="">
      <xdr:nvSpPr>
        <xdr:cNvPr id="376" name="楕円 375"/>
        <xdr:cNvSpPr/>
      </xdr:nvSpPr>
      <xdr:spPr>
        <a:xfrm>
          <a:off x="692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67310</xdr:rowOff>
    </xdr:from>
    <xdr:ext cx="534035" cy="259080"/>
    <xdr:sp macro="" textlink="">
      <xdr:nvSpPr>
        <xdr:cNvPr id="377" name="テキスト ボックス 376"/>
        <xdr:cNvSpPr txBox="1"/>
      </xdr:nvSpPr>
      <xdr:spPr>
        <a:xfrm>
          <a:off x="6704965" y="10011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128905</xdr:rowOff>
    </xdr:from>
    <xdr:to xmlns:xdr="http://schemas.openxmlformats.org/drawingml/2006/spreadsheetDrawing">
      <xdr:col>55</xdr:col>
      <xdr:colOff>0</xdr:colOff>
      <xdr:row>78</xdr:row>
      <xdr:rowOff>149860</xdr:rowOff>
    </xdr:to>
    <xdr:cxnSp macro="">
      <xdr:nvCxnSpPr>
        <xdr:cNvPr id="406" name="直線コネクタ 405"/>
        <xdr:cNvCxnSpPr/>
      </xdr:nvCxnSpPr>
      <xdr:spPr>
        <a:xfrm flipV="1">
          <a:off x="9639300" y="1350200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44450</xdr:rowOff>
    </xdr:from>
    <xdr:ext cx="534670" cy="259080"/>
    <xdr:sp macro="" textlink="">
      <xdr:nvSpPr>
        <xdr:cNvPr id="407" name="商工費平均値テキスト"/>
        <xdr:cNvSpPr txBox="1"/>
      </xdr:nvSpPr>
      <xdr:spPr>
        <a:xfrm>
          <a:off x="10528300" y="13246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76835</xdr:rowOff>
    </xdr:from>
    <xdr:to xmlns:xdr="http://schemas.openxmlformats.org/drawingml/2006/spreadsheetDrawing">
      <xdr:col>50</xdr:col>
      <xdr:colOff>114300</xdr:colOff>
      <xdr:row>78</xdr:row>
      <xdr:rowOff>149860</xdr:rowOff>
    </xdr:to>
    <xdr:cxnSp macro="">
      <xdr:nvCxnSpPr>
        <xdr:cNvPr id="409" name="直線コネクタ 408"/>
        <xdr:cNvCxnSpPr/>
      </xdr:nvCxnSpPr>
      <xdr:spPr>
        <a:xfrm>
          <a:off x="8750300" y="1344993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151130</xdr:rowOff>
    </xdr:from>
    <xdr:ext cx="534035" cy="259080"/>
    <xdr:sp macro="" textlink="">
      <xdr:nvSpPr>
        <xdr:cNvPr id="411" name="テキスト ボックス 410"/>
        <xdr:cNvSpPr txBox="1"/>
      </xdr:nvSpPr>
      <xdr:spPr>
        <a:xfrm>
          <a:off x="9371965" y="1318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76835</xdr:rowOff>
    </xdr:from>
    <xdr:to xmlns:xdr="http://schemas.openxmlformats.org/drawingml/2006/spreadsheetDrawing">
      <xdr:col>45</xdr:col>
      <xdr:colOff>177800</xdr:colOff>
      <xdr:row>78</xdr:row>
      <xdr:rowOff>155575</xdr:rowOff>
    </xdr:to>
    <xdr:cxnSp macro="">
      <xdr:nvCxnSpPr>
        <xdr:cNvPr id="412" name="直線コネクタ 411"/>
        <xdr:cNvCxnSpPr/>
      </xdr:nvCxnSpPr>
      <xdr:spPr>
        <a:xfrm flipV="1">
          <a:off x="7861300" y="134499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143510</xdr:rowOff>
    </xdr:from>
    <xdr:ext cx="534035" cy="258445"/>
    <xdr:sp macro="" textlink="">
      <xdr:nvSpPr>
        <xdr:cNvPr id="414" name="テキスト ボックス 413"/>
        <xdr:cNvSpPr txBox="1"/>
      </xdr:nvSpPr>
      <xdr:spPr>
        <a:xfrm>
          <a:off x="8482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155575</xdr:rowOff>
    </xdr:from>
    <xdr:to xmlns:xdr="http://schemas.openxmlformats.org/drawingml/2006/spreadsheetDrawing">
      <xdr:col>41</xdr:col>
      <xdr:colOff>50800</xdr:colOff>
      <xdr:row>78</xdr:row>
      <xdr:rowOff>158750</xdr:rowOff>
    </xdr:to>
    <xdr:cxnSp macro="">
      <xdr:nvCxnSpPr>
        <xdr:cNvPr id="415" name="直線コネクタ 414"/>
        <xdr:cNvCxnSpPr/>
      </xdr:nvCxnSpPr>
      <xdr:spPr>
        <a:xfrm flipV="1">
          <a:off x="6972300" y="13528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6" name="フローチャート: 判断 415"/>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163830</xdr:rowOff>
    </xdr:from>
    <xdr:ext cx="534035" cy="259080"/>
    <xdr:sp macro="" textlink="">
      <xdr:nvSpPr>
        <xdr:cNvPr id="417" name="テキスト ボックス 416"/>
        <xdr:cNvSpPr txBox="1"/>
      </xdr:nvSpPr>
      <xdr:spPr>
        <a:xfrm>
          <a:off x="7593965" y="13194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54610</xdr:rowOff>
    </xdr:from>
    <xdr:to xmlns:xdr="http://schemas.openxmlformats.org/drawingml/2006/spreadsheetDrawing">
      <xdr:col>36</xdr:col>
      <xdr:colOff>165100</xdr:colOff>
      <xdr:row>78</xdr:row>
      <xdr:rowOff>156210</xdr:rowOff>
    </xdr:to>
    <xdr:sp macro="" textlink="">
      <xdr:nvSpPr>
        <xdr:cNvPr id="418" name="フローチャート: 判断 417"/>
        <xdr:cNvSpPr/>
      </xdr:nvSpPr>
      <xdr:spPr>
        <a:xfrm>
          <a:off x="692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1270</xdr:rowOff>
    </xdr:from>
    <xdr:ext cx="534035" cy="259080"/>
    <xdr:sp macro="" textlink="">
      <xdr:nvSpPr>
        <xdr:cNvPr id="419" name="テキスト ボックス 418"/>
        <xdr:cNvSpPr txBox="1"/>
      </xdr:nvSpPr>
      <xdr:spPr>
        <a:xfrm>
          <a:off x="6704965" y="13202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78105</xdr:rowOff>
    </xdr:from>
    <xdr:to xmlns:xdr="http://schemas.openxmlformats.org/drawingml/2006/spreadsheetDrawing">
      <xdr:col>55</xdr:col>
      <xdr:colOff>50800</xdr:colOff>
      <xdr:row>79</xdr:row>
      <xdr:rowOff>8255</xdr:rowOff>
    </xdr:to>
    <xdr:sp macro="" textlink="">
      <xdr:nvSpPr>
        <xdr:cNvPr id="425" name="楕円 424"/>
        <xdr:cNvSpPr/>
      </xdr:nvSpPr>
      <xdr:spPr>
        <a:xfrm>
          <a:off x="104267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26" name="商工費該当値テキスト"/>
        <xdr:cNvSpPr txBox="1"/>
      </xdr:nvSpPr>
      <xdr:spPr>
        <a:xfrm>
          <a:off x="10528300" y="13373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99060</xdr:rowOff>
    </xdr:from>
    <xdr:to xmlns:xdr="http://schemas.openxmlformats.org/drawingml/2006/spreadsheetDrawing">
      <xdr:col>50</xdr:col>
      <xdr:colOff>165100</xdr:colOff>
      <xdr:row>79</xdr:row>
      <xdr:rowOff>29210</xdr:rowOff>
    </xdr:to>
    <xdr:sp macro="" textlink="">
      <xdr:nvSpPr>
        <xdr:cNvPr id="427" name="楕円 426"/>
        <xdr:cNvSpPr/>
      </xdr:nvSpPr>
      <xdr:spPr>
        <a:xfrm>
          <a:off x="95885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20320</xdr:rowOff>
    </xdr:from>
    <xdr:ext cx="469265" cy="258445"/>
    <xdr:sp macro="" textlink="">
      <xdr:nvSpPr>
        <xdr:cNvPr id="428" name="テキスト ボックス 427"/>
        <xdr:cNvSpPr txBox="1"/>
      </xdr:nvSpPr>
      <xdr:spPr>
        <a:xfrm>
          <a:off x="9404350" y="13564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26035</xdr:rowOff>
    </xdr:from>
    <xdr:to xmlns:xdr="http://schemas.openxmlformats.org/drawingml/2006/spreadsheetDrawing">
      <xdr:col>46</xdr:col>
      <xdr:colOff>38100</xdr:colOff>
      <xdr:row>78</xdr:row>
      <xdr:rowOff>127635</xdr:rowOff>
    </xdr:to>
    <xdr:sp macro="" textlink="">
      <xdr:nvSpPr>
        <xdr:cNvPr id="429" name="楕円 428"/>
        <xdr:cNvSpPr/>
      </xdr:nvSpPr>
      <xdr:spPr>
        <a:xfrm>
          <a:off x="86995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118745</xdr:rowOff>
    </xdr:from>
    <xdr:ext cx="534035" cy="259080"/>
    <xdr:sp macro="" textlink="">
      <xdr:nvSpPr>
        <xdr:cNvPr id="430" name="テキスト ボックス 429"/>
        <xdr:cNvSpPr txBox="1"/>
      </xdr:nvSpPr>
      <xdr:spPr>
        <a:xfrm>
          <a:off x="8482965" y="13491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104775</xdr:rowOff>
    </xdr:from>
    <xdr:to xmlns:xdr="http://schemas.openxmlformats.org/drawingml/2006/spreadsheetDrawing">
      <xdr:col>41</xdr:col>
      <xdr:colOff>101600</xdr:colOff>
      <xdr:row>79</xdr:row>
      <xdr:rowOff>34925</xdr:rowOff>
    </xdr:to>
    <xdr:sp macro="" textlink="">
      <xdr:nvSpPr>
        <xdr:cNvPr id="431" name="楕円 430"/>
        <xdr:cNvSpPr/>
      </xdr:nvSpPr>
      <xdr:spPr>
        <a:xfrm>
          <a:off x="7810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26035</xdr:rowOff>
    </xdr:from>
    <xdr:ext cx="469265" cy="259080"/>
    <xdr:sp macro="" textlink="">
      <xdr:nvSpPr>
        <xdr:cNvPr id="432" name="テキスト ボックス 431"/>
        <xdr:cNvSpPr txBox="1"/>
      </xdr:nvSpPr>
      <xdr:spPr>
        <a:xfrm>
          <a:off x="7626350" y="135705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107950</xdr:rowOff>
    </xdr:from>
    <xdr:to xmlns:xdr="http://schemas.openxmlformats.org/drawingml/2006/spreadsheetDrawing">
      <xdr:col>36</xdr:col>
      <xdr:colOff>165100</xdr:colOff>
      <xdr:row>79</xdr:row>
      <xdr:rowOff>38100</xdr:rowOff>
    </xdr:to>
    <xdr:sp macro="" textlink="">
      <xdr:nvSpPr>
        <xdr:cNvPr id="433" name="楕円 432"/>
        <xdr:cNvSpPr/>
      </xdr:nvSpPr>
      <xdr:spPr>
        <a:xfrm>
          <a:off x="6921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79</xdr:row>
      <xdr:rowOff>29210</xdr:rowOff>
    </xdr:from>
    <xdr:ext cx="469265" cy="258445"/>
    <xdr:sp macro="" textlink="">
      <xdr:nvSpPr>
        <xdr:cNvPr id="434" name="テキスト ボックス 433"/>
        <xdr:cNvSpPr txBox="1"/>
      </xdr:nvSpPr>
      <xdr:spPr>
        <a:xfrm>
          <a:off x="6737350" y="13573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41275</xdr:rowOff>
    </xdr:from>
    <xdr:to xmlns:xdr="http://schemas.openxmlformats.org/drawingml/2006/spreadsheetDrawing">
      <xdr:col>55</xdr:col>
      <xdr:colOff>0</xdr:colOff>
      <xdr:row>96</xdr:row>
      <xdr:rowOff>102870</xdr:rowOff>
    </xdr:to>
    <xdr:cxnSp macro="">
      <xdr:nvCxnSpPr>
        <xdr:cNvPr id="463" name="直線コネクタ 462"/>
        <xdr:cNvCxnSpPr/>
      </xdr:nvCxnSpPr>
      <xdr:spPr>
        <a:xfrm flipV="1">
          <a:off x="9639300" y="165004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26670</xdr:rowOff>
    </xdr:from>
    <xdr:to xmlns:xdr="http://schemas.openxmlformats.org/drawingml/2006/spreadsheetDrawing">
      <xdr:col>50</xdr:col>
      <xdr:colOff>114300</xdr:colOff>
      <xdr:row>96</xdr:row>
      <xdr:rowOff>102870</xdr:rowOff>
    </xdr:to>
    <xdr:cxnSp macro="">
      <xdr:nvCxnSpPr>
        <xdr:cNvPr id="466" name="直線コネクタ 465"/>
        <xdr:cNvCxnSpPr/>
      </xdr:nvCxnSpPr>
      <xdr:spPr>
        <a:xfrm>
          <a:off x="8750300" y="1631442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26670</xdr:rowOff>
    </xdr:from>
    <xdr:to xmlns:xdr="http://schemas.openxmlformats.org/drawingml/2006/spreadsheetDrawing">
      <xdr:col>45</xdr:col>
      <xdr:colOff>177800</xdr:colOff>
      <xdr:row>96</xdr:row>
      <xdr:rowOff>136525</xdr:rowOff>
    </xdr:to>
    <xdr:cxnSp macro="">
      <xdr:nvCxnSpPr>
        <xdr:cNvPr id="469" name="直線コネクタ 468"/>
        <xdr:cNvCxnSpPr/>
      </xdr:nvCxnSpPr>
      <xdr:spPr>
        <a:xfrm flipV="1">
          <a:off x="7861300" y="16314420"/>
          <a:ext cx="8890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33655</xdr:rowOff>
    </xdr:from>
    <xdr:ext cx="534035" cy="258445"/>
    <xdr:sp macro="" textlink="">
      <xdr:nvSpPr>
        <xdr:cNvPr id="471" name="テキスト ボックス 470"/>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75565</xdr:rowOff>
    </xdr:from>
    <xdr:to xmlns:xdr="http://schemas.openxmlformats.org/drawingml/2006/spreadsheetDrawing">
      <xdr:col>41</xdr:col>
      <xdr:colOff>50800</xdr:colOff>
      <xdr:row>96</xdr:row>
      <xdr:rowOff>136525</xdr:rowOff>
    </xdr:to>
    <xdr:cxnSp macro="">
      <xdr:nvCxnSpPr>
        <xdr:cNvPr id="472" name="直線コネクタ 471"/>
        <xdr:cNvCxnSpPr/>
      </xdr:nvCxnSpPr>
      <xdr:spPr>
        <a:xfrm>
          <a:off x="6972300" y="1653476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137160</xdr:rowOff>
    </xdr:from>
    <xdr:to xmlns:xdr="http://schemas.openxmlformats.org/drawingml/2006/spreadsheetDrawing">
      <xdr:col>41</xdr:col>
      <xdr:colOff>101600</xdr:colOff>
      <xdr:row>96</xdr:row>
      <xdr:rowOff>67310</xdr:rowOff>
    </xdr:to>
    <xdr:sp macro="" textlink="">
      <xdr:nvSpPr>
        <xdr:cNvPr id="473" name="フローチャート: 判断 472"/>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83820</xdr:rowOff>
    </xdr:from>
    <xdr:ext cx="534035" cy="259080"/>
    <xdr:sp macro="" textlink="">
      <xdr:nvSpPr>
        <xdr:cNvPr id="474" name="テキスト ボックス 473"/>
        <xdr:cNvSpPr txBox="1"/>
      </xdr:nvSpPr>
      <xdr:spPr>
        <a:xfrm>
          <a:off x="7593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46355</xdr:rowOff>
    </xdr:from>
    <xdr:to xmlns:xdr="http://schemas.openxmlformats.org/drawingml/2006/spreadsheetDrawing">
      <xdr:col>36</xdr:col>
      <xdr:colOff>165100</xdr:colOff>
      <xdr:row>96</xdr:row>
      <xdr:rowOff>147955</xdr:rowOff>
    </xdr:to>
    <xdr:sp macro="" textlink="">
      <xdr:nvSpPr>
        <xdr:cNvPr id="475" name="フローチャート: 判断 474"/>
        <xdr:cNvSpPr/>
      </xdr:nvSpPr>
      <xdr:spPr>
        <a:xfrm>
          <a:off x="692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139065</xdr:rowOff>
    </xdr:from>
    <xdr:ext cx="534035" cy="259080"/>
    <xdr:sp macro="" textlink="">
      <xdr:nvSpPr>
        <xdr:cNvPr id="476" name="テキスト ボックス 475"/>
        <xdr:cNvSpPr txBox="1"/>
      </xdr:nvSpPr>
      <xdr:spPr>
        <a:xfrm>
          <a:off x="670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161925</xdr:rowOff>
    </xdr:from>
    <xdr:to xmlns:xdr="http://schemas.openxmlformats.org/drawingml/2006/spreadsheetDrawing">
      <xdr:col>55</xdr:col>
      <xdr:colOff>50800</xdr:colOff>
      <xdr:row>96</xdr:row>
      <xdr:rowOff>92075</xdr:rowOff>
    </xdr:to>
    <xdr:sp macro="" textlink="">
      <xdr:nvSpPr>
        <xdr:cNvPr id="482" name="楕円 481"/>
        <xdr:cNvSpPr/>
      </xdr:nvSpPr>
      <xdr:spPr>
        <a:xfrm>
          <a:off x="10426700" y="1644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13335</xdr:rowOff>
    </xdr:from>
    <xdr:ext cx="534670" cy="259080"/>
    <xdr:sp macro="" textlink="">
      <xdr:nvSpPr>
        <xdr:cNvPr id="483" name="土木費該当値テキスト"/>
        <xdr:cNvSpPr txBox="1"/>
      </xdr:nvSpPr>
      <xdr:spPr>
        <a:xfrm>
          <a:off x="10528300" y="16301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52070</xdr:rowOff>
    </xdr:from>
    <xdr:to xmlns:xdr="http://schemas.openxmlformats.org/drawingml/2006/spreadsheetDrawing">
      <xdr:col>50</xdr:col>
      <xdr:colOff>165100</xdr:colOff>
      <xdr:row>96</xdr:row>
      <xdr:rowOff>153670</xdr:rowOff>
    </xdr:to>
    <xdr:sp macro="" textlink="">
      <xdr:nvSpPr>
        <xdr:cNvPr id="484" name="楕円 483"/>
        <xdr:cNvSpPr/>
      </xdr:nvSpPr>
      <xdr:spPr>
        <a:xfrm>
          <a:off x="95885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170180</xdr:rowOff>
    </xdr:from>
    <xdr:ext cx="534035" cy="259080"/>
    <xdr:sp macro="" textlink="">
      <xdr:nvSpPr>
        <xdr:cNvPr id="485" name="テキスト ボックス 484"/>
        <xdr:cNvSpPr txBox="1"/>
      </xdr:nvSpPr>
      <xdr:spPr>
        <a:xfrm>
          <a:off x="9371965" y="1628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147320</xdr:rowOff>
    </xdr:from>
    <xdr:to xmlns:xdr="http://schemas.openxmlformats.org/drawingml/2006/spreadsheetDrawing">
      <xdr:col>46</xdr:col>
      <xdr:colOff>38100</xdr:colOff>
      <xdr:row>95</xdr:row>
      <xdr:rowOff>77470</xdr:rowOff>
    </xdr:to>
    <xdr:sp macro="" textlink="">
      <xdr:nvSpPr>
        <xdr:cNvPr id="486" name="楕円 485"/>
        <xdr:cNvSpPr/>
      </xdr:nvSpPr>
      <xdr:spPr>
        <a:xfrm>
          <a:off x="869950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93980</xdr:rowOff>
    </xdr:from>
    <xdr:ext cx="534035" cy="259080"/>
    <xdr:sp macro="" textlink="">
      <xdr:nvSpPr>
        <xdr:cNvPr id="487" name="テキスト ボックス 486"/>
        <xdr:cNvSpPr txBox="1"/>
      </xdr:nvSpPr>
      <xdr:spPr>
        <a:xfrm>
          <a:off x="8482965" y="1603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86360</xdr:rowOff>
    </xdr:from>
    <xdr:to xmlns:xdr="http://schemas.openxmlformats.org/drawingml/2006/spreadsheetDrawing">
      <xdr:col>41</xdr:col>
      <xdr:colOff>101600</xdr:colOff>
      <xdr:row>97</xdr:row>
      <xdr:rowOff>15875</xdr:rowOff>
    </xdr:to>
    <xdr:sp macro="" textlink="">
      <xdr:nvSpPr>
        <xdr:cNvPr id="488" name="楕円 487"/>
        <xdr:cNvSpPr/>
      </xdr:nvSpPr>
      <xdr:spPr>
        <a:xfrm>
          <a:off x="7810500" y="16545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6985</xdr:rowOff>
    </xdr:from>
    <xdr:ext cx="534035" cy="258445"/>
    <xdr:sp macro="" textlink="">
      <xdr:nvSpPr>
        <xdr:cNvPr id="489" name="テキスト ボックス 488"/>
        <xdr:cNvSpPr txBox="1"/>
      </xdr:nvSpPr>
      <xdr:spPr>
        <a:xfrm>
          <a:off x="7593965" y="16637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24765</xdr:rowOff>
    </xdr:from>
    <xdr:to xmlns:xdr="http://schemas.openxmlformats.org/drawingml/2006/spreadsheetDrawing">
      <xdr:col>36</xdr:col>
      <xdr:colOff>165100</xdr:colOff>
      <xdr:row>96</xdr:row>
      <xdr:rowOff>126365</xdr:rowOff>
    </xdr:to>
    <xdr:sp macro="" textlink="">
      <xdr:nvSpPr>
        <xdr:cNvPr id="490" name="楕円 489"/>
        <xdr:cNvSpPr/>
      </xdr:nvSpPr>
      <xdr:spPr>
        <a:xfrm>
          <a:off x="6921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143510</xdr:rowOff>
    </xdr:from>
    <xdr:ext cx="534035" cy="258445"/>
    <xdr:sp macro="" textlink="">
      <xdr:nvSpPr>
        <xdr:cNvPr id="491" name="テキスト ボックス 490"/>
        <xdr:cNvSpPr txBox="1"/>
      </xdr:nvSpPr>
      <xdr:spPr>
        <a:xfrm>
          <a:off x="6704965" y="16259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1270</xdr:rowOff>
    </xdr:from>
    <xdr:to xmlns:xdr="http://schemas.openxmlformats.org/drawingml/2006/spreadsheetDrawing">
      <xdr:col>85</xdr:col>
      <xdr:colOff>127000</xdr:colOff>
      <xdr:row>37</xdr:row>
      <xdr:rowOff>46355</xdr:rowOff>
    </xdr:to>
    <xdr:cxnSp macro="">
      <xdr:nvCxnSpPr>
        <xdr:cNvPr id="522" name="直線コネクタ 521"/>
        <xdr:cNvCxnSpPr/>
      </xdr:nvCxnSpPr>
      <xdr:spPr>
        <a:xfrm>
          <a:off x="15481300" y="6344920"/>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3"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1270</xdr:rowOff>
    </xdr:from>
    <xdr:to xmlns:xdr="http://schemas.openxmlformats.org/drawingml/2006/spreadsheetDrawing">
      <xdr:col>81</xdr:col>
      <xdr:colOff>50800</xdr:colOff>
      <xdr:row>37</xdr:row>
      <xdr:rowOff>27940</xdr:rowOff>
    </xdr:to>
    <xdr:cxnSp macro="">
      <xdr:nvCxnSpPr>
        <xdr:cNvPr id="525" name="直線コネクタ 524"/>
        <xdr:cNvCxnSpPr/>
      </xdr:nvCxnSpPr>
      <xdr:spPr>
        <a:xfrm flipV="1">
          <a:off x="14592300" y="63449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90805</xdr:rowOff>
    </xdr:from>
    <xdr:ext cx="534035" cy="258445"/>
    <xdr:sp macro="" textlink="">
      <xdr:nvSpPr>
        <xdr:cNvPr id="527" name="テキスト ボックス 526"/>
        <xdr:cNvSpPr txBox="1"/>
      </xdr:nvSpPr>
      <xdr:spPr>
        <a:xfrm>
          <a:off x="15213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27940</xdr:rowOff>
    </xdr:from>
    <xdr:to xmlns:xdr="http://schemas.openxmlformats.org/drawingml/2006/spreadsheetDrawing">
      <xdr:col>76</xdr:col>
      <xdr:colOff>114300</xdr:colOff>
      <xdr:row>37</xdr:row>
      <xdr:rowOff>31115</xdr:rowOff>
    </xdr:to>
    <xdr:cxnSp macro="">
      <xdr:nvCxnSpPr>
        <xdr:cNvPr id="528" name="直線コネクタ 527"/>
        <xdr:cNvCxnSpPr/>
      </xdr:nvCxnSpPr>
      <xdr:spPr>
        <a:xfrm flipV="1">
          <a:off x="13703300" y="63715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161290</xdr:rowOff>
    </xdr:from>
    <xdr:to xmlns:xdr="http://schemas.openxmlformats.org/drawingml/2006/spreadsheetDrawing">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82550</xdr:rowOff>
    </xdr:from>
    <xdr:ext cx="534035" cy="259080"/>
    <xdr:sp macro="" textlink="">
      <xdr:nvSpPr>
        <xdr:cNvPr id="530" name="テキスト ボックス 529"/>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8255</xdr:rowOff>
    </xdr:from>
    <xdr:to xmlns:xdr="http://schemas.openxmlformats.org/drawingml/2006/spreadsheetDrawing">
      <xdr:col>71</xdr:col>
      <xdr:colOff>177800</xdr:colOff>
      <xdr:row>37</xdr:row>
      <xdr:rowOff>31115</xdr:rowOff>
    </xdr:to>
    <xdr:cxnSp macro="">
      <xdr:nvCxnSpPr>
        <xdr:cNvPr id="531" name="直線コネクタ 530"/>
        <xdr:cNvCxnSpPr/>
      </xdr:nvCxnSpPr>
      <xdr:spPr>
        <a:xfrm>
          <a:off x="12814300" y="635190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32" name="フローチャート: 判断 531"/>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76835</xdr:rowOff>
    </xdr:from>
    <xdr:ext cx="534035" cy="258445"/>
    <xdr:sp macro="" textlink="">
      <xdr:nvSpPr>
        <xdr:cNvPr id="533" name="テキスト ボックス 532"/>
        <xdr:cNvSpPr txBox="1"/>
      </xdr:nvSpPr>
      <xdr:spPr>
        <a:xfrm>
          <a:off x="13435965" y="6420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4" name="フローチャート: 判断 533"/>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5" name="テキスト ボックス 534"/>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167005</xdr:rowOff>
    </xdr:from>
    <xdr:to xmlns:xdr="http://schemas.openxmlformats.org/drawingml/2006/spreadsheetDrawing">
      <xdr:col>85</xdr:col>
      <xdr:colOff>177800</xdr:colOff>
      <xdr:row>37</xdr:row>
      <xdr:rowOff>97790</xdr:rowOff>
    </xdr:to>
    <xdr:sp macro="" textlink="">
      <xdr:nvSpPr>
        <xdr:cNvPr id="541" name="楕円 540"/>
        <xdr:cNvSpPr/>
      </xdr:nvSpPr>
      <xdr:spPr>
        <a:xfrm>
          <a:off x="16268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18415</xdr:rowOff>
    </xdr:from>
    <xdr:ext cx="534670" cy="258445"/>
    <xdr:sp macro="" textlink="">
      <xdr:nvSpPr>
        <xdr:cNvPr id="542" name="消防費該当値テキスト"/>
        <xdr:cNvSpPr txBox="1"/>
      </xdr:nvSpPr>
      <xdr:spPr>
        <a:xfrm>
          <a:off x="16370300" y="61906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121920</xdr:rowOff>
    </xdr:from>
    <xdr:to xmlns:xdr="http://schemas.openxmlformats.org/drawingml/2006/spreadsheetDrawing">
      <xdr:col>81</xdr:col>
      <xdr:colOff>101600</xdr:colOff>
      <xdr:row>37</xdr:row>
      <xdr:rowOff>52070</xdr:rowOff>
    </xdr:to>
    <xdr:sp macro="" textlink="">
      <xdr:nvSpPr>
        <xdr:cNvPr id="543" name="楕円 542"/>
        <xdr:cNvSpPr/>
      </xdr:nvSpPr>
      <xdr:spPr>
        <a:xfrm>
          <a:off x="154305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68580</xdr:rowOff>
    </xdr:from>
    <xdr:ext cx="534035" cy="259080"/>
    <xdr:sp macro="" textlink="">
      <xdr:nvSpPr>
        <xdr:cNvPr id="544" name="テキスト ボックス 543"/>
        <xdr:cNvSpPr txBox="1"/>
      </xdr:nvSpPr>
      <xdr:spPr>
        <a:xfrm>
          <a:off x="15213965" y="606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148590</xdr:rowOff>
    </xdr:from>
    <xdr:to xmlns:xdr="http://schemas.openxmlformats.org/drawingml/2006/spreadsheetDrawing">
      <xdr:col>76</xdr:col>
      <xdr:colOff>165100</xdr:colOff>
      <xdr:row>37</xdr:row>
      <xdr:rowOff>78740</xdr:rowOff>
    </xdr:to>
    <xdr:sp macro="" textlink="">
      <xdr:nvSpPr>
        <xdr:cNvPr id="545" name="楕円 544"/>
        <xdr:cNvSpPr/>
      </xdr:nvSpPr>
      <xdr:spPr>
        <a:xfrm>
          <a:off x="14541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95250</xdr:rowOff>
    </xdr:from>
    <xdr:ext cx="534035" cy="259080"/>
    <xdr:sp macro="" textlink="">
      <xdr:nvSpPr>
        <xdr:cNvPr id="546" name="テキスト ボックス 545"/>
        <xdr:cNvSpPr txBox="1"/>
      </xdr:nvSpPr>
      <xdr:spPr>
        <a:xfrm>
          <a:off x="14324965" y="609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151765</xdr:rowOff>
    </xdr:from>
    <xdr:to xmlns:xdr="http://schemas.openxmlformats.org/drawingml/2006/spreadsheetDrawing">
      <xdr:col>72</xdr:col>
      <xdr:colOff>38100</xdr:colOff>
      <xdr:row>37</xdr:row>
      <xdr:rowOff>81915</xdr:rowOff>
    </xdr:to>
    <xdr:sp macro="" textlink="">
      <xdr:nvSpPr>
        <xdr:cNvPr id="547" name="楕円 546"/>
        <xdr:cNvSpPr/>
      </xdr:nvSpPr>
      <xdr:spPr>
        <a:xfrm>
          <a:off x="13652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98425</xdr:rowOff>
    </xdr:from>
    <xdr:ext cx="534035" cy="258445"/>
    <xdr:sp macro="" textlink="">
      <xdr:nvSpPr>
        <xdr:cNvPr id="548" name="テキスト ボックス 547"/>
        <xdr:cNvSpPr txBox="1"/>
      </xdr:nvSpPr>
      <xdr:spPr>
        <a:xfrm>
          <a:off x="13435965" y="609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128905</xdr:rowOff>
    </xdr:from>
    <xdr:to xmlns:xdr="http://schemas.openxmlformats.org/drawingml/2006/spreadsheetDrawing">
      <xdr:col>67</xdr:col>
      <xdr:colOff>101600</xdr:colOff>
      <xdr:row>37</xdr:row>
      <xdr:rowOff>59055</xdr:rowOff>
    </xdr:to>
    <xdr:sp macro="" textlink="">
      <xdr:nvSpPr>
        <xdr:cNvPr id="549" name="楕円 548"/>
        <xdr:cNvSpPr/>
      </xdr:nvSpPr>
      <xdr:spPr>
        <a:xfrm>
          <a:off x="12763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75565</xdr:rowOff>
    </xdr:from>
    <xdr:ext cx="534035" cy="258445"/>
    <xdr:sp macro="" textlink="">
      <xdr:nvSpPr>
        <xdr:cNvPr id="550" name="テキスト ボックス 549"/>
        <xdr:cNvSpPr txBox="1"/>
      </xdr:nvSpPr>
      <xdr:spPr>
        <a:xfrm>
          <a:off x="12546965" y="6076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23495</xdr:rowOff>
    </xdr:from>
    <xdr:to xmlns:xdr="http://schemas.openxmlformats.org/drawingml/2006/spreadsheetDrawing">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67945</xdr:rowOff>
    </xdr:from>
    <xdr:to xmlns:xdr="http://schemas.openxmlformats.org/drawingml/2006/spreadsheetDrawing">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23495</xdr:rowOff>
    </xdr:from>
    <xdr:to xmlns:xdr="http://schemas.openxmlformats.org/drawingml/2006/spreadsheetDrawing">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109855</xdr:rowOff>
    </xdr:from>
    <xdr:to xmlns:xdr="http://schemas.openxmlformats.org/drawingml/2006/spreadsheetDrawing">
      <xdr:col>85</xdr:col>
      <xdr:colOff>127000</xdr:colOff>
      <xdr:row>56</xdr:row>
      <xdr:rowOff>152400</xdr:rowOff>
    </xdr:to>
    <xdr:cxnSp macro="">
      <xdr:nvCxnSpPr>
        <xdr:cNvPr id="579" name="直線コネクタ 578"/>
        <xdr:cNvCxnSpPr/>
      </xdr:nvCxnSpPr>
      <xdr:spPr>
        <a:xfrm>
          <a:off x="15481300" y="97110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55245</xdr:rowOff>
    </xdr:from>
    <xdr:to xmlns:xdr="http://schemas.openxmlformats.org/drawingml/2006/spreadsheetDrawing">
      <xdr:col>81</xdr:col>
      <xdr:colOff>50800</xdr:colOff>
      <xdr:row>56</xdr:row>
      <xdr:rowOff>109855</xdr:rowOff>
    </xdr:to>
    <xdr:cxnSp macro="">
      <xdr:nvCxnSpPr>
        <xdr:cNvPr id="582" name="直線コネクタ 581"/>
        <xdr:cNvCxnSpPr/>
      </xdr:nvCxnSpPr>
      <xdr:spPr>
        <a:xfrm>
          <a:off x="14592300" y="965644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50800</xdr:rowOff>
    </xdr:from>
    <xdr:to xmlns:xdr="http://schemas.openxmlformats.org/drawingml/2006/spreadsheetDrawing">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168910</xdr:rowOff>
    </xdr:from>
    <xdr:ext cx="534035" cy="258445"/>
    <xdr:sp macro="" textlink="">
      <xdr:nvSpPr>
        <xdr:cNvPr id="584" name="テキスト ボックス 583"/>
        <xdr:cNvSpPr txBox="1"/>
      </xdr:nvSpPr>
      <xdr:spPr>
        <a:xfrm>
          <a:off x="1521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34290</xdr:rowOff>
    </xdr:from>
    <xdr:to xmlns:xdr="http://schemas.openxmlformats.org/drawingml/2006/spreadsheetDrawing">
      <xdr:col>76</xdr:col>
      <xdr:colOff>114300</xdr:colOff>
      <xdr:row>56</xdr:row>
      <xdr:rowOff>55245</xdr:rowOff>
    </xdr:to>
    <xdr:cxnSp macro="">
      <xdr:nvCxnSpPr>
        <xdr:cNvPr id="585" name="直線コネクタ 584"/>
        <xdr:cNvCxnSpPr/>
      </xdr:nvCxnSpPr>
      <xdr:spPr>
        <a:xfrm>
          <a:off x="13703300" y="96354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49530</xdr:rowOff>
    </xdr:from>
    <xdr:to xmlns:xdr="http://schemas.openxmlformats.org/drawingml/2006/spreadsheetDrawing">
      <xdr:col>76</xdr:col>
      <xdr:colOff>165100</xdr:colOff>
      <xdr:row>56</xdr:row>
      <xdr:rowOff>151130</xdr:rowOff>
    </xdr:to>
    <xdr:sp macro="" textlink="">
      <xdr:nvSpPr>
        <xdr:cNvPr id="586" name="フローチャート: 判断 585"/>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142240</xdr:rowOff>
    </xdr:from>
    <xdr:ext cx="534035" cy="259080"/>
    <xdr:sp macro="" textlink="">
      <xdr:nvSpPr>
        <xdr:cNvPr id="587" name="テキスト ボックス 586"/>
        <xdr:cNvSpPr txBox="1"/>
      </xdr:nvSpPr>
      <xdr:spPr>
        <a:xfrm>
          <a:off x="14324965" y="9743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34290</xdr:rowOff>
    </xdr:from>
    <xdr:to xmlns:xdr="http://schemas.openxmlformats.org/drawingml/2006/spreadsheetDrawing">
      <xdr:col>71</xdr:col>
      <xdr:colOff>177800</xdr:colOff>
      <xdr:row>56</xdr:row>
      <xdr:rowOff>93345</xdr:rowOff>
    </xdr:to>
    <xdr:cxnSp macro="">
      <xdr:nvCxnSpPr>
        <xdr:cNvPr id="588" name="直線コネクタ 587"/>
        <xdr:cNvCxnSpPr/>
      </xdr:nvCxnSpPr>
      <xdr:spPr>
        <a:xfrm flipV="1">
          <a:off x="12814300" y="963549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45085</xdr:rowOff>
    </xdr:from>
    <xdr:to xmlns:xdr="http://schemas.openxmlformats.org/drawingml/2006/spreadsheetDrawing">
      <xdr:col>72</xdr:col>
      <xdr:colOff>38100</xdr:colOff>
      <xdr:row>56</xdr:row>
      <xdr:rowOff>146685</xdr:rowOff>
    </xdr:to>
    <xdr:sp macro="" textlink="">
      <xdr:nvSpPr>
        <xdr:cNvPr id="589" name="フローチャート: 判断 588"/>
        <xdr:cNvSpPr/>
      </xdr:nvSpPr>
      <xdr:spPr>
        <a:xfrm>
          <a:off x="13652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137795</xdr:rowOff>
    </xdr:from>
    <xdr:ext cx="534035" cy="259080"/>
    <xdr:sp macro="" textlink="">
      <xdr:nvSpPr>
        <xdr:cNvPr id="590" name="テキスト ボックス 589"/>
        <xdr:cNvSpPr txBox="1"/>
      </xdr:nvSpPr>
      <xdr:spPr>
        <a:xfrm>
          <a:off x="13435965" y="97389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15875</xdr:rowOff>
    </xdr:to>
    <xdr:sp macro="" textlink="">
      <xdr:nvSpPr>
        <xdr:cNvPr id="591" name="フローチャート: 判断 590"/>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6985</xdr:rowOff>
    </xdr:from>
    <xdr:ext cx="534035" cy="258445"/>
    <xdr:sp macro="" textlink="">
      <xdr:nvSpPr>
        <xdr:cNvPr id="592" name="テキスト ボックス 591"/>
        <xdr:cNvSpPr txBox="1"/>
      </xdr:nvSpPr>
      <xdr:spPr>
        <a:xfrm>
          <a:off x="12546965" y="9779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101600</xdr:rowOff>
    </xdr:from>
    <xdr:to xmlns:xdr="http://schemas.openxmlformats.org/drawingml/2006/spreadsheetDrawing">
      <xdr:col>85</xdr:col>
      <xdr:colOff>177800</xdr:colOff>
      <xdr:row>57</xdr:row>
      <xdr:rowOff>31750</xdr:rowOff>
    </xdr:to>
    <xdr:sp macro="" textlink="">
      <xdr:nvSpPr>
        <xdr:cNvPr id="598" name="楕円 597"/>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80010</xdr:rowOff>
    </xdr:from>
    <xdr:ext cx="534670" cy="259080"/>
    <xdr:sp macro="" textlink="">
      <xdr:nvSpPr>
        <xdr:cNvPr id="599" name="教育費該当値テキスト"/>
        <xdr:cNvSpPr txBox="1"/>
      </xdr:nvSpPr>
      <xdr:spPr>
        <a:xfrm>
          <a:off x="16370300" y="9681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59055</xdr:rowOff>
    </xdr:from>
    <xdr:to xmlns:xdr="http://schemas.openxmlformats.org/drawingml/2006/spreadsheetDrawing">
      <xdr:col>81</xdr:col>
      <xdr:colOff>101600</xdr:colOff>
      <xdr:row>56</xdr:row>
      <xdr:rowOff>160655</xdr:rowOff>
    </xdr:to>
    <xdr:sp macro="" textlink="">
      <xdr:nvSpPr>
        <xdr:cNvPr id="600" name="楕円 599"/>
        <xdr:cNvSpPr/>
      </xdr:nvSpPr>
      <xdr:spPr>
        <a:xfrm>
          <a:off x="15430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151765</xdr:rowOff>
    </xdr:from>
    <xdr:ext cx="534035" cy="259080"/>
    <xdr:sp macro="" textlink="">
      <xdr:nvSpPr>
        <xdr:cNvPr id="601" name="テキスト ボックス 600"/>
        <xdr:cNvSpPr txBox="1"/>
      </xdr:nvSpPr>
      <xdr:spPr>
        <a:xfrm>
          <a:off x="15213965" y="9752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4445</xdr:rowOff>
    </xdr:from>
    <xdr:to xmlns:xdr="http://schemas.openxmlformats.org/drawingml/2006/spreadsheetDrawing">
      <xdr:col>76</xdr:col>
      <xdr:colOff>165100</xdr:colOff>
      <xdr:row>56</xdr:row>
      <xdr:rowOff>106045</xdr:rowOff>
    </xdr:to>
    <xdr:sp macro="" textlink="">
      <xdr:nvSpPr>
        <xdr:cNvPr id="602" name="楕円 601"/>
        <xdr:cNvSpPr/>
      </xdr:nvSpPr>
      <xdr:spPr>
        <a:xfrm>
          <a:off x="14541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122555</xdr:rowOff>
    </xdr:from>
    <xdr:ext cx="534035" cy="258445"/>
    <xdr:sp macro="" textlink="">
      <xdr:nvSpPr>
        <xdr:cNvPr id="603" name="テキスト ボックス 602"/>
        <xdr:cNvSpPr txBox="1"/>
      </xdr:nvSpPr>
      <xdr:spPr>
        <a:xfrm>
          <a:off x="14324965" y="9380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154940</xdr:rowOff>
    </xdr:from>
    <xdr:to xmlns:xdr="http://schemas.openxmlformats.org/drawingml/2006/spreadsheetDrawing">
      <xdr:col>72</xdr:col>
      <xdr:colOff>38100</xdr:colOff>
      <xdr:row>56</xdr:row>
      <xdr:rowOff>85090</xdr:rowOff>
    </xdr:to>
    <xdr:sp macro="" textlink="">
      <xdr:nvSpPr>
        <xdr:cNvPr id="604" name="楕円 603"/>
        <xdr:cNvSpPr/>
      </xdr:nvSpPr>
      <xdr:spPr>
        <a:xfrm>
          <a:off x="13652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101600</xdr:rowOff>
    </xdr:from>
    <xdr:ext cx="534035" cy="259080"/>
    <xdr:sp macro="" textlink="">
      <xdr:nvSpPr>
        <xdr:cNvPr id="605" name="テキスト ボックス 604"/>
        <xdr:cNvSpPr txBox="1"/>
      </xdr:nvSpPr>
      <xdr:spPr>
        <a:xfrm>
          <a:off x="13435965" y="9359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42545</xdr:rowOff>
    </xdr:from>
    <xdr:to xmlns:xdr="http://schemas.openxmlformats.org/drawingml/2006/spreadsheetDrawing">
      <xdr:col>67</xdr:col>
      <xdr:colOff>101600</xdr:colOff>
      <xdr:row>56</xdr:row>
      <xdr:rowOff>144145</xdr:rowOff>
    </xdr:to>
    <xdr:sp macro="" textlink="">
      <xdr:nvSpPr>
        <xdr:cNvPr id="606" name="楕円 605"/>
        <xdr:cNvSpPr/>
      </xdr:nvSpPr>
      <xdr:spPr>
        <a:xfrm>
          <a:off x="12763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160655</xdr:rowOff>
    </xdr:from>
    <xdr:ext cx="534035" cy="259080"/>
    <xdr:sp macro="" textlink="">
      <xdr:nvSpPr>
        <xdr:cNvPr id="607" name="テキスト ボックス 606"/>
        <xdr:cNvSpPr txBox="1"/>
      </xdr:nvSpPr>
      <xdr:spPr>
        <a:xfrm>
          <a:off x="12546965" y="94189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26670</xdr:rowOff>
    </xdr:from>
    <xdr:to xmlns:xdr="http://schemas.openxmlformats.org/drawingml/2006/spreadsheetDrawing">
      <xdr:col>85</xdr:col>
      <xdr:colOff>127000</xdr:colOff>
      <xdr:row>79</xdr:row>
      <xdr:rowOff>36830</xdr:rowOff>
    </xdr:to>
    <xdr:cxnSp macro="">
      <xdr:nvCxnSpPr>
        <xdr:cNvPr id="636" name="直線コネクタ 635"/>
        <xdr:cNvCxnSpPr/>
      </xdr:nvCxnSpPr>
      <xdr:spPr>
        <a:xfrm flipV="1">
          <a:off x="15481300" y="13571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120650</xdr:rowOff>
    </xdr:from>
    <xdr:ext cx="469900" cy="258445"/>
    <xdr:sp macro="" textlink="">
      <xdr:nvSpPr>
        <xdr:cNvPr id="637" name="災害復旧費平均値テキスト"/>
        <xdr:cNvSpPr txBox="1"/>
      </xdr:nvSpPr>
      <xdr:spPr>
        <a:xfrm>
          <a:off x="16370300" y="133223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29210</xdr:rowOff>
    </xdr:from>
    <xdr:to xmlns:xdr="http://schemas.openxmlformats.org/drawingml/2006/spreadsheetDrawing">
      <xdr:col>81</xdr:col>
      <xdr:colOff>50800</xdr:colOff>
      <xdr:row>79</xdr:row>
      <xdr:rowOff>36830</xdr:rowOff>
    </xdr:to>
    <xdr:cxnSp macro="">
      <xdr:nvCxnSpPr>
        <xdr:cNvPr id="639" name="直線コネクタ 638"/>
        <xdr:cNvCxnSpPr/>
      </xdr:nvCxnSpPr>
      <xdr:spPr>
        <a:xfrm>
          <a:off x="14592300" y="13573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58420</xdr:rowOff>
    </xdr:from>
    <xdr:ext cx="469265" cy="259080"/>
    <xdr:sp macro="" textlink="">
      <xdr:nvSpPr>
        <xdr:cNvPr id="641" name="テキスト ボックス 640"/>
        <xdr:cNvSpPr txBox="1"/>
      </xdr:nvSpPr>
      <xdr:spPr>
        <a:xfrm>
          <a:off x="15246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29210</xdr:rowOff>
    </xdr:from>
    <xdr:to xmlns:xdr="http://schemas.openxmlformats.org/drawingml/2006/spreadsheetDrawing">
      <xdr:col>76</xdr:col>
      <xdr:colOff>114300</xdr:colOff>
      <xdr:row>79</xdr:row>
      <xdr:rowOff>42545</xdr:rowOff>
    </xdr:to>
    <xdr:cxnSp macro="">
      <xdr:nvCxnSpPr>
        <xdr:cNvPr id="642" name="直線コネクタ 641"/>
        <xdr:cNvCxnSpPr/>
      </xdr:nvCxnSpPr>
      <xdr:spPr>
        <a:xfrm flipV="1">
          <a:off x="13703300" y="135737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102235</xdr:rowOff>
    </xdr:from>
    <xdr:to xmlns:xdr="http://schemas.openxmlformats.org/drawingml/2006/spreadsheetDrawing">
      <xdr:col>76</xdr:col>
      <xdr:colOff>165100</xdr:colOff>
      <xdr:row>79</xdr:row>
      <xdr:rowOff>32385</xdr:rowOff>
    </xdr:to>
    <xdr:sp macro="" textlink="">
      <xdr:nvSpPr>
        <xdr:cNvPr id="643" name="フローチャート: 判断 642"/>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48895</xdr:rowOff>
    </xdr:from>
    <xdr:ext cx="469265" cy="259080"/>
    <xdr:sp macro="" textlink="">
      <xdr:nvSpPr>
        <xdr:cNvPr id="644" name="テキスト ボックス 643"/>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38735</xdr:rowOff>
    </xdr:from>
    <xdr:to xmlns:xdr="http://schemas.openxmlformats.org/drawingml/2006/spreadsheetDrawing">
      <xdr:col>71</xdr:col>
      <xdr:colOff>177800</xdr:colOff>
      <xdr:row>79</xdr:row>
      <xdr:rowOff>42545</xdr:rowOff>
    </xdr:to>
    <xdr:cxnSp macro="">
      <xdr:nvCxnSpPr>
        <xdr:cNvPr id="645" name="直線コネクタ 644"/>
        <xdr:cNvCxnSpPr/>
      </xdr:nvCxnSpPr>
      <xdr:spPr>
        <a:xfrm>
          <a:off x="12814300" y="13583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62230</xdr:rowOff>
    </xdr:from>
    <xdr:to xmlns:xdr="http://schemas.openxmlformats.org/drawingml/2006/spreadsheetDrawing">
      <xdr:col>72</xdr:col>
      <xdr:colOff>38100</xdr:colOff>
      <xdr:row>78</xdr:row>
      <xdr:rowOff>163830</xdr:rowOff>
    </xdr:to>
    <xdr:sp macro="" textlink="">
      <xdr:nvSpPr>
        <xdr:cNvPr id="646" name="フローチャート: 判断 645"/>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8890</xdr:rowOff>
    </xdr:from>
    <xdr:ext cx="469265" cy="258445"/>
    <xdr:sp macro="" textlink="">
      <xdr:nvSpPr>
        <xdr:cNvPr id="647" name="テキスト ボックス 646"/>
        <xdr:cNvSpPr txBox="1"/>
      </xdr:nvSpPr>
      <xdr:spPr>
        <a:xfrm>
          <a:off x="13468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64770</xdr:rowOff>
    </xdr:from>
    <xdr:to xmlns:xdr="http://schemas.openxmlformats.org/drawingml/2006/spreadsheetDrawing">
      <xdr:col>67</xdr:col>
      <xdr:colOff>101600</xdr:colOff>
      <xdr:row>78</xdr:row>
      <xdr:rowOff>166370</xdr:rowOff>
    </xdr:to>
    <xdr:sp macro="" textlink="">
      <xdr:nvSpPr>
        <xdr:cNvPr id="648" name="フローチャート: 判断 647"/>
        <xdr:cNvSpPr/>
      </xdr:nvSpPr>
      <xdr:spPr>
        <a:xfrm>
          <a:off x="12763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11430</xdr:rowOff>
    </xdr:from>
    <xdr:ext cx="469265" cy="259080"/>
    <xdr:sp macro="" textlink="">
      <xdr:nvSpPr>
        <xdr:cNvPr id="649" name="テキスト ボックス 648"/>
        <xdr:cNvSpPr txBox="1"/>
      </xdr:nvSpPr>
      <xdr:spPr>
        <a:xfrm>
          <a:off x="12579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147320</xdr:rowOff>
    </xdr:from>
    <xdr:to xmlns:xdr="http://schemas.openxmlformats.org/drawingml/2006/spreadsheetDrawing">
      <xdr:col>85</xdr:col>
      <xdr:colOff>177800</xdr:colOff>
      <xdr:row>79</xdr:row>
      <xdr:rowOff>77470</xdr:rowOff>
    </xdr:to>
    <xdr:sp macro="" textlink="">
      <xdr:nvSpPr>
        <xdr:cNvPr id="655" name="楕円 654"/>
        <xdr:cNvSpPr/>
      </xdr:nvSpPr>
      <xdr:spPr>
        <a:xfrm>
          <a:off x="16268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75565</xdr:rowOff>
    </xdr:from>
    <xdr:ext cx="469900" cy="258445"/>
    <xdr:sp macro="" textlink="">
      <xdr:nvSpPr>
        <xdr:cNvPr id="656" name="災害復旧費該当値テキスト"/>
        <xdr:cNvSpPr txBox="1"/>
      </xdr:nvSpPr>
      <xdr:spPr>
        <a:xfrm>
          <a:off x="16370300" y="13448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157480</xdr:rowOff>
    </xdr:from>
    <xdr:to xmlns:xdr="http://schemas.openxmlformats.org/drawingml/2006/spreadsheetDrawing">
      <xdr:col>81</xdr:col>
      <xdr:colOff>101600</xdr:colOff>
      <xdr:row>79</xdr:row>
      <xdr:rowOff>87630</xdr:rowOff>
    </xdr:to>
    <xdr:sp macro="" textlink="">
      <xdr:nvSpPr>
        <xdr:cNvPr id="657" name="楕円 656"/>
        <xdr:cNvSpPr/>
      </xdr:nvSpPr>
      <xdr:spPr>
        <a:xfrm>
          <a:off x="15430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78740</xdr:rowOff>
    </xdr:from>
    <xdr:ext cx="378460" cy="259080"/>
    <xdr:sp macro="" textlink="">
      <xdr:nvSpPr>
        <xdr:cNvPr id="658" name="テキスト ボックス 657"/>
        <xdr:cNvSpPr txBox="1"/>
      </xdr:nvSpPr>
      <xdr:spPr>
        <a:xfrm>
          <a:off x="15292070" y="136232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149225</xdr:rowOff>
    </xdr:from>
    <xdr:to xmlns:xdr="http://schemas.openxmlformats.org/drawingml/2006/spreadsheetDrawing">
      <xdr:col>76</xdr:col>
      <xdr:colOff>165100</xdr:colOff>
      <xdr:row>79</xdr:row>
      <xdr:rowOff>79375</xdr:rowOff>
    </xdr:to>
    <xdr:sp macro="" textlink="">
      <xdr:nvSpPr>
        <xdr:cNvPr id="659" name="楕円 658"/>
        <xdr:cNvSpPr/>
      </xdr:nvSpPr>
      <xdr:spPr>
        <a:xfrm>
          <a:off x="14541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79</xdr:row>
      <xdr:rowOff>70485</xdr:rowOff>
    </xdr:from>
    <xdr:ext cx="469265" cy="259080"/>
    <xdr:sp macro="" textlink="">
      <xdr:nvSpPr>
        <xdr:cNvPr id="660" name="テキスト ボックス 659"/>
        <xdr:cNvSpPr txBox="1"/>
      </xdr:nvSpPr>
      <xdr:spPr>
        <a:xfrm>
          <a:off x="14357350" y="1361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163195</xdr:rowOff>
    </xdr:from>
    <xdr:to xmlns:xdr="http://schemas.openxmlformats.org/drawingml/2006/spreadsheetDrawing">
      <xdr:col>72</xdr:col>
      <xdr:colOff>38100</xdr:colOff>
      <xdr:row>79</xdr:row>
      <xdr:rowOff>93345</xdr:rowOff>
    </xdr:to>
    <xdr:sp macro="" textlink="">
      <xdr:nvSpPr>
        <xdr:cNvPr id="661" name="楕円 660"/>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84455</xdr:rowOff>
    </xdr:from>
    <xdr:ext cx="378460" cy="259080"/>
    <xdr:sp macro="" textlink="">
      <xdr:nvSpPr>
        <xdr:cNvPr id="662" name="テキスト ボックス 661"/>
        <xdr:cNvSpPr txBox="1"/>
      </xdr:nvSpPr>
      <xdr:spPr>
        <a:xfrm>
          <a:off x="13514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159385</xdr:rowOff>
    </xdr:from>
    <xdr:to xmlns:xdr="http://schemas.openxmlformats.org/drawingml/2006/spreadsheetDrawing">
      <xdr:col>67</xdr:col>
      <xdr:colOff>101600</xdr:colOff>
      <xdr:row>79</xdr:row>
      <xdr:rowOff>89535</xdr:rowOff>
    </xdr:to>
    <xdr:sp macro="" textlink="">
      <xdr:nvSpPr>
        <xdr:cNvPr id="663" name="楕円 662"/>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80645</xdr:rowOff>
    </xdr:from>
    <xdr:ext cx="378460" cy="259080"/>
    <xdr:sp macro="" textlink="">
      <xdr:nvSpPr>
        <xdr:cNvPr id="664" name="テキスト ボックス 663"/>
        <xdr:cNvSpPr txBox="1"/>
      </xdr:nvSpPr>
      <xdr:spPr>
        <a:xfrm>
          <a:off x="12625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8445"/>
    <xdr:sp macro="" textlink="">
      <xdr:nvSpPr>
        <xdr:cNvPr id="691"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62230</xdr:rowOff>
    </xdr:from>
    <xdr:to xmlns:xdr="http://schemas.openxmlformats.org/drawingml/2006/spreadsheetDrawing">
      <xdr:col>85</xdr:col>
      <xdr:colOff>127000</xdr:colOff>
      <xdr:row>97</xdr:row>
      <xdr:rowOff>83820</xdr:rowOff>
    </xdr:to>
    <xdr:cxnSp macro="">
      <xdr:nvCxnSpPr>
        <xdr:cNvPr id="693" name="直線コネクタ 692"/>
        <xdr:cNvCxnSpPr/>
      </xdr:nvCxnSpPr>
      <xdr:spPr>
        <a:xfrm>
          <a:off x="15481300" y="166928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48260</xdr:rowOff>
    </xdr:from>
    <xdr:ext cx="534670" cy="259080"/>
    <xdr:sp macro="" textlink="">
      <xdr:nvSpPr>
        <xdr:cNvPr id="694"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62230</xdr:rowOff>
    </xdr:from>
    <xdr:to xmlns:xdr="http://schemas.openxmlformats.org/drawingml/2006/spreadsheetDrawing">
      <xdr:col>81</xdr:col>
      <xdr:colOff>50800</xdr:colOff>
      <xdr:row>97</xdr:row>
      <xdr:rowOff>82550</xdr:rowOff>
    </xdr:to>
    <xdr:cxnSp macro="">
      <xdr:nvCxnSpPr>
        <xdr:cNvPr id="696" name="直線コネクタ 695"/>
        <xdr:cNvCxnSpPr/>
      </xdr:nvCxnSpPr>
      <xdr:spPr>
        <a:xfrm flipV="1">
          <a:off x="14592300" y="166928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34035" cy="258445"/>
    <xdr:sp macro="" textlink="">
      <xdr:nvSpPr>
        <xdr:cNvPr id="698" name="テキスト ボックス 697"/>
        <xdr:cNvSpPr txBox="1"/>
      </xdr:nvSpPr>
      <xdr:spPr>
        <a:xfrm>
          <a:off x="15213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78105</xdr:rowOff>
    </xdr:from>
    <xdr:to xmlns:xdr="http://schemas.openxmlformats.org/drawingml/2006/spreadsheetDrawing">
      <xdr:col>76</xdr:col>
      <xdr:colOff>114300</xdr:colOff>
      <xdr:row>97</xdr:row>
      <xdr:rowOff>82550</xdr:rowOff>
    </xdr:to>
    <xdr:cxnSp macro="">
      <xdr:nvCxnSpPr>
        <xdr:cNvPr id="699" name="直線コネクタ 698"/>
        <xdr:cNvCxnSpPr/>
      </xdr:nvCxnSpPr>
      <xdr:spPr>
        <a:xfrm>
          <a:off x="13703300" y="167087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67310</xdr:rowOff>
    </xdr:from>
    <xdr:to xmlns:xdr="http://schemas.openxmlformats.org/drawingml/2006/spreadsheetDrawing">
      <xdr:col>76</xdr:col>
      <xdr:colOff>165100</xdr:colOff>
      <xdr:row>97</xdr:row>
      <xdr:rowOff>168910</xdr:rowOff>
    </xdr:to>
    <xdr:sp macro="" textlink="">
      <xdr:nvSpPr>
        <xdr:cNvPr id="700" name="フローチャート: 判断 699"/>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160020</xdr:rowOff>
    </xdr:from>
    <xdr:ext cx="534035" cy="259080"/>
    <xdr:sp macro="" textlink="">
      <xdr:nvSpPr>
        <xdr:cNvPr id="701" name="テキスト ボックス 700"/>
        <xdr:cNvSpPr txBox="1"/>
      </xdr:nvSpPr>
      <xdr:spPr>
        <a:xfrm>
          <a:off x="1432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78105</xdr:rowOff>
    </xdr:from>
    <xdr:to xmlns:xdr="http://schemas.openxmlformats.org/drawingml/2006/spreadsheetDrawing">
      <xdr:col>71</xdr:col>
      <xdr:colOff>177800</xdr:colOff>
      <xdr:row>97</xdr:row>
      <xdr:rowOff>137795</xdr:rowOff>
    </xdr:to>
    <xdr:cxnSp macro="">
      <xdr:nvCxnSpPr>
        <xdr:cNvPr id="702" name="直線コネクタ 701"/>
        <xdr:cNvCxnSpPr/>
      </xdr:nvCxnSpPr>
      <xdr:spPr>
        <a:xfrm flipV="1">
          <a:off x="12814300" y="1670875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78105</xdr:rowOff>
    </xdr:from>
    <xdr:to xmlns:xdr="http://schemas.openxmlformats.org/drawingml/2006/spreadsheetDrawing">
      <xdr:col>72</xdr:col>
      <xdr:colOff>38100</xdr:colOff>
      <xdr:row>98</xdr:row>
      <xdr:rowOff>8255</xdr:rowOff>
    </xdr:to>
    <xdr:sp macro="" textlink="">
      <xdr:nvSpPr>
        <xdr:cNvPr id="703" name="フローチャート: 判断 702"/>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170815</xdr:rowOff>
    </xdr:from>
    <xdr:ext cx="534035" cy="258445"/>
    <xdr:sp macro="" textlink="">
      <xdr:nvSpPr>
        <xdr:cNvPr id="704" name="テキスト ボックス 703"/>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76200</xdr:rowOff>
    </xdr:from>
    <xdr:to xmlns:xdr="http://schemas.openxmlformats.org/drawingml/2006/spreadsheetDrawing">
      <xdr:col>67</xdr:col>
      <xdr:colOff>101600</xdr:colOff>
      <xdr:row>98</xdr:row>
      <xdr:rowOff>6350</xdr:rowOff>
    </xdr:to>
    <xdr:sp macro="" textlink="">
      <xdr:nvSpPr>
        <xdr:cNvPr id="705" name="フローチャート: 判断 704"/>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22860</xdr:rowOff>
    </xdr:from>
    <xdr:ext cx="534035" cy="259080"/>
    <xdr:sp macro="" textlink="">
      <xdr:nvSpPr>
        <xdr:cNvPr id="706" name="テキスト ボックス 705"/>
        <xdr:cNvSpPr txBox="1"/>
      </xdr:nvSpPr>
      <xdr:spPr>
        <a:xfrm>
          <a:off x="12546965" y="16482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33020</xdr:rowOff>
    </xdr:from>
    <xdr:to xmlns:xdr="http://schemas.openxmlformats.org/drawingml/2006/spreadsheetDrawing">
      <xdr:col>85</xdr:col>
      <xdr:colOff>177800</xdr:colOff>
      <xdr:row>97</xdr:row>
      <xdr:rowOff>134620</xdr:rowOff>
    </xdr:to>
    <xdr:sp macro="" textlink="">
      <xdr:nvSpPr>
        <xdr:cNvPr id="712" name="楕円 711"/>
        <xdr:cNvSpPr/>
      </xdr:nvSpPr>
      <xdr:spPr>
        <a:xfrm>
          <a:off x="162687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55880</xdr:rowOff>
    </xdr:from>
    <xdr:ext cx="534670" cy="259080"/>
    <xdr:sp macro="" textlink="">
      <xdr:nvSpPr>
        <xdr:cNvPr id="713" name="公債費該当値テキスト"/>
        <xdr:cNvSpPr txBox="1"/>
      </xdr:nvSpPr>
      <xdr:spPr>
        <a:xfrm>
          <a:off x="16370300" y="1651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11430</xdr:rowOff>
    </xdr:from>
    <xdr:to xmlns:xdr="http://schemas.openxmlformats.org/drawingml/2006/spreadsheetDrawing">
      <xdr:col>81</xdr:col>
      <xdr:colOff>101600</xdr:colOff>
      <xdr:row>97</xdr:row>
      <xdr:rowOff>113030</xdr:rowOff>
    </xdr:to>
    <xdr:sp macro="" textlink="">
      <xdr:nvSpPr>
        <xdr:cNvPr id="714" name="楕円 713"/>
        <xdr:cNvSpPr/>
      </xdr:nvSpPr>
      <xdr:spPr>
        <a:xfrm>
          <a:off x="15430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129540</xdr:rowOff>
    </xdr:from>
    <xdr:ext cx="534035" cy="259080"/>
    <xdr:sp macro="" textlink="">
      <xdr:nvSpPr>
        <xdr:cNvPr id="715" name="テキスト ボックス 714"/>
        <xdr:cNvSpPr txBox="1"/>
      </xdr:nvSpPr>
      <xdr:spPr>
        <a:xfrm>
          <a:off x="15213965" y="16417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31750</xdr:rowOff>
    </xdr:from>
    <xdr:to xmlns:xdr="http://schemas.openxmlformats.org/drawingml/2006/spreadsheetDrawing">
      <xdr:col>76</xdr:col>
      <xdr:colOff>165100</xdr:colOff>
      <xdr:row>97</xdr:row>
      <xdr:rowOff>133350</xdr:rowOff>
    </xdr:to>
    <xdr:sp macro="" textlink="">
      <xdr:nvSpPr>
        <xdr:cNvPr id="716" name="楕円 715"/>
        <xdr:cNvSpPr/>
      </xdr:nvSpPr>
      <xdr:spPr>
        <a:xfrm>
          <a:off x="14541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149860</xdr:rowOff>
    </xdr:from>
    <xdr:ext cx="534035" cy="259080"/>
    <xdr:sp macro="" textlink="">
      <xdr:nvSpPr>
        <xdr:cNvPr id="717" name="テキスト ボックス 716"/>
        <xdr:cNvSpPr txBox="1"/>
      </xdr:nvSpPr>
      <xdr:spPr>
        <a:xfrm>
          <a:off x="14324965" y="1643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27305</xdr:rowOff>
    </xdr:from>
    <xdr:to xmlns:xdr="http://schemas.openxmlformats.org/drawingml/2006/spreadsheetDrawing">
      <xdr:col>72</xdr:col>
      <xdr:colOff>38100</xdr:colOff>
      <xdr:row>97</xdr:row>
      <xdr:rowOff>128905</xdr:rowOff>
    </xdr:to>
    <xdr:sp macro="" textlink="">
      <xdr:nvSpPr>
        <xdr:cNvPr id="718" name="楕円 717"/>
        <xdr:cNvSpPr/>
      </xdr:nvSpPr>
      <xdr:spPr>
        <a:xfrm>
          <a:off x="13652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145415</xdr:rowOff>
    </xdr:from>
    <xdr:ext cx="534035" cy="258445"/>
    <xdr:sp macro="" textlink="">
      <xdr:nvSpPr>
        <xdr:cNvPr id="719" name="テキスト ボックス 718"/>
        <xdr:cNvSpPr txBox="1"/>
      </xdr:nvSpPr>
      <xdr:spPr>
        <a:xfrm>
          <a:off x="13435965"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86995</xdr:rowOff>
    </xdr:from>
    <xdr:to xmlns:xdr="http://schemas.openxmlformats.org/drawingml/2006/spreadsheetDrawing">
      <xdr:col>67</xdr:col>
      <xdr:colOff>101600</xdr:colOff>
      <xdr:row>98</xdr:row>
      <xdr:rowOff>17780</xdr:rowOff>
    </xdr:to>
    <xdr:sp macro="" textlink="">
      <xdr:nvSpPr>
        <xdr:cNvPr id="720" name="楕円 719"/>
        <xdr:cNvSpPr/>
      </xdr:nvSpPr>
      <xdr:spPr>
        <a:xfrm>
          <a:off x="12763500" y="16717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8255</xdr:rowOff>
    </xdr:from>
    <xdr:ext cx="534035" cy="258445"/>
    <xdr:sp macro="" textlink="">
      <xdr:nvSpPr>
        <xdr:cNvPr id="721" name="テキスト ボックス 720"/>
        <xdr:cNvSpPr txBox="1"/>
      </xdr:nvSpPr>
      <xdr:spPr>
        <a:xfrm>
          <a:off x="12546965" y="16810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37" name="テキスト ボックス 73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4"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25400</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8445"/>
    <xdr:sp macro="" textlink="">
      <xdr:nvSpPr>
        <xdr:cNvPr id="747"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25400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86360</xdr:rowOff>
    </xdr:from>
    <xdr:ext cx="378460" cy="258445"/>
    <xdr:sp macro="" textlink="">
      <xdr:nvSpPr>
        <xdr:cNvPr id="751" name="テキスト ボックス 750"/>
        <xdr:cNvSpPr txBox="1"/>
      </xdr:nvSpPr>
      <xdr:spPr>
        <a:xfrm>
          <a:off x="21134070" y="62585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3" name="フローチャート: 判断 752"/>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84455</xdr:rowOff>
    </xdr:from>
    <xdr:ext cx="378460" cy="259080"/>
    <xdr:sp macro="" textlink="">
      <xdr:nvSpPr>
        <xdr:cNvPr id="754" name="テキスト ボックス 753"/>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109220</xdr:rowOff>
    </xdr:from>
    <xdr:to xmlns:xdr="http://schemas.openxmlformats.org/drawingml/2006/spreadsheetDrawing">
      <xdr:col>98</xdr:col>
      <xdr:colOff>38100</xdr:colOff>
      <xdr:row>38</xdr:row>
      <xdr:rowOff>38735</xdr:rowOff>
    </xdr:to>
    <xdr:sp macro="" textlink="">
      <xdr:nvSpPr>
        <xdr:cNvPr id="758" name="フローチャート: 判断 757"/>
        <xdr:cNvSpPr/>
      </xdr:nvSpPr>
      <xdr:spPr>
        <a:xfrm>
          <a:off x="18605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55245</xdr:rowOff>
    </xdr:from>
    <xdr:ext cx="378460" cy="258445"/>
    <xdr:sp macro="" textlink="">
      <xdr:nvSpPr>
        <xdr:cNvPr id="759" name="テキスト ボックス 758"/>
        <xdr:cNvSpPr txBox="1"/>
      </xdr:nvSpPr>
      <xdr:spPr>
        <a:xfrm>
          <a:off x="18467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146050</xdr:rowOff>
    </xdr:from>
    <xdr:to xmlns:xdr="http://schemas.openxmlformats.org/drawingml/2006/spreadsheetDrawing">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38</xdr:row>
      <xdr:rowOff>67310</xdr:rowOff>
    </xdr:from>
    <xdr:ext cx="248920" cy="259080"/>
    <xdr:sp macro="" textlink="">
      <xdr:nvSpPr>
        <xdr:cNvPr id="768" name="テキスト ボックス 767"/>
        <xdr:cNvSpPr txBox="1"/>
      </xdr:nvSpPr>
      <xdr:spPr>
        <a:xfrm>
          <a:off x="21198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70" name="テキスト ボックス 769"/>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72" name="テキスト ボックス 771"/>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74" name="テキスト ボックス 77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8" name="テキスト ボックス 787"/>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0" name="テキスト ボックス 789"/>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2" name="テキスト ボックス 791"/>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8445"/>
    <xdr:sp macro="" textlink="">
      <xdr:nvSpPr>
        <xdr:cNvPr id="804"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13" name="フローチャート: 判断 812"/>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107315</xdr:rowOff>
    </xdr:from>
    <xdr:ext cx="313690" cy="259080"/>
    <xdr:sp macro="" textlink="">
      <xdr:nvSpPr>
        <xdr:cNvPr id="814" name="テキスト ボックス 813"/>
        <xdr:cNvSpPr txBox="1"/>
      </xdr:nvSpPr>
      <xdr:spPr>
        <a:xfrm>
          <a:off x="19388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161925</xdr:rowOff>
    </xdr:from>
    <xdr:to xmlns:xdr="http://schemas.openxmlformats.org/drawingml/2006/spreadsheetDrawing">
      <xdr:col>98</xdr:col>
      <xdr:colOff>38100</xdr:colOff>
      <xdr:row>59</xdr:row>
      <xdr:rowOff>92075</xdr:rowOff>
    </xdr:to>
    <xdr:sp macro="" textlink="">
      <xdr:nvSpPr>
        <xdr:cNvPr id="815" name="フローチャート: 判断 814"/>
        <xdr:cNvSpPr/>
      </xdr:nvSpPr>
      <xdr:spPr>
        <a:xfrm>
          <a:off x="18605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109220</xdr:rowOff>
    </xdr:from>
    <xdr:ext cx="313690" cy="258445"/>
    <xdr:sp macro="" textlink="">
      <xdr:nvSpPr>
        <xdr:cNvPr id="816" name="テキスト ボックス 815"/>
        <xdr:cNvSpPr txBox="1"/>
      </xdr:nvSpPr>
      <xdr:spPr>
        <a:xfrm>
          <a:off x="18499455" y="9881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5" name="テキスト ボックス 82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7" name="テキスト ボックス 82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9" name="テキスト ボックス 82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1" name="テキスト ボックス 83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総務費は、住民一人当たり</a:t>
          </a:r>
          <a:r>
            <a:rPr lang="en-US" altLang="ja-JP" sz="1100">
              <a:solidFill>
                <a:schemeClr val="dk1"/>
              </a:solidFill>
              <a:effectLst/>
              <a:latin typeface="+mn-lt"/>
              <a:ea typeface="+mn-ea"/>
              <a:cs typeface="+mn-cs"/>
            </a:rPr>
            <a:t>283,664</a:t>
          </a:r>
          <a:r>
            <a:rPr lang="ja-JP" altLang="ja-JP" sz="1100">
              <a:solidFill>
                <a:schemeClr val="dk1"/>
              </a:solidFill>
              <a:effectLst/>
              <a:latin typeface="+mn-lt"/>
              <a:ea typeface="+mn-ea"/>
              <a:cs typeface="+mn-cs"/>
            </a:rPr>
            <a:t>円となっており、主な要因として、ふるさと納税推進事業が好調だったことや、</a:t>
          </a:r>
        </a:p>
        <a:p>
          <a:r>
            <a:rPr lang="ja-JP" altLang="ja-JP" sz="1100">
              <a:solidFill>
                <a:schemeClr val="dk1"/>
              </a:solidFill>
              <a:effectLst/>
              <a:latin typeface="+mn-lt"/>
              <a:ea typeface="+mn-ea"/>
              <a:cs typeface="+mn-cs"/>
            </a:rPr>
            <a:t>これらに係る財産管理経費（積立金）などが大幅に増加したことから、前年度決算と比べて、</a:t>
          </a:r>
          <a:r>
            <a:rPr lang="en-US" altLang="ja-JP" sz="1100">
              <a:solidFill>
                <a:schemeClr val="dk1"/>
              </a:solidFill>
              <a:effectLst/>
              <a:latin typeface="+mn-lt"/>
              <a:ea typeface="+mn-ea"/>
              <a:cs typeface="+mn-cs"/>
            </a:rPr>
            <a:t>56.8</a:t>
          </a:r>
          <a:r>
            <a:rPr lang="ja-JP" altLang="ja-JP" sz="1100">
              <a:solidFill>
                <a:schemeClr val="dk1"/>
              </a:solidFill>
              <a:effectLst/>
              <a:latin typeface="+mn-lt"/>
              <a:ea typeface="+mn-ea"/>
              <a:cs typeface="+mn-cs"/>
            </a:rPr>
            <a:t>％の増となった。</a:t>
          </a:r>
        </a:p>
        <a:p>
          <a:r>
            <a:rPr lang="ja-JP" altLang="ja-JP"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109,091</a:t>
          </a:r>
          <a:r>
            <a:rPr lang="ja-JP" altLang="ja-JP" sz="1100">
              <a:solidFill>
                <a:schemeClr val="dk1"/>
              </a:solidFill>
              <a:effectLst/>
              <a:latin typeface="+mn-lt"/>
              <a:ea typeface="+mn-ea"/>
              <a:cs typeface="+mn-cs"/>
            </a:rPr>
            <a:t>円となっており、前年度決算額と比較すると</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％減となっているが、依然として</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多額な支出となっている病院会計支出金の要因などから、類似団体平均と比べて高い水準となっている。</a:t>
          </a:r>
        </a:p>
        <a:p>
          <a:r>
            <a:rPr lang="ja-JP" altLang="ja-JP" sz="1100">
              <a:solidFill>
                <a:schemeClr val="dk1"/>
              </a:solidFill>
              <a:effectLst/>
              <a:latin typeface="+mn-lt"/>
              <a:ea typeface="+mn-ea"/>
              <a:cs typeface="+mn-cs"/>
            </a:rPr>
            <a:t>　公債費は、住民一人当たり</a:t>
          </a:r>
          <a:r>
            <a:rPr lang="en-US" altLang="ja-JP" sz="1100">
              <a:solidFill>
                <a:schemeClr val="dk1"/>
              </a:solidFill>
              <a:effectLst/>
              <a:latin typeface="+mn-lt"/>
              <a:ea typeface="+mn-ea"/>
              <a:cs typeface="+mn-cs"/>
            </a:rPr>
            <a:t>79,704</a:t>
          </a:r>
          <a:r>
            <a:rPr lang="ja-JP" altLang="ja-JP" sz="1100">
              <a:solidFill>
                <a:schemeClr val="dk1"/>
              </a:solidFill>
              <a:effectLst/>
              <a:latin typeface="+mn-lt"/>
              <a:ea typeface="+mn-ea"/>
              <a:cs typeface="+mn-cs"/>
            </a:rPr>
            <a:t>円となっており、これは、平成１７年度に実施した高利率の地方債の借換えに伴う、</a:t>
          </a:r>
        </a:p>
        <a:p>
          <a:r>
            <a:rPr lang="ja-JP" altLang="ja-JP" sz="1100">
              <a:solidFill>
                <a:schemeClr val="dk1"/>
              </a:solidFill>
              <a:effectLst/>
              <a:latin typeface="+mn-lt"/>
              <a:ea typeface="+mn-ea"/>
              <a:cs typeface="+mn-cs"/>
            </a:rPr>
            <a:t>元金償還（約</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億円）を行っていることなどから、高止まりとなっており、類似団体平均を上回っていることから、事業の</a:t>
          </a:r>
        </a:p>
        <a:p>
          <a:r>
            <a:rPr lang="ja-JP" altLang="ja-JP" sz="1100">
              <a:solidFill>
                <a:schemeClr val="dk1"/>
              </a:solidFill>
              <a:effectLst/>
              <a:latin typeface="+mn-lt"/>
              <a:ea typeface="+mn-ea"/>
              <a:cs typeface="+mn-cs"/>
            </a:rPr>
            <a:t>優先度、緊急度を最優先とした事業選択により、起債発行額の抑制に努めていく。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ふるさと納税寄附金の活用があったものの、</a:t>
          </a:r>
          <a:r>
            <a:rPr kumimoji="1" lang="ja-JP" altLang="en-US" sz="1100">
              <a:solidFill>
                <a:schemeClr val="dk1"/>
              </a:solidFill>
              <a:effectLst/>
              <a:latin typeface="+mn-lt"/>
              <a:ea typeface="+mn-ea"/>
              <a:cs typeface="+mn-cs"/>
            </a:rPr>
            <a:t>普通建設事業費</a:t>
          </a:r>
          <a:r>
            <a:rPr kumimoji="1" lang="ja-JP" altLang="ja-JP" sz="1100">
              <a:solidFill>
                <a:schemeClr val="dk1"/>
              </a:solidFill>
              <a:effectLst/>
              <a:latin typeface="+mn-lt"/>
              <a:ea typeface="+mn-ea"/>
              <a:cs typeface="+mn-cs"/>
            </a:rPr>
            <a:t>等が増となったため、財政調整基金残高は減となった。</a:t>
          </a:r>
          <a:endParaRPr lang="ja-JP" altLang="ja-JP" sz="1400">
            <a:effectLst/>
          </a:endParaRPr>
        </a:p>
        <a:p>
          <a:r>
            <a:rPr kumimoji="1" lang="ja-JP" altLang="ja-JP" sz="1100">
              <a:solidFill>
                <a:schemeClr val="dk1"/>
              </a:solidFill>
              <a:effectLst/>
              <a:latin typeface="+mn-lt"/>
              <a:ea typeface="+mn-ea"/>
              <a:cs typeface="+mn-cs"/>
            </a:rPr>
            <a:t>　さらに、当市においては、ロシア</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海里内「サケ・マス流し網漁業の禁止」に伴う市中経済への影響などにより、市税収入は多くを見込めず、地方交付税も減少傾向にあり、厳しい状況にある。</a:t>
          </a:r>
          <a:endParaRPr lang="ja-JP" altLang="ja-JP" sz="1400">
            <a:effectLst/>
          </a:endParaRPr>
        </a:p>
        <a:p>
          <a:r>
            <a:rPr kumimoji="1" lang="ja-JP" altLang="ja-JP" sz="1100">
              <a:solidFill>
                <a:schemeClr val="dk1"/>
              </a:solidFill>
              <a:effectLst/>
              <a:latin typeface="+mn-lt"/>
              <a:ea typeface="+mn-ea"/>
              <a:cs typeface="+mn-cs"/>
            </a:rPr>
            <a:t>　一方、</a:t>
          </a:r>
          <a:r>
            <a:rPr lang="ja-JP" altLang="ja-JP" sz="1100">
              <a:solidFill>
                <a:schemeClr val="dk1"/>
              </a:solidFill>
              <a:effectLst/>
              <a:latin typeface="+mn-lt"/>
              <a:ea typeface="+mn-ea"/>
              <a:cs typeface="+mn-cs"/>
            </a:rPr>
            <a:t>社会保障関係経費などが増加傾向であることから、引き続き、</a:t>
          </a:r>
          <a:r>
            <a:rPr kumimoji="1" lang="ja-JP" altLang="ja-JP" sz="1100">
              <a:solidFill>
                <a:schemeClr val="dk1"/>
              </a:solidFill>
              <a:effectLst/>
              <a:latin typeface="+mn-lt"/>
              <a:ea typeface="+mn-ea"/>
              <a:cs typeface="+mn-cs"/>
            </a:rPr>
            <a:t>行財政改革の取組みなどを推進し、歳入・歳出全般の見直しを図るなど財政の健全化に努める必要がある。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北海道根室市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国保会計で赤字となったが、平成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年度に策定した赤字解消基本計画により、計画的な解消を図</a:t>
          </a:r>
          <a:r>
            <a:rPr kumimoji="1" lang="ja-JP" altLang="en-US" sz="1100">
              <a:solidFill>
                <a:schemeClr val="dk1"/>
              </a:solidFill>
              <a:effectLst/>
              <a:latin typeface="+mn-lt"/>
              <a:ea typeface="+mn-ea"/>
              <a:cs typeface="+mn-cs"/>
            </a:rPr>
            <a:t>ったことにより、黒字決算となった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また、市立病院は、医師不足等によって経営の改善が困難な状況にあり、更なる繰出金の増加が懸念されることから、今後においても全会計を通じて安定的な財政運営に努める必要がある。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3.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4.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15.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38</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124</v>
      </c>
      <c r="C3" s="22"/>
      <c r="D3" s="22"/>
      <c r="E3" s="45"/>
      <c r="F3" s="45"/>
      <c r="G3" s="45"/>
      <c r="H3" s="45"/>
      <c r="I3" s="45"/>
      <c r="J3" s="45"/>
      <c r="K3" s="45"/>
      <c r="L3" s="45" t="s">
        <v>128</v>
      </c>
      <c r="M3" s="45"/>
      <c r="N3" s="45"/>
      <c r="O3" s="45"/>
      <c r="P3" s="45"/>
      <c r="Q3" s="45"/>
      <c r="R3" s="95"/>
      <c r="S3" s="95"/>
      <c r="T3" s="95"/>
      <c r="U3" s="95"/>
      <c r="V3" s="112"/>
      <c r="W3" s="127" t="s">
        <v>131</v>
      </c>
      <c r="X3" s="137"/>
      <c r="Y3" s="137"/>
      <c r="Z3" s="137"/>
      <c r="AA3" s="137"/>
      <c r="AB3" s="22"/>
      <c r="AC3" s="95" t="s">
        <v>132</v>
      </c>
      <c r="AD3" s="137"/>
      <c r="AE3" s="137"/>
      <c r="AF3" s="137"/>
      <c r="AG3" s="137"/>
      <c r="AH3" s="137"/>
      <c r="AI3" s="137"/>
      <c r="AJ3" s="137"/>
      <c r="AK3" s="137"/>
      <c r="AL3" s="162"/>
      <c r="AM3" s="127" t="s">
        <v>133</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138</v>
      </c>
      <c r="BO3" s="137"/>
      <c r="BP3" s="137"/>
      <c r="BQ3" s="137"/>
      <c r="BR3" s="137"/>
      <c r="BS3" s="137"/>
      <c r="BT3" s="137"/>
      <c r="BU3" s="162"/>
      <c r="BV3" s="127" t="s">
        <v>94</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139</v>
      </c>
      <c r="CU3" s="137"/>
      <c r="CV3" s="137"/>
      <c r="CW3" s="137"/>
      <c r="CX3" s="137"/>
      <c r="CY3" s="137"/>
      <c r="CZ3" s="137"/>
      <c r="DA3" s="162"/>
      <c r="DB3" s="127" t="s">
        <v>140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141</v>
      </c>
      <c r="AZ4" s="195"/>
      <c r="BA4" s="195"/>
      <c r="BB4" s="195"/>
      <c r="BC4" s="195"/>
      <c r="BD4" s="195"/>
      <c r="BE4" s="195"/>
      <c r="BF4" s="195"/>
      <c r="BG4" s="195"/>
      <c r="BH4" s="195"/>
      <c r="BI4" s="195"/>
      <c r="BJ4" s="195"/>
      <c r="BK4" s="195"/>
      <c r="BL4" s="195"/>
      <c r="BM4" s="207"/>
      <c r="BN4" s="212">
        <v>22604453</v>
      </c>
      <c r="BO4" s="215"/>
      <c r="BP4" s="215"/>
      <c r="BQ4" s="215"/>
      <c r="BR4" s="215"/>
      <c r="BS4" s="215"/>
      <c r="BT4" s="215"/>
      <c r="BU4" s="218"/>
      <c r="BV4" s="212">
        <v>20690418</v>
      </c>
      <c r="BW4" s="215"/>
      <c r="BX4" s="215"/>
      <c r="BY4" s="215"/>
      <c r="BZ4" s="215"/>
      <c r="CA4" s="215"/>
      <c r="CB4" s="215"/>
      <c r="CC4" s="218"/>
      <c r="CD4" s="221" t="s">
        <v>143</v>
      </c>
      <c r="CE4" s="222"/>
      <c r="CF4" s="222"/>
      <c r="CG4" s="222"/>
      <c r="CH4" s="222"/>
      <c r="CI4" s="222"/>
      <c r="CJ4" s="222"/>
      <c r="CK4" s="222"/>
      <c r="CL4" s="222"/>
      <c r="CM4" s="222"/>
      <c r="CN4" s="222"/>
      <c r="CO4" s="222"/>
      <c r="CP4" s="222"/>
      <c r="CQ4" s="222"/>
      <c r="CR4" s="222"/>
      <c r="CS4" s="225"/>
      <c r="CT4" s="228">
        <v>0.9</v>
      </c>
      <c r="CU4" s="236"/>
      <c r="CV4" s="236"/>
      <c r="CW4" s="236"/>
      <c r="CX4" s="236"/>
      <c r="CY4" s="236"/>
      <c r="CZ4" s="236"/>
      <c r="DA4" s="244"/>
      <c r="DB4" s="228">
        <v>0.6</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144</v>
      </c>
      <c r="AN5" s="59"/>
      <c r="AO5" s="59"/>
      <c r="AP5" s="59"/>
      <c r="AQ5" s="59"/>
      <c r="AR5" s="59"/>
      <c r="AS5" s="59"/>
      <c r="AT5" s="64"/>
      <c r="AU5" s="148" t="s">
        <v>60</v>
      </c>
      <c r="AV5" s="139"/>
      <c r="AW5" s="139"/>
      <c r="AX5" s="139"/>
      <c r="AY5" s="188" t="s">
        <v>134</v>
      </c>
      <c r="AZ5" s="196"/>
      <c r="BA5" s="196"/>
      <c r="BB5" s="196"/>
      <c r="BC5" s="196"/>
      <c r="BD5" s="196"/>
      <c r="BE5" s="196"/>
      <c r="BF5" s="196"/>
      <c r="BG5" s="196"/>
      <c r="BH5" s="196"/>
      <c r="BI5" s="196"/>
      <c r="BJ5" s="196"/>
      <c r="BK5" s="196"/>
      <c r="BL5" s="196"/>
      <c r="BM5" s="208"/>
      <c r="BN5" s="213">
        <v>22509912</v>
      </c>
      <c r="BO5" s="216"/>
      <c r="BP5" s="216"/>
      <c r="BQ5" s="216"/>
      <c r="BR5" s="216"/>
      <c r="BS5" s="216"/>
      <c r="BT5" s="216"/>
      <c r="BU5" s="219"/>
      <c r="BV5" s="213">
        <v>20573199</v>
      </c>
      <c r="BW5" s="216"/>
      <c r="BX5" s="216"/>
      <c r="BY5" s="216"/>
      <c r="BZ5" s="216"/>
      <c r="CA5" s="216"/>
      <c r="CB5" s="216"/>
      <c r="CC5" s="219"/>
      <c r="CD5" s="190" t="s">
        <v>146</v>
      </c>
      <c r="CE5" s="198"/>
      <c r="CF5" s="198"/>
      <c r="CG5" s="198"/>
      <c r="CH5" s="198"/>
      <c r="CI5" s="198"/>
      <c r="CJ5" s="198"/>
      <c r="CK5" s="198"/>
      <c r="CL5" s="198"/>
      <c r="CM5" s="198"/>
      <c r="CN5" s="198"/>
      <c r="CO5" s="198"/>
      <c r="CP5" s="198"/>
      <c r="CQ5" s="198"/>
      <c r="CR5" s="198"/>
      <c r="CS5" s="210"/>
      <c r="CT5" s="229">
        <v>95</v>
      </c>
      <c r="CU5" s="237"/>
      <c r="CV5" s="237"/>
      <c r="CW5" s="237"/>
      <c r="CX5" s="237"/>
      <c r="CY5" s="237"/>
      <c r="CZ5" s="237"/>
      <c r="DA5" s="245"/>
      <c r="DB5" s="229">
        <v>94.3</v>
      </c>
      <c r="DC5" s="237"/>
      <c r="DD5" s="237"/>
      <c r="DE5" s="237"/>
      <c r="DF5" s="237"/>
      <c r="DG5" s="237"/>
      <c r="DH5" s="237"/>
      <c r="DI5" s="245"/>
      <c r="DJ5" s="1"/>
      <c r="DK5" s="1"/>
      <c r="DL5" s="1"/>
      <c r="DM5" s="1"/>
      <c r="DN5" s="1"/>
      <c r="DO5" s="1"/>
    </row>
    <row r="6" spans="1:119" ht="18.75" customHeight="1">
      <c r="A6" s="2"/>
      <c r="B6" s="8" t="s">
        <v>147</v>
      </c>
      <c r="C6" s="25"/>
      <c r="D6" s="25"/>
      <c r="E6" s="48"/>
      <c r="F6" s="48"/>
      <c r="G6" s="48"/>
      <c r="H6" s="48"/>
      <c r="I6" s="48"/>
      <c r="J6" s="48"/>
      <c r="K6" s="48"/>
      <c r="L6" s="48" t="s">
        <v>152</v>
      </c>
      <c r="M6" s="48"/>
      <c r="N6" s="48"/>
      <c r="O6" s="48"/>
      <c r="P6" s="48"/>
      <c r="Q6" s="48"/>
      <c r="R6" s="51"/>
      <c r="S6" s="51"/>
      <c r="T6" s="51"/>
      <c r="U6" s="51"/>
      <c r="V6" s="115"/>
      <c r="W6" s="130" t="s">
        <v>154</v>
      </c>
      <c r="X6" s="57"/>
      <c r="Y6" s="57"/>
      <c r="Z6" s="57"/>
      <c r="AA6" s="57"/>
      <c r="AB6" s="25"/>
      <c r="AC6" s="145" t="s">
        <v>155</v>
      </c>
      <c r="AD6" s="153"/>
      <c r="AE6" s="153"/>
      <c r="AF6" s="153"/>
      <c r="AG6" s="153"/>
      <c r="AH6" s="153"/>
      <c r="AI6" s="153"/>
      <c r="AJ6" s="153"/>
      <c r="AK6" s="153"/>
      <c r="AL6" s="165"/>
      <c r="AM6" s="173" t="s">
        <v>64</v>
      </c>
      <c r="AN6" s="59"/>
      <c r="AO6" s="59"/>
      <c r="AP6" s="59"/>
      <c r="AQ6" s="59"/>
      <c r="AR6" s="59"/>
      <c r="AS6" s="59"/>
      <c r="AT6" s="64"/>
      <c r="AU6" s="148" t="s">
        <v>60</v>
      </c>
      <c r="AV6" s="139"/>
      <c r="AW6" s="139"/>
      <c r="AX6" s="139"/>
      <c r="AY6" s="188" t="s">
        <v>160</v>
      </c>
      <c r="AZ6" s="196"/>
      <c r="BA6" s="196"/>
      <c r="BB6" s="196"/>
      <c r="BC6" s="196"/>
      <c r="BD6" s="196"/>
      <c r="BE6" s="196"/>
      <c r="BF6" s="196"/>
      <c r="BG6" s="196"/>
      <c r="BH6" s="196"/>
      <c r="BI6" s="196"/>
      <c r="BJ6" s="196"/>
      <c r="BK6" s="196"/>
      <c r="BL6" s="196"/>
      <c r="BM6" s="208"/>
      <c r="BN6" s="213">
        <v>94541</v>
      </c>
      <c r="BO6" s="216"/>
      <c r="BP6" s="216"/>
      <c r="BQ6" s="216"/>
      <c r="BR6" s="216"/>
      <c r="BS6" s="216"/>
      <c r="BT6" s="216"/>
      <c r="BU6" s="219"/>
      <c r="BV6" s="213">
        <v>117219</v>
      </c>
      <c r="BW6" s="216"/>
      <c r="BX6" s="216"/>
      <c r="BY6" s="216"/>
      <c r="BZ6" s="216"/>
      <c r="CA6" s="216"/>
      <c r="CB6" s="216"/>
      <c r="CC6" s="219"/>
      <c r="CD6" s="190" t="s">
        <v>161</v>
      </c>
      <c r="CE6" s="198"/>
      <c r="CF6" s="198"/>
      <c r="CG6" s="198"/>
      <c r="CH6" s="198"/>
      <c r="CI6" s="198"/>
      <c r="CJ6" s="198"/>
      <c r="CK6" s="198"/>
      <c r="CL6" s="198"/>
      <c r="CM6" s="198"/>
      <c r="CN6" s="198"/>
      <c r="CO6" s="198"/>
      <c r="CP6" s="198"/>
      <c r="CQ6" s="198"/>
      <c r="CR6" s="198"/>
      <c r="CS6" s="210"/>
      <c r="CT6" s="230">
        <v>99.4</v>
      </c>
      <c r="CU6" s="238"/>
      <c r="CV6" s="238"/>
      <c r="CW6" s="238"/>
      <c r="CX6" s="238"/>
      <c r="CY6" s="238"/>
      <c r="CZ6" s="238"/>
      <c r="DA6" s="246"/>
      <c r="DB6" s="230">
        <v>98.6</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162</v>
      </c>
      <c r="AN7" s="59"/>
      <c r="AO7" s="59"/>
      <c r="AP7" s="59"/>
      <c r="AQ7" s="59"/>
      <c r="AR7" s="59"/>
      <c r="AS7" s="59"/>
      <c r="AT7" s="64"/>
      <c r="AU7" s="148" t="s">
        <v>60</v>
      </c>
      <c r="AV7" s="139"/>
      <c r="AW7" s="139"/>
      <c r="AX7" s="139"/>
      <c r="AY7" s="188" t="s">
        <v>163</v>
      </c>
      <c r="AZ7" s="196"/>
      <c r="BA7" s="196"/>
      <c r="BB7" s="196"/>
      <c r="BC7" s="196"/>
      <c r="BD7" s="196"/>
      <c r="BE7" s="196"/>
      <c r="BF7" s="196"/>
      <c r="BG7" s="196"/>
      <c r="BH7" s="196"/>
      <c r="BI7" s="196"/>
      <c r="BJ7" s="196"/>
      <c r="BK7" s="196"/>
      <c r="BL7" s="196"/>
      <c r="BM7" s="208"/>
      <c r="BN7" s="213">
        <v>8559</v>
      </c>
      <c r="BO7" s="216"/>
      <c r="BP7" s="216"/>
      <c r="BQ7" s="216"/>
      <c r="BR7" s="216"/>
      <c r="BS7" s="216"/>
      <c r="BT7" s="216"/>
      <c r="BU7" s="219"/>
      <c r="BV7" s="213">
        <v>57065</v>
      </c>
      <c r="BW7" s="216"/>
      <c r="BX7" s="216"/>
      <c r="BY7" s="216"/>
      <c r="BZ7" s="216"/>
      <c r="CA7" s="216"/>
      <c r="CB7" s="216"/>
      <c r="CC7" s="219"/>
      <c r="CD7" s="190" t="s">
        <v>164</v>
      </c>
      <c r="CE7" s="198"/>
      <c r="CF7" s="198"/>
      <c r="CG7" s="198"/>
      <c r="CH7" s="198"/>
      <c r="CI7" s="198"/>
      <c r="CJ7" s="198"/>
      <c r="CK7" s="198"/>
      <c r="CL7" s="198"/>
      <c r="CM7" s="198"/>
      <c r="CN7" s="198"/>
      <c r="CO7" s="198"/>
      <c r="CP7" s="198"/>
      <c r="CQ7" s="198"/>
      <c r="CR7" s="198"/>
      <c r="CS7" s="210"/>
      <c r="CT7" s="213">
        <v>9270348</v>
      </c>
      <c r="CU7" s="216"/>
      <c r="CV7" s="216"/>
      <c r="CW7" s="216"/>
      <c r="CX7" s="216"/>
      <c r="CY7" s="216"/>
      <c r="CZ7" s="216"/>
      <c r="DA7" s="219"/>
      <c r="DB7" s="213">
        <v>9511691</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165</v>
      </c>
      <c r="AN8" s="59"/>
      <c r="AO8" s="59"/>
      <c r="AP8" s="59"/>
      <c r="AQ8" s="59"/>
      <c r="AR8" s="59"/>
      <c r="AS8" s="59"/>
      <c r="AT8" s="64"/>
      <c r="AU8" s="148" t="s">
        <v>60</v>
      </c>
      <c r="AV8" s="139"/>
      <c r="AW8" s="139"/>
      <c r="AX8" s="139"/>
      <c r="AY8" s="188" t="s">
        <v>168</v>
      </c>
      <c r="AZ8" s="196"/>
      <c r="BA8" s="196"/>
      <c r="BB8" s="196"/>
      <c r="BC8" s="196"/>
      <c r="BD8" s="196"/>
      <c r="BE8" s="196"/>
      <c r="BF8" s="196"/>
      <c r="BG8" s="196"/>
      <c r="BH8" s="196"/>
      <c r="BI8" s="196"/>
      <c r="BJ8" s="196"/>
      <c r="BK8" s="196"/>
      <c r="BL8" s="196"/>
      <c r="BM8" s="208"/>
      <c r="BN8" s="213">
        <v>85982</v>
      </c>
      <c r="BO8" s="216"/>
      <c r="BP8" s="216"/>
      <c r="BQ8" s="216"/>
      <c r="BR8" s="216"/>
      <c r="BS8" s="216"/>
      <c r="BT8" s="216"/>
      <c r="BU8" s="219"/>
      <c r="BV8" s="213">
        <v>60154</v>
      </c>
      <c r="BW8" s="216"/>
      <c r="BX8" s="216"/>
      <c r="BY8" s="216"/>
      <c r="BZ8" s="216"/>
      <c r="CA8" s="216"/>
      <c r="CB8" s="216"/>
      <c r="CC8" s="219"/>
      <c r="CD8" s="190" t="s">
        <v>169</v>
      </c>
      <c r="CE8" s="198"/>
      <c r="CF8" s="198"/>
      <c r="CG8" s="198"/>
      <c r="CH8" s="198"/>
      <c r="CI8" s="198"/>
      <c r="CJ8" s="198"/>
      <c r="CK8" s="198"/>
      <c r="CL8" s="198"/>
      <c r="CM8" s="198"/>
      <c r="CN8" s="198"/>
      <c r="CO8" s="198"/>
      <c r="CP8" s="198"/>
      <c r="CQ8" s="198"/>
      <c r="CR8" s="198"/>
      <c r="CS8" s="210"/>
      <c r="CT8" s="231">
        <v>0.34</v>
      </c>
      <c r="CU8" s="239"/>
      <c r="CV8" s="239"/>
      <c r="CW8" s="239"/>
      <c r="CX8" s="239"/>
      <c r="CY8" s="239"/>
      <c r="CZ8" s="239"/>
      <c r="DA8" s="247"/>
      <c r="DB8" s="231">
        <v>0.33</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170</v>
      </c>
      <c r="M9" s="75"/>
      <c r="N9" s="75"/>
      <c r="O9" s="75"/>
      <c r="P9" s="75"/>
      <c r="Q9" s="87"/>
      <c r="R9" s="98">
        <v>26917</v>
      </c>
      <c r="S9" s="107"/>
      <c r="T9" s="107"/>
      <c r="U9" s="107"/>
      <c r="V9" s="117"/>
      <c r="W9" s="127" t="s">
        <v>172</v>
      </c>
      <c r="X9" s="137"/>
      <c r="Y9" s="137"/>
      <c r="Z9" s="137"/>
      <c r="AA9" s="137"/>
      <c r="AB9" s="137"/>
      <c r="AC9" s="137"/>
      <c r="AD9" s="137"/>
      <c r="AE9" s="137"/>
      <c r="AF9" s="137"/>
      <c r="AG9" s="137"/>
      <c r="AH9" s="137"/>
      <c r="AI9" s="137"/>
      <c r="AJ9" s="137"/>
      <c r="AK9" s="137"/>
      <c r="AL9" s="162"/>
      <c r="AM9" s="173" t="s">
        <v>173</v>
      </c>
      <c r="AN9" s="59"/>
      <c r="AO9" s="59"/>
      <c r="AP9" s="59"/>
      <c r="AQ9" s="59"/>
      <c r="AR9" s="59"/>
      <c r="AS9" s="59"/>
      <c r="AT9" s="64"/>
      <c r="AU9" s="148" t="s">
        <v>60</v>
      </c>
      <c r="AV9" s="139"/>
      <c r="AW9" s="139"/>
      <c r="AX9" s="139"/>
      <c r="AY9" s="188" t="s">
        <v>61</v>
      </c>
      <c r="AZ9" s="196"/>
      <c r="BA9" s="196"/>
      <c r="BB9" s="196"/>
      <c r="BC9" s="196"/>
      <c r="BD9" s="196"/>
      <c r="BE9" s="196"/>
      <c r="BF9" s="196"/>
      <c r="BG9" s="196"/>
      <c r="BH9" s="196"/>
      <c r="BI9" s="196"/>
      <c r="BJ9" s="196"/>
      <c r="BK9" s="196"/>
      <c r="BL9" s="196"/>
      <c r="BM9" s="208"/>
      <c r="BN9" s="213">
        <v>25828</v>
      </c>
      <c r="BO9" s="216"/>
      <c r="BP9" s="216"/>
      <c r="BQ9" s="216"/>
      <c r="BR9" s="216"/>
      <c r="BS9" s="216"/>
      <c r="BT9" s="216"/>
      <c r="BU9" s="219"/>
      <c r="BV9" s="213">
        <v>-24686</v>
      </c>
      <c r="BW9" s="216"/>
      <c r="BX9" s="216"/>
      <c r="BY9" s="216"/>
      <c r="BZ9" s="216"/>
      <c r="CA9" s="216"/>
      <c r="CB9" s="216"/>
      <c r="CC9" s="219"/>
      <c r="CD9" s="190" t="s">
        <v>58</v>
      </c>
      <c r="CE9" s="198"/>
      <c r="CF9" s="198"/>
      <c r="CG9" s="198"/>
      <c r="CH9" s="198"/>
      <c r="CI9" s="198"/>
      <c r="CJ9" s="198"/>
      <c r="CK9" s="198"/>
      <c r="CL9" s="198"/>
      <c r="CM9" s="198"/>
      <c r="CN9" s="198"/>
      <c r="CO9" s="198"/>
      <c r="CP9" s="198"/>
      <c r="CQ9" s="198"/>
      <c r="CR9" s="198"/>
      <c r="CS9" s="210"/>
      <c r="CT9" s="229">
        <v>16.8</v>
      </c>
      <c r="CU9" s="237"/>
      <c r="CV9" s="237"/>
      <c r="CW9" s="237"/>
      <c r="CX9" s="237"/>
      <c r="CY9" s="237"/>
      <c r="CZ9" s="237"/>
      <c r="DA9" s="245"/>
      <c r="DB9" s="229">
        <v>17</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175</v>
      </c>
      <c r="M10" s="59"/>
      <c r="N10" s="59"/>
      <c r="O10" s="59"/>
      <c r="P10" s="59"/>
      <c r="Q10" s="64"/>
      <c r="R10" s="73">
        <v>29201</v>
      </c>
      <c r="S10" s="81"/>
      <c r="T10" s="81"/>
      <c r="U10" s="81"/>
      <c r="V10" s="118"/>
      <c r="W10" s="128"/>
      <c r="X10" s="55"/>
      <c r="Y10" s="55"/>
      <c r="Z10" s="55"/>
      <c r="AA10" s="55"/>
      <c r="AB10" s="55"/>
      <c r="AC10" s="55"/>
      <c r="AD10" s="55"/>
      <c r="AE10" s="55"/>
      <c r="AF10" s="55"/>
      <c r="AG10" s="55"/>
      <c r="AH10" s="55"/>
      <c r="AI10" s="55"/>
      <c r="AJ10" s="55"/>
      <c r="AK10" s="55"/>
      <c r="AL10" s="163"/>
      <c r="AM10" s="173" t="s">
        <v>177</v>
      </c>
      <c r="AN10" s="59"/>
      <c r="AO10" s="59"/>
      <c r="AP10" s="59"/>
      <c r="AQ10" s="59"/>
      <c r="AR10" s="59"/>
      <c r="AS10" s="59"/>
      <c r="AT10" s="64"/>
      <c r="AU10" s="148" t="s">
        <v>180</v>
      </c>
      <c r="AV10" s="139"/>
      <c r="AW10" s="139"/>
      <c r="AX10" s="139"/>
      <c r="AY10" s="188" t="s">
        <v>181</v>
      </c>
      <c r="AZ10" s="196"/>
      <c r="BA10" s="196"/>
      <c r="BB10" s="196"/>
      <c r="BC10" s="196"/>
      <c r="BD10" s="196"/>
      <c r="BE10" s="196"/>
      <c r="BF10" s="196"/>
      <c r="BG10" s="196"/>
      <c r="BH10" s="196"/>
      <c r="BI10" s="196"/>
      <c r="BJ10" s="196"/>
      <c r="BK10" s="196"/>
      <c r="BL10" s="196"/>
      <c r="BM10" s="208"/>
      <c r="BN10" s="213">
        <v>30027</v>
      </c>
      <c r="BO10" s="216"/>
      <c r="BP10" s="216"/>
      <c r="BQ10" s="216"/>
      <c r="BR10" s="216"/>
      <c r="BS10" s="216"/>
      <c r="BT10" s="216"/>
      <c r="BU10" s="219"/>
      <c r="BV10" s="213">
        <v>50352</v>
      </c>
      <c r="BW10" s="216"/>
      <c r="BX10" s="216"/>
      <c r="BY10" s="216"/>
      <c r="BZ10" s="216"/>
      <c r="CA10" s="216"/>
      <c r="CB10" s="216"/>
      <c r="CC10" s="219"/>
      <c r="CD10" s="221" t="s">
        <v>182</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54</v>
      </c>
      <c r="M11" s="60"/>
      <c r="N11" s="60"/>
      <c r="O11" s="60"/>
      <c r="P11" s="60"/>
      <c r="Q11" s="65"/>
      <c r="R11" s="99" t="s">
        <v>184</v>
      </c>
      <c r="S11" s="108"/>
      <c r="T11" s="108"/>
      <c r="U11" s="108"/>
      <c r="V11" s="119"/>
      <c r="W11" s="128"/>
      <c r="X11" s="55"/>
      <c r="Y11" s="55"/>
      <c r="Z11" s="55"/>
      <c r="AA11" s="55"/>
      <c r="AB11" s="55"/>
      <c r="AC11" s="55"/>
      <c r="AD11" s="55"/>
      <c r="AE11" s="55"/>
      <c r="AF11" s="55"/>
      <c r="AG11" s="55"/>
      <c r="AH11" s="55"/>
      <c r="AI11" s="55"/>
      <c r="AJ11" s="55"/>
      <c r="AK11" s="55"/>
      <c r="AL11" s="163"/>
      <c r="AM11" s="173" t="s">
        <v>186</v>
      </c>
      <c r="AN11" s="59"/>
      <c r="AO11" s="59"/>
      <c r="AP11" s="59"/>
      <c r="AQ11" s="59"/>
      <c r="AR11" s="59"/>
      <c r="AS11" s="59"/>
      <c r="AT11" s="64"/>
      <c r="AU11" s="148" t="s">
        <v>60</v>
      </c>
      <c r="AV11" s="139"/>
      <c r="AW11" s="139"/>
      <c r="AX11" s="139"/>
      <c r="AY11" s="188" t="s">
        <v>187</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190</v>
      </c>
      <c r="CE11" s="198"/>
      <c r="CF11" s="198"/>
      <c r="CG11" s="198"/>
      <c r="CH11" s="198"/>
      <c r="CI11" s="198"/>
      <c r="CJ11" s="198"/>
      <c r="CK11" s="198"/>
      <c r="CL11" s="198"/>
      <c r="CM11" s="198"/>
      <c r="CN11" s="198"/>
      <c r="CO11" s="198"/>
      <c r="CP11" s="198"/>
      <c r="CQ11" s="198"/>
      <c r="CR11" s="198"/>
      <c r="CS11" s="210"/>
      <c r="CT11" s="231" t="s">
        <v>137</v>
      </c>
      <c r="CU11" s="239"/>
      <c r="CV11" s="239"/>
      <c r="CW11" s="239"/>
      <c r="CX11" s="239"/>
      <c r="CY11" s="239"/>
      <c r="CZ11" s="239"/>
      <c r="DA11" s="247"/>
      <c r="DB11" s="231" t="s">
        <v>137</v>
      </c>
      <c r="DC11" s="239"/>
      <c r="DD11" s="239"/>
      <c r="DE11" s="239"/>
      <c r="DF11" s="239"/>
      <c r="DG11" s="239"/>
      <c r="DH11" s="239"/>
      <c r="DI11" s="247"/>
      <c r="DJ11" s="1"/>
      <c r="DK11" s="1"/>
      <c r="DL11" s="1"/>
      <c r="DM11" s="1"/>
      <c r="DN11" s="1"/>
      <c r="DO11" s="1"/>
    </row>
    <row r="12" spans="1:119" ht="18.75" customHeight="1">
      <c r="A12" s="2"/>
      <c r="B12" s="11" t="s">
        <v>192</v>
      </c>
      <c r="C12" s="28"/>
      <c r="D12" s="28"/>
      <c r="E12" s="28"/>
      <c r="F12" s="28"/>
      <c r="G12" s="28"/>
      <c r="H12" s="28"/>
      <c r="I12" s="28"/>
      <c r="J12" s="28"/>
      <c r="K12" s="61"/>
      <c r="L12" s="67" t="s">
        <v>194</v>
      </c>
      <c r="M12" s="76"/>
      <c r="N12" s="76"/>
      <c r="O12" s="76"/>
      <c r="P12" s="76"/>
      <c r="Q12" s="88"/>
      <c r="R12" s="100">
        <v>26399</v>
      </c>
      <c r="S12" s="109"/>
      <c r="T12" s="109"/>
      <c r="U12" s="109"/>
      <c r="V12" s="120"/>
      <c r="W12" s="132" t="s">
        <v>8</v>
      </c>
      <c r="X12" s="139"/>
      <c r="Y12" s="139"/>
      <c r="Z12" s="139"/>
      <c r="AA12" s="139"/>
      <c r="AB12" s="144"/>
      <c r="AC12" s="148" t="s">
        <v>18</v>
      </c>
      <c r="AD12" s="139"/>
      <c r="AE12" s="139"/>
      <c r="AF12" s="139"/>
      <c r="AG12" s="144"/>
      <c r="AH12" s="148" t="s">
        <v>197</v>
      </c>
      <c r="AI12" s="139"/>
      <c r="AJ12" s="139"/>
      <c r="AK12" s="139"/>
      <c r="AL12" s="168"/>
      <c r="AM12" s="173" t="s">
        <v>198</v>
      </c>
      <c r="AN12" s="59"/>
      <c r="AO12" s="59"/>
      <c r="AP12" s="59"/>
      <c r="AQ12" s="59"/>
      <c r="AR12" s="59"/>
      <c r="AS12" s="59"/>
      <c r="AT12" s="64"/>
      <c r="AU12" s="148" t="s">
        <v>180</v>
      </c>
      <c r="AV12" s="139"/>
      <c r="AW12" s="139"/>
      <c r="AX12" s="139"/>
      <c r="AY12" s="188" t="s">
        <v>201</v>
      </c>
      <c r="AZ12" s="196"/>
      <c r="BA12" s="196"/>
      <c r="BB12" s="196"/>
      <c r="BC12" s="196"/>
      <c r="BD12" s="196"/>
      <c r="BE12" s="196"/>
      <c r="BF12" s="196"/>
      <c r="BG12" s="196"/>
      <c r="BH12" s="196"/>
      <c r="BI12" s="196"/>
      <c r="BJ12" s="196"/>
      <c r="BK12" s="196"/>
      <c r="BL12" s="196"/>
      <c r="BM12" s="208"/>
      <c r="BN12" s="213">
        <v>80000</v>
      </c>
      <c r="BO12" s="216"/>
      <c r="BP12" s="216"/>
      <c r="BQ12" s="216"/>
      <c r="BR12" s="216"/>
      <c r="BS12" s="216"/>
      <c r="BT12" s="216"/>
      <c r="BU12" s="219"/>
      <c r="BV12" s="213">
        <v>250000</v>
      </c>
      <c r="BW12" s="216"/>
      <c r="BX12" s="216"/>
      <c r="BY12" s="216"/>
      <c r="BZ12" s="216"/>
      <c r="CA12" s="216"/>
      <c r="CB12" s="216"/>
      <c r="CC12" s="219"/>
      <c r="CD12" s="190" t="s">
        <v>203</v>
      </c>
      <c r="CE12" s="198"/>
      <c r="CF12" s="198"/>
      <c r="CG12" s="198"/>
      <c r="CH12" s="198"/>
      <c r="CI12" s="198"/>
      <c r="CJ12" s="198"/>
      <c r="CK12" s="198"/>
      <c r="CL12" s="198"/>
      <c r="CM12" s="198"/>
      <c r="CN12" s="198"/>
      <c r="CO12" s="198"/>
      <c r="CP12" s="198"/>
      <c r="CQ12" s="198"/>
      <c r="CR12" s="198"/>
      <c r="CS12" s="210"/>
      <c r="CT12" s="231" t="s">
        <v>137</v>
      </c>
      <c r="CU12" s="239"/>
      <c r="CV12" s="239"/>
      <c r="CW12" s="239"/>
      <c r="CX12" s="239"/>
      <c r="CY12" s="239"/>
      <c r="CZ12" s="239"/>
      <c r="DA12" s="247"/>
      <c r="DB12" s="231" t="s">
        <v>137</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205</v>
      </c>
      <c r="N13" s="83"/>
      <c r="O13" s="83"/>
      <c r="P13" s="83"/>
      <c r="Q13" s="89"/>
      <c r="R13" s="101">
        <v>26111</v>
      </c>
      <c r="S13" s="110"/>
      <c r="T13" s="110"/>
      <c r="U13" s="110"/>
      <c r="V13" s="121"/>
      <c r="W13" s="130" t="s">
        <v>206</v>
      </c>
      <c r="X13" s="57"/>
      <c r="Y13" s="57"/>
      <c r="Z13" s="57"/>
      <c r="AA13" s="57"/>
      <c r="AB13" s="25"/>
      <c r="AC13" s="73">
        <v>2768</v>
      </c>
      <c r="AD13" s="81"/>
      <c r="AE13" s="81"/>
      <c r="AF13" s="81"/>
      <c r="AG13" s="85"/>
      <c r="AH13" s="73">
        <v>2958</v>
      </c>
      <c r="AI13" s="81"/>
      <c r="AJ13" s="81"/>
      <c r="AK13" s="81"/>
      <c r="AL13" s="118"/>
      <c r="AM13" s="173" t="s">
        <v>208</v>
      </c>
      <c r="AN13" s="59"/>
      <c r="AO13" s="59"/>
      <c r="AP13" s="59"/>
      <c r="AQ13" s="59"/>
      <c r="AR13" s="59"/>
      <c r="AS13" s="59"/>
      <c r="AT13" s="64"/>
      <c r="AU13" s="148" t="s">
        <v>180</v>
      </c>
      <c r="AV13" s="139"/>
      <c r="AW13" s="139"/>
      <c r="AX13" s="139"/>
      <c r="AY13" s="188" t="s">
        <v>210</v>
      </c>
      <c r="AZ13" s="196"/>
      <c r="BA13" s="196"/>
      <c r="BB13" s="196"/>
      <c r="BC13" s="196"/>
      <c r="BD13" s="196"/>
      <c r="BE13" s="196"/>
      <c r="BF13" s="196"/>
      <c r="BG13" s="196"/>
      <c r="BH13" s="196"/>
      <c r="BI13" s="196"/>
      <c r="BJ13" s="196"/>
      <c r="BK13" s="196"/>
      <c r="BL13" s="196"/>
      <c r="BM13" s="208"/>
      <c r="BN13" s="213">
        <v>-24145</v>
      </c>
      <c r="BO13" s="216"/>
      <c r="BP13" s="216"/>
      <c r="BQ13" s="216"/>
      <c r="BR13" s="216"/>
      <c r="BS13" s="216"/>
      <c r="BT13" s="216"/>
      <c r="BU13" s="219"/>
      <c r="BV13" s="213">
        <v>-224334</v>
      </c>
      <c r="BW13" s="216"/>
      <c r="BX13" s="216"/>
      <c r="BY13" s="216"/>
      <c r="BZ13" s="216"/>
      <c r="CA13" s="216"/>
      <c r="CB13" s="216"/>
      <c r="CC13" s="219"/>
      <c r="CD13" s="190" t="s">
        <v>211</v>
      </c>
      <c r="CE13" s="198"/>
      <c r="CF13" s="198"/>
      <c r="CG13" s="198"/>
      <c r="CH13" s="198"/>
      <c r="CI13" s="198"/>
      <c r="CJ13" s="198"/>
      <c r="CK13" s="198"/>
      <c r="CL13" s="198"/>
      <c r="CM13" s="198"/>
      <c r="CN13" s="198"/>
      <c r="CO13" s="198"/>
      <c r="CP13" s="198"/>
      <c r="CQ13" s="198"/>
      <c r="CR13" s="198"/>
      <c r="CS13" s="210"/>
      <c r="CT13" s="229">
        <v>8.6999999999999993</v>
      </c>
      <c r="CU13" s="237"/>
      <c r="CV13" s="237"/>
      <c r="CW13" s="237"/>
      <c r="CX13" s="237"/>
      <c r="CY13" s="237"/>
      <c r="CZ13" s="237"/>
      <c r="DA13" s="245"/>
      <c r="DB13" s="229">
        <v>9.4</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213</v>
      </c>
      <c r="M14" s="78"/>
      <c r="N14" s="78"/>
      <c r="O14" s="78"/>
      <c r="P14" s="78"/>
      <c r="Q14" s="90"/>
      <c r="R14" s="101">
        <v>27018</v>
      </c>
      <c r="S14" s="110"/>
      <c r="T14" s="110"/>
      <c r="U14" s="110"/>
      <c r="V14" s="121"/>
      <c r="W14" s="129"/>
      <c r="X14" s="58"/>
      <c r="Y14" s="58"/>
      <c r="Z14" s="58"/>
      <c r="AA14" s="58"/>
      <c r="AB14" s="24"/>
      <c r="AC14" s="149">
        <v>20.2</v>
      </c>
      <c r="AD14" s="155"/>
      <c r="AE14" s="155"/>
      <c r="AF14" s="155"/>
      <c r="AG14" s="157"/>
      <c r="AH14" s="149">
        <v>19.8</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216</v>
      </c>
      <c r="CE14" s="199"/>
      <c r="CF14" s="199"/>
      <c r="CG14" s="199"/>
      <c r="CH14" s="199"/>
      <c r="CI14" s="199"/>
      <c r="CJ14" s="199"/>
      <c r="CK14" s="199"/>
      <c r="CL14" s="199"/>
      <c r="CM14" s="199"/>
      <c r="CN14" s="199"/>
      <c r="CO14" s="199"/>
      <c r="CP14" s="199"/>
      <c r="CQ14" s="199"/>
      <c r="CR14" s="199"/>
      <c r="CS14" s="211"/>
      <c r="CT14" s="233">
        <v>54.2</v>
      </c>
      <c r="CU14" s="241"/>
      <c r="CV14" s="241"/>
      <c r="CW14" s="241"/>
      <c r="CX14" s="241"/>
      <c r="CY14" s="241"/>
      <c r="CZ14" s="241"/>
      <c r="DA14" s="249"/>
      <c r="DB14" s="233">
        <v>66.599999999999994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205</v>
      </c>
      <c r="N15" s="83"/>
      <c r="O15" s="83"/>
      <c r="P15" s="83"/>
      <c r="Q15" s="89"/>
      <c r="R15" s="101">
        <v>26750</v>
      </c>
      <c r="S15" s="110"/>
      <c r="T15" s="110"/>
      <c r="U15" s="110"/>
      <c r="V15" s="121"/>
      <c r="W15" s="130" t="s">
        <v>217</v>
      </c>
      <c r="X15" s="57"/>
      <c r="Y15" s="57"/>
      <c r="Z15" s="57"/>
      <c r="AA15" s="57"/>
      <c r="AB15" s="25"/>
      <c r="AC15" s="73">
        <v>3162</v>
      </c>
      <c r="AD15" s="81"/>
      <c r="AE15" s="81"/>
      <c r="AF15" s="81"/>
      <c r="AG15" s="85"/>
      <c r="AH15" s="73">
        <v>3646</v>
      </c>
      <c r="AI15" s="81"/>
      <c r="AJ15" s="81"/>
      <c r="AK15" s="81"/>
      <c r="AL15" s="118"/>
      <c r="AM15" s="173"/>
      <c r="AN15" s="59"/>
      <c r="AO15" s="59"/>
      <c r="AP15" s="59"/>
      <c r="AQ15" s="59"/>
      <c r="AR15" s="59"/>
      <c r="AS15" s="59"/>
      <c r="AT15" s="64"/>
      <c r="AU15" s="148"/>
      <c r="AV15" s="139"/>
      <c r="AW15" s="139"/>
      <c r="AX15" s="139"/>
      <c r="AY15" s="187" t="s">
        <v>220</v>
      </c>
      <c r="AZ15" s="195"/>
      <c r="BA15" s="195"/>
      <c r="BB15" s="195"/>
      <c r="BC15" s="195"/>
      <c r="BD15" s="195"/>
      <c r="BE15" s="195"/>
      <c r="BF15" s="195"/>
      <c r="BG15" s="195"/>
      <c r="BH15" s="195"/>
      <c r="BI15" s="195"/>
      <c r="BJ15" s="195"/>
      <c r="BK15" s="195"/>
      <c r="BL15" s="195"/>
      <c r="BM15" s="207"/>
      <c r="BN15" s="212">
        <v>2828121</v>
      </c>
      <c r="BO15" s="215"/>
      <c r="BP15" s="215"/>
      <c r="BQ15" s="215"/>
      <c r="BR15" s="215"/>
      <c r="BS15" s="215"/>
      <c r="BT15" s="215"/>
      <c r="BU15" s="218"/>
      <c r="BV15" s="212">
        <v>2814875</v>
      </c>
      <c r="BW15" s="215"/>
      <c r="BX15" s="215"/>
      <c r="BY15" s="215"/>
      <c r="BZ15" s="215"/>
      <c r="CA15" s="215"/>
      <c r="CB15" s="215"/>
      <c r="CC15" s="218"/>
      <c r="CD15" s="221" t="s">
        <v>204</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222</v>
      </c>
      <c r="M16" s="79"/>
      <c r="N16" s="79"/>
      <c r="O16" s="79"/>
      <c r="P16" s="79"/>
      <c r="Q16" s="91"/>
      <c r="R16" s="102" t="s">
        <v>223</v>
      </c>
      <c r="S16" s="111"/>
      <c r="T16" s="111"/>
      <c r="U16" s="111"/>
      <c r="V16" s="122"/>
      <c r="W16" s="129"/>
      <c r="X16" s="58"/>
      <c r="Y16" s="58"/>
      <c r="Z16" s="58"/>
      <c r="AA16" s="58"/>
      <c r="AB16" s="24"/>
      <c r="AC16" s="149">
        <v>23.1</v>
      </c>
      <c r="AD16" s="155"/>
      <c r="AE16" s="155"/>
      <c r="AF16" s="155"/>
      <c r="AG16" s="157"/>
      <c r="AH16" s="149">
        <v>24.4</v>
      </c>
      <c r="AI16" s="155"/>
      <c r="AJ16" s="155"/>
      <c r="AK16" s="155"/>
      <c r="AL16" s="169"/>
      <c r="AM16" s="173"/>
      <c r="AN16" s="59"/>
      <c r="AO16" s="59"/>
      <c r="AP16" s="59"/>
      <c r="AQ16" s="59"/>
      <c r="AR16" s="59"/>
      <c r="AS16" s="59"/>
      <c r="AT16" s="64"/>
      <c r="AU16" s="148"/>
      <c r="AV16" s="139"/>
      <c r="AW16" s="139"/>
      <c r="AX16" s="139"/>
      <c r="AY16" s="188" t="s">
        <v>105</v>
      </c>
      <c r="AZ16" s="196"/>
      <c r="BA16" s="196"/>
      <c r="BB16" s="196"/>
      <c r="BC16" s="196"/>
      <c r="BD16" s="196"/>
      <c r="BE16" s="196"/>
      <c r="BF16" s="196"/>
      <c r="BG16" s="196"/>
      <c r="BH16" s="196"/>
      <c r="BI16" s="196"/>
      <c r="BJ16" s="196"/>
      <c r="BK16" s="196"/>
      <c r="BL16" s="196"/>
      <c r="BM16" s="208"/>
      <c r="BN16" s="213">
        <v>8089340</v>
      </c>
      <c r="BO16" s="216"/>
      <c r="BP16" s="216"/>
      <c r="BQ16" s="216"/>
      <c r="BR16" s="216"/>
      <c r="BS16" s="216"/>
      <c r="BT16" s="216"/>
      <c r="BU16" s="219"/>
      <c r="BV16" s="213">
        <v>8343393</v>
      </c>
      <c r="BW16" s="216"/>
      <c r="BX16" s="216"/>
      <c r="BY16" s="216"/>
      <c r="BZ16" s="216"/>
      <c r="CA16" s="216"/>
      <c r="CB16" s="216"/>
      <c r="CC16" s="219"/>
      <c r="CD16" s="190"/>
      <c r="CE16" s="223"/>
      <c r="CF16" s="223"/>
      <c r="CG16" s="223"/>
      <c r="CH16" s="223"/>
      <c r="CI16" s="223"/>
      <c r="CJ16" s="223"/>
      <c r="CK16" s="223"/>
      <c r="CL16" s="223"/>
      <c r="CM16" s="223"/>
      <c r="CN16" s="223"/>
      <c r="CO16" s="223"/>
      <c r="CP16" s="223"/>
      <c r="CQ16" s="223"/>
      <c r="CR16" s="223"/>
      <c r="CS16" s="226"/>
      <c r="CT16" s="229"/>
      <c r="CU16" s="237"/>
      <c r="CV16" s="237"/>
      <c r="CW16" s="237"/>
      <c r="CX16" s="237"/>
      <c r="CY16" s="237"/>
      <c r="CZ16" s="237"/>
      <c r="DA16" s="245"/>
      <c r="DB16" s="229"/>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97</v>
      </c>
      <c r="N17" s="84"/>
      <c r="O17" s="84"/>
      <c r="P17" s="84"/>
      <c r="Q17" s="92"/>
      <c r="R17" s="102" t="s">
        <v>202</v>
      </c>
      <c r="S17" s="111"/>
      <c r="T17" s="111"/>
      <c r="U17" s="111"/>
      <c r="V17" s="122"/>
      <c r="W17" s="130" t="s">
        <v>88</v>
      </c>
      <c r="X17" s="57"/>
      <c r="Y17" s="57"/>
      <c r="Z17" s="57"/>
      <c r="AA17" s="57"/>
      <c r="AB17" s="25"/>
      <c r="AC17" s="73">
        <v>7751</v>
      </c>
      <c r="AD17" s="81"/>
      <c r="AE17" s="81"/>
      <c r="AF17" s="81"/>
      <c r="AG17" s="85"/>
      <c r="AH17" s="73">
        <v>8315</v>
      </c>
      <c r="AI17" s="81"/>
      <c r="AJ17" s="81"/>
      <c r="AK17" s="81"/>
      <c r="AL17" s="118"/>
      <c r="AM17" s="173"/>
      <c r="AN17" s="59"/>
      <c r="AO17" s="59"/>
      <c r="AP17" s="59"/>
      <c r="AQ17" s="59"/>
      <c r="AR17" s="59"/>
      <c r="AS17" s="59"/>
      <c r="AT17" s="64"/>
      <c r="AU17" s="148"/>
      <c r="AV17" s="139"/>
      <c r="AW17" s="139"/>
      <c r="AX17" s="139"/>
      <c r="AY17" s="188" t="s">
        <v>226</v>
      </c>
      <c r="AZ17" s="196"/>
      <c r="BA17" s="196"/>
      <c r="BB17" s="196"/>
      <c r="BC17" s="196"/>
      <c r="BD17" s="196"/>
      <c r="BE17" s="196"/>
      <c r="BF17" s="196"/>
      <c r="BG17" s="196"/>
      <c r="BH17" s="196"/>
      <c r="BI17" s="196"/>
      <c r="BJ17" s="196"/>
      <c r="BK17" s="196"/>
      <c r="BL17" s="196"/>
      <c r="BM17" s="208"/>
      <c r="BN17" s="213">
        <v>3600875</v>
      </c>
      <c r="BO17" s="216"/>
      <c r="BP17" s="216"/>
      <c r="BQ17" s="216"/>
      <c r="BR17" s="216"/>
      <c r="BS17" s="216"/>
      <c r="BT17" s="216"/>
      <c r="BU17" s="219"/>
      <c r="BV17" s="213">
        <v>3579633</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227</v>
      </c>
      <c r="C18" s="31"/>
      <c r="D18" s="31"/>
      <c r="E18" s="50"/>
      <c r="F18" s="50"/>
      <c r="G18" s="50"/>
      <c r="H18" s="50"/>
      <c r="I18" s="50"/>
      <c r="J18" s="50"/>
      <c r="K18" s="50"/>
      <c r="L18" s="71">
        <v>506.25</v>
      </c>
      <c r="M18" s="71"/>
      <c r="N18" s="71"/>
      <c r="O18" s="71"/>
      <c r="P18" s="71"/>
      <c r="Q18" s="71"/>
      <c r="R18" s="103"/>
      <c r="S18" s="103"/>
      <c r="T18" s="103"/>
      <c r="U18" s="103"/>
      <c r="V18" s="123"/>
      <c r="W18" s="131"/>
      <c r="X18" s="138"/>
      <c r="Y18" s="138"/>
      <c r="Z18" s="138"/>
      <c r="AA18" s="138"/>
      <c r="AB18" s="26"/>
      <c r="AC18" s="150">
        <v>56.7</v>
      </c>
      <c r="AD18" s="156"/>
      <c r="AE18" s="156"/>
      <c r="AF18" s="156"/>
      <c r="AG18" s="158"/>
      <c r="AH18" s="150">
        <v>55.7</v>
      </c>
      <c r="AI18" s="156"/>
      <c r="AJ18" s="156"/>
      <c r="AK18" s="156"/>
      <c r="AL18" s="170"/>
      <c r="AM18" s="173"/>
      <c r="AN18" s="59"/>
      <c r="AO18" s="59"/>
      <c r="AP18" s="59"/>
      <c r="AQ18" s="59"/>
      <c r="AR18" s="59"/>
      <c r="AS18" s="59"/>
      <c r="AT18" s="64"/>
      <c r="AU18" s="148"/>
      <c r="AV18" s="139"/>
      <c r="AW18" s="139"/>
      <c r="AX18" s="139"/>
      <c r="AY18" s="188" t="s">
        <v>229</v>
      </c>
      <c r="AZ18" s="196"/>
      <c r="BA18" s="196"/>
      <c r="BB18" s="196"/>
      <c r="BC18" s="196"/>
      <c r="BD18" s="196"/>
      <c r="BE18" s="196"/>
      <c r="BF18" s="196"/>
      <c r="BG18" s="196"/>
      <c r="BH18" s="196"/>
      <c r="BI18" s="196"/>
      <c r="BJ18" s="196"/>
      <c r="BK18" s="196"/>
      <c r="BL18" s="196"/>
      <c r="BM18" s="208"/>
      <c r="BN18" s="213">
        <v>8923255</v>
      </c>
      <c r="BO18" s="216"/>
      <c r="BP18" s="216"/>
      <c r="BQ18" s="216"/>
      <c r="BR18" s="216"/>
      <c r="BS18" s="216"/>
      <c r="BT18" s="216"/>
      <c r="BU18" s="219"/>
      <c r="BV18" s="213">
        <v>9027140</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56</v>
      </c>
      <c r="C19" s="31"/>
      <c r="D19" s="31"/>
      <c r="E19" s="50"/>
      <c r="F19" s="50"/>
      <c r="G19" s="50"/>
      <c r="H19" s="50"/>
      <c r="I19" s="50"/>
      <c r="J19" s="50"/>
      <c r="K19" s="50"/>
      <c r="L19" s="72">
        <v>53</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231</v>
      </c>
      <c r="AZ19" s="196"/>
      <c r="BA19" s="196"/>
      <c r="BB19" s="196"/>
      <c r="BC19" s="196"/>
      <c r="BD19" s="196"/>
      <c r="BE19" s="196"/>
      <c r="BF19" s="196"/>
      <c r="BG19" s="196"/>
      <c r="BH19" s="196"/>
      <c r="BI19" s="196"/>
      <c r="BJ19" s="196"/>
      <c r="BK19" s="196"/>
      <c r="BL19" s="196"/>
      <c r="BM19" s="208"/>
      <c r="BN19" s="213">
        <v>11127962</v>
      </c>
      <c r="BO19" s="216"/>
      <c r="BP19" s="216"/>
      <c r="BQ19" s="216"/>
      <c r="BR19" s="216"/>
      <c r="BS19" s="216"/>
      <c r="BT19" s="216"/>
      <c r="BU19" s="219"/>
      <c r="BV19" s="213">
        <v>11697868</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235</v>
      </c>
      <c r="C20" s="31"/>
      <c r="D20" s="31"/>
      <c r="E20" s="50"/>
      <c r="F20" s="50"/>
      <c r="G20" s="50"/>
      <c r="H20" s="50"/>
      <c r="I20" s="50"/>
      <c r="J20" s="50"/>
      <c r="K20" s="50"/>
      <c r="L20" s="72">
        <v>11383</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237</v>
      </c>
      <c r="C22" s="33"/>
      <c r="D22" s="42"/>
      <c r="E22" s="51" t="s">
        <v>8</v>
      </c>
      <c r="F22" s="57"/>
      <c r="G22" s="57"/>
      <c r="H22" s="57"/>
      <c r="I22" s="57"/>
      <c r="J22" s="57"/>
      <c r="K22" s="25"/>
      <c r="L22" s="51" t="s">
        <v>239</v>
      </c>
      <c r="M22" s="57"/>
      <c r="N22" s="57"/>
      <c r="O22" s="57"/>
      <c r="P22" s="25"/>
      <c r="Q22" s="93" t="s">
        <v>225</v>
      </c>
      <c r="R22" s="105"/>
      <c r="S22" s="105"/>
      <c r="T22" s="105"/>
      <c r="U22" s="105"/>
      <c r="V22" s="125"/>
      <c r="W22" s="133" t="s">
        <v>240</v>
      </c>
      <c r="X22" s="33"/>
      <c r="Y22" s="42"/>
      <c r="Z22" s="51" t="s">
        <v>8</v>
      </c>
      <c r="AA22" s="57"/>
      <c r="AB22" s="57"/>
      <c r="AC22" s="57"/>
      <c r="AD22" s="57"/>
      <c r="AE22" s="57"/>
      <c r="AF22" s="57"/>
      <c r="AG22" s="25"/>
      <c r="AH22" s="161" t="s">
        <v>174</v>
      </c>
      <c r="AI22" s="57"/>
      <c r="AJ22" s="57"/>
      <c r="AK22" s="57"/>
      <c r="AL22" s="25"/>
      <c r="AM22" s="161" t="s">
        <v>241</v>
      </c>
      <c r="AN22" s="177"/>
      <c r="AO22" s="177"/>
      <c r="AP22" s="177"/>
      <c r="AQ22" s="177"/>
      <c r="AR22" s="179"/>
      <c r="AS22" s="93" t="s">
        <v>225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243</v>
      </c>
      <c r="AZ23" s="195"/>
      <c r="BA23" s="195"/>
      <c r="BB23" s="195"/>
      <c r="BC23" s="195"/>
      <c r="BD23" s="195"/>
      <c r="BE23" s="195"/>
      <c r="BF23" s="195"/>
      <c r="BG23" s="195"/>
      <c r="BH23" s="195"/>
      <c r="BI23" s="195"/>
      <c r="BJ23" s="195"/>
      <c r="BK23" s="195"/>
      <c r="BL23" s="195"/>
      <c r="BM23" s="207"/>
      <c r="BN23" s="213">
        <v>19160228</v>
      </c>
      <c r="BO23" s="216"/>
      <c r="BP23" s="216"/>
      <c r="BQ23" s="216"/>
      <c r="BR23" s="216"/>
      <c r="BS23" s="216"/>
      <c r="BT23" s="216"/>
      <c r="BU23" s="219"/>
      <c r="BV23" s="213">
        <v>19762698</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246</v>
      </c>
      <c r="F24" s="59"/>
      <c r="G24" s="59"/>
      <c r="H24" s="59"/>
      <c r="I24" s="59"/>
      <c r="J24" s="59"/>
      <c r="K24" s="64"/>
      <c r="L24" s="73">
        <v>1</v>
      </c>
      <c r="M24" s="81"/>
      <c r="N24" s="81"/>
      <c r="O24" s="81"/>
      <c r="P24" s="85"/>
      <c r="Q24" s="73">
        <v>9000</v>
      </c>
      <c r="R24" s="81"/>
      <c r="S24" s="81"/>
      <c r="T24" s="81"/>
      <c r="U24" s="81"/>
      <c r="V24" s="85"/>
      <c r="W24" s="134"/>
      <c r="X24" s="34"/>
      <c r="Y24" s="43"/>
      <c r="Z24" s="53" t="s">
        <v>156</v>
      </c>
      <c r="AA24" s="59"/>
      <c r="AB24" s="59"/>
      <c r="AC24" s="59"/>
      <c r="AD24" s="59"/>
      <c r="AE24" s="59"/>
      <c r="AF24" s="59"/>
      <c r="AG24" s="64"/>
      <c r="AH24" s="73">
        <v>346</v>
      </c>
      <c r="AI24" s="81"/>
      <c r="AJ24" s="81"/>
      <c r="AK24" s="81"/>
      <c r="AL24" s="85"/>
      <c r="AM24" s="73">
        <v>1068102</v>
      </c>
      <c r="AN24" s="81"/>
      <c r="AO24" s="81"/>
      <c r="AP24" s="81"/>
      <c r="AQ24" s="81"/>
      <c r="AR24" s="85"/>
      <c r="AS24" s="73">
        <v>3087</v>
      </c>
      <c r="AT24" s="81"/>
      <c r="AU24" s="81"/>
      <c r="AV24" s="81"/>
      <c r="AW24" s="81"/>
      <c r="AX24" s="118"/>
      <c r="AY24" s="189" t="s">
        <v>247</v>
      </c>
      <c r="AZ24" s="197"/>
      <c r="BA24" s="197"/>
      <c r="BB24" s="197"/>
      <c r="BC24" s="197"/>
      <c r="BD24" s="197"/>
      <c r="BE24" s="197"/>
      <c r="BF24" s="197"/>
      <c r="BG24" s="197"/>
      <c r="BH24" s="197"/>
      <c r="BI24" s="197"/>
      <c r="BJ24" s="197"/>
      <c r="BK24" s="197"/>
      <c r="BL24" s="197"/>
      <c r="BM24" s="209"/>
      <c r="BN24" s="213">
        <v>16198302</v>
      </c>
      <c r="BO24" s="216"/>
      <c r="BP24" s="216"/>
      <c r="BQ24" s="216"/>
      <c r="BR24" s="216"/>
      <c r="BS24" s="216"/>
      <c r="BT24" s="216"/>
      <c r="BU24" s="219"/>
      <c r="BV24" s="213">
        <v>16232853</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250</v>
      </c>
      <c r="F25" s="59"/>
      <c r="G25" s="59"/>
      <c r="H25" s="59"/>
      <c r="I25" s="59"/>
      <c r="J25" s="59"/>
      <c r="K25" s="64"/>
      <c r="L25" s="73">
        <v>1</v>
      </c>
      <c r="M25" s="81"/>
      <c r="N25" s="81"/>
      <c r="O25" s="81"/>
      <c r="P25" s="85"/>
      <c r="Q25" s="73">
        <v>7200</v>
      </c>
      <c r="R25" s="81"/>
      <c r="S25" s="81"/>
      <c r="T25" s="81"/>
      <c r="U25" s="81"/>
      <c r="V25" s="85"/>
      <c r="W25" s="134"/>
      <c r="X25" s="34"/>
      <c r="Y25" s="43"/>
      <c r="Z25" s="53" t="s">
        <v>251</v>
      </c>
      <c r="AA25" s="59"/>
      <c r="AB25" s="59"/>
      <c r="AC25" s="59"/>
      <c r="AD25" s="59"/>
      <c r="AE25" s="59"/>
      <c r="AF25" s="59"/>
      <c r="AG25" s="64"/>
      <c r="AH25" s="73">
        <v>69</v>
      </c>
      <c r="AI25" s="81"/>
      <c r="AJ25" s="81"/>
      <c r="AK25" s="81"/>
      <c r="AL25" s="85"/>
      <c r="AM25" s="73">
        <v>209070</v>
      </c>
      <c r="AN25" s="81"/>
      <c r="AO25" s="81"/>
      <c r="AP25" s="81"/>
      <c r="AQ25" s="81"/>
      <c r="AR25" s="85"/>
      <c r="AS25" s="73">
        <v>3030</v>
      </c>
      <c r="AT25" s="81"/>
      <c r="AU25" s="81"/>
      <c r="AV25" s="81"/>
      <c r="AW25" s="81"/>
      <c r="AX25" s="118"/>
      <c r="AY25" s="187" t="s">
        <v>31</v>
      </c>
      <c r="AZ25" s="195"/>
      <c r="BA25" s="195"/>
      <c r="BB25" s="195"/>
      <c r="BC25" s="195"/>
      <c r="BD25" s="195"/>
      <c r="BE25" s="195"/>
      <c r="BF25" s="195"/>
      <c r="BG25" s="195"/>
      <c r="BH25" s="195"/>
      <c r="BI25" s="195"/>
      <c r="BJ25" s="195"/>
      <c r="BK25" s="195"/>
      <c r="BL25" s="195"/>
      <c r="BM25" s="207"/>
      <c r="BN25" s="212">
        <v>306823</v>
      </c>
      <c r="BO25" s="215"/>
      <c r="BP25" s="215"/>
      <c r="BQ25" s="215"/>
      <c r="BR25" s="215"/>
      <c r="BS25" s="215"/>
      <c r="BT25" s="215"/>
      <c r="BU25" s="218"/>
      <c r="BV25" s="212">
        <v>611837</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252</v>
      </c>
      <c r="F26" s="59"/>
      <c r="G26" s="59"/>
      <c r="H26" s="59"/>
      <c r="I26" s="59"/>
      <c r="J26" s="59"/>
      <c r="K26" s="64"/>
      <c r="L26" s="73">
        <v>1</v>
      </c>
      <c r="M26" s="81"/>
      <c r="N26" s="81"/>
      <c r="O26" s="81"/>
      <c r="P26" s="85"/>
      <c r="Q26" s="73">
        <v>6350</v>
      </c>
      <c r="R26" s="81"/>
      <c r="S26" s="81"/>
      <c r="T26" s="81"/>
      <c r="U26" s="81"/>
      <c r="V26" s="85"/>
      <c r="W26" s="134"/>
      <c r="X26" s="34"/>
      <c r="Y26" s="43"/>
      <c r="Z26" s="53" t="s">
        <v>253</v>
      </c>
      <c r="AA26" s="143"/>
      <c r="AB26" s="143"/>
      <c r="AC26" s="143"/>
      <c r="AD26" s="143"/>
      <c r="AE26" s="143"/>
      <c r="AF26" s="143"/>
      <c r="AG26" s="159"/>
      <c r="AH26" s="73">
        <v>26</v>
      </c>
      <c r="AI26" s="81"/>
      <c r="AJ26" s="81"/>
      <c r="AK26" s="81"/>
      <c r="AL26" s="85"/>
      <c r="AM26" s="73">
        <v>88712</v>
      </c>
      <c r="AN26" s="81"/>
      <c r="AO26" s="81"/>
      <c r="AP26" s="81"/>
      <c r="AQ26" s="81"/>
      <c r="AR26" s="85"/>
      <c r="AS26" s="73">
        <v>3412</v>
      </c>
      <c r="AT26" s="81"/>
      <c r="AU26" s="81"/>
      <c r="AV26" s="81"/>
      <c r="AW26" s="81"/>
      <c r="AX26" s="118"/>
      <c r="AY26" s="190" t="s">
        <v>254</v>
      </c>
      <c r="AZ26" s="198"/>
      <c r="BA26" s="198"/>
      <c r="BB26" s="198"/>
      <c r="BC26" s="198"/>
      <c r="BD26" s="198"/>
      <c r="BE26" s="198"/>
      <c r="BF26" s="198"/>
      <c r="BG26" s="198"/>
      <c r="BH26" s="198"/>
      <c r="BI26" s="198"/>
      <c r="BJ26" s="198"/>
      <c r="BK26" s="198"/>
      <c r="BL26" s="198"/>
      <c r="BM26" s="210"/>
      <c r="BN26" s="213" t="s">
        <v>137</v>
      </c>
      <c r="BO26" s="216"/>
      <c r="BP26" s="216"/>
      <c r="BQ26" s="216"/>
      <c r="BR26" s="216"/>
      <c r="BS26" s="216"/>
      <c r="BT26" s="216"/>
      <c r="BU26" s="219"/>
      <c r="BV26" s="213" t="s">
        <v>137</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255</v>
      </c>
      <c r="F27" s="59"/>
      <c r="G27" s="59"/>
      <c r="H27" s="59"/>
      <c r="I27" s="59"/>
      <c r="J27" s="59"/>
      <c r="K27" s="64"/>
      <c r="L27" s="73">
        <v>1</v>
      </c>
      <c r="M27" s="81"/>
      <c r="N27" s="81"/>
      <c r="O27" s="81"/>
      <c r="P27" s="85"/>
      <c r="Q27" s="73">
        <v>4050</v>
      </c>
      <c r="R27" s="81"/>
      <c r="S27" s="81"/>
      <c r="T27" s="81"/>
      <c r="U27" s="81"/>
      <c r="V27" s="85"/>
      <c r="W27" s="134"/>
      <c r="X27" s="34"/>
      <c r="Y27" s="43"/>
      <c r="Z27" s="53" t="s">
        <v>257</v>
      </c>
      <c r="AA27" s="59"/>
      <c r="AB27" s="59"/>
      <c r="AC27" s="59"/>
      <c r="AD27" s="59"/>
      <c r="AE27" s="59"/>
      <c r="AF27" s="59"/>
      <c r="AG27" s="64"/>
      <c r="AH27" s="73">
        <v>1</v>
      </c>
      <c r="AI27" s="81"/>
      <c r="AJ27" s="81"/>
      <c r="AK27" s="81"/>
      <c r="AL27" s="85"/>
      <c r="AM27" s="73" t="s">
        <v>261</v>
      </c>
      <c r="AN27" s="81"/>
      <c r="AO27" s="81"/>
      <c r="AP27" s="81"/>
      <c r="AQ27" s="81"/>
      <c r="AR27" s="85"/>
      <c r="AS27" s="73" t="s">
        <v>261</v>
      </c>
      <c r="AT27" s="81"/>
      <c r="AU27" s="81"/>
      <c r="AV27" s="81"/>
      <c r="AW27" s="81"/>
      <c r="AX27" s="118"/>
      <c r="AY27" s="191" t="s">
        <v>262</v>
      </c>
      <c r="AZ27" s="199"/>
      <c r="BA27" s="199"/>
      <c r="BB27" s="199"/>
      <c r="BC27" s="199"/>
      <c r="BD27" s="199"/>
      <c r="BE27" s="199"/>
      <c r="BF27" s="199"/>
      <c r="BG27" s="199"/>
      <c r="BH27" s="199"/>
      <c r="BI27" s="199"/>
      <c r="BJ27" s="199"/>
      <c r="BK27" s="199"/>
      <c r="BL27" s="199"/>
      <c r="BM27" s="211"/>
      <c r="BN27" s="214">
        <v>1039545</v>
      </c>
      <c r="BO27" s="217"/>
      <c r="BP27" s="217"/>
      <c r="BQ27" s="217"/>
      <c r="BR27" s="217"/>
      <c r="BS27" s="217"/>
      <c r="BT27" s="217"/>
      <c r="BU27" s="220"/>
      <c r="BV27" s="214">
        <v>1038941</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263</v>
      </c>
      <c r="F28" s="59"/>
      <c r="G28" s="59"/>
      <c r="H28" s="59"/>
      <c r="I28" s="59"/>
      <c r="J28" s="59"/>
      <c r="K28" s="64"/>
      <c r="L28" s="73">
        <v>1</v>
      </c>
      <c r="M28" s="81"/>
      <c r="N28" s="81"/>
      <c r="O28" s="81"/>
      <c r="P28" s="85"/>
      <c r="Q28" s="73">
        <v>3400</v>
      </c>
      <c r="R28" s="81"/>
      <c r="S28" s="81"/>
      <c r="T28" s="81"/>
      <c r="U28" s="81"/>
      <c r="V28" s="85"/>
      <c r="W28" s="134"/>
      <c r="X28" s="34"/>
      <c r="Y28" s="43"/>
      <c r="Z28" s="53" t="s">
        <v>32</v>
      </c>
      <c r="AA28" s="59"/>
      <c r="AB28" s="59"/>
      <c r="AC28" s="59"/>
      <c r="AD28" s="59"/>
      <c r="AE28" s="59"/>
      <c r="AF28" s="59"/>
      <c r="AG28" s="64"/>
      <c r="AH28" s="73" t="s">
        <v>137</v>
      </c>
      <c r="AI28" s="81"/>
      <c r="AJ28" s="81"/>
      <c r="AK28" s="81"/>
      <c r="AL28" s="85"/>
      <c r="AM28" s="73" t="s">
        <v>137</v>
      </c>
      <c r="AN28" s="81"/>
      <c r="AO28" s="81"/>
      <c r="AP28" s="81"/>
      <c r="AQ28" s="81"/>
      <c r="AR28" s="85"/>
      <c r="AS28" s="73" t="s">
        <v>137</v>
      </c>
      <c r="AT28" s="81"/>
      <c r="AU28" s="81"/>
      <c r="AV28" s="81"/>
      <c r="AW28" s="81"/>
      <c r="AX28" s="118"/>
      <c r="AY28" s="192" t="s">
        <v>266</v>
      </c>
      <c r="AZ28" s="200"/>
      <c r="BA28" s="200"/>
      <c r="BB28" s="203"/>
      <c r="BC28" s="187" t="s">
        <v>96</v>
      </c>
      <c r="BD28" s="195"/>
      <c r="BE28" s="195"/>
      <c r="BF28" s="195"/>
      <c r="BG28" s="195"/>
      <c r="BH28" s="195"/>
      <c r="BI28" s="195"/>
      <c r="BJ28" s="195"/>
      <c r="BK28" s="195"/>
      <c r="BL28" s="195"/>
      <c r="BM28" s="207"/>
      <c r="BN28" s="212">
        <v>832397</v>
      </c>
      <c r="BO28" s="215"/>
      <c r="BP28" s="215"/>
      <c r="BQ28" s="215"/>
      <c r="BR28" s="215"/>
      <c r="BS28" s="215"/>
      <c r="BT28" s="215"/>
      <c r="BU28" s="218"/>
      <c r="BV28" s="212">
        <v>882370</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267</v>
      </c>
      <c r="F29" s="59"/>
      <c r="G29" s="59"/>
      <c r="H29" s="59"/>
      <c r="I29" s="59"/>
      <c r="J29" s="59"/>
      <c r="K29" s="64"/>
      <c r="L29" s="73">
        <v>16</v>
      </c>
      <c r="M29" s="81"/>
      <c r="N29" s="81"/>
      <c r="O29" s="81"/>
      <c r="P29" s="85"/>
      <c r="Q29" s="73">
        <v>3150</v>
      </c>
      <c r="R29" s="81"/>
      <c r="S29" s="81"/>
      <c r="T29" s="81"/>
      <c r="U29" s="81"/>
      <c r="V29" s="85"/>
      <c r="W29" s="135"/>
      <c r="X29" s="140"/>
      <c r="Y29" s="142"/>
      <c r="Z29" s="53" t="s">
        <v>269</v>
      </c>
      <c r="AA29" s="59"/>
      <c r="AB29" s="59"/>
      <c r="AC29" s="59"/>
      <c r="AD29" s="59"/>
      <c r="AE29" s="59"/>
      <c r="AF29" s="59"/>
      <c r="AG29" s="64"/>
      <c r="AH29" s="73">
        <v>347</v>
      </c>
      <c r="AI29" s="81"/>
      <c r="AJ29" s="81"/>
      <c r="AK29" s="81"/>
      <c r="AL29" s="85"/>
      <c r="AM29" s="73">
        <v>1072007</v>
      </c>
      <c r="AN29" s="81"/>
      <c r="AO29" s="81"/>
      <c r="AP29" s="81"/>
      <c r="AQ29" s="81"/>
      <c r="AR29" s="85"/>
      <c r="AS29" s="73">
        <v>3089</v>
      </c>
      <c r="AT29" s="81"/>
      <c r="AU29" s="81"/>
      <c r="AV29" s="81"/>
      <c r="AW29" s="81"/>
      <c r="AX29" s="118"/>
      <c r="AY29" s="193"/>
      <c r="AZ29" s="201"/>
      <c r="BA29" s="201"/>
      <c r="BB29" s="204"/>
      <c r="BC29" s="188" t="s">
        <v>270</v>
      </c>
      <c r="BD29" s="196"/>
      <c r="BE29" s="196"/>
      <c r="BF29" s="196"/>
      <c r="BG29" s="196"/>
      <c r="BH29" s="196"/>
      <c r="BI29" s="196"/>
      <c r="BJ29" s="196"/>
      <c r="BK29" s="196"/>
      <c r="BL29" s="196"/>
      <c r="BM29" s="208"/>
      <c r="BN29" s="213">
        <v>373673</v>
      </c>
      <c r="BO29" s="216"/>
      <c r="BP29" s="216"/>
      <c r="BQ29" s="216"/>
      <c r="BR29" s="216"/>
      <c r="BS29" s="216"/>
      <c r="BT29" s="216"/>
      <c r="BU29" s="219"/>
      <c r="BV29" s="213">
        <v>453131</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0"/>
      <c r="AH30" s="150">
        <v>99.5</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59</v>
      </c>
      <c r="BD30" s="197"/>
      <c r="BE30" s="197"/>
      <c r="BF30" s="197"/>
      <c r="BG30" s="197"/>
      <c r="BH30" s="197"/>
      <c r="BI30" s="197"/>
      <c r="BJ30" s="197"/>
      <c r="BK30" s="197"/>
      <c r="BL30" s="197"/>
      <c r="BM30" s="209"/>
      <c r="BN30" s="214">
        <v>3527505</v>
      </c>
      <c r="BO30" s="217"/>
      <c r="BP30" s="217"/>
      <c r="BQ30" s="217"/>
      <c r="BR30" s="217"/>
      <c r="BS30" s="217"/>
      <c r="BT30" s="217"/>
      <c r="BU30" s="220"/>
      <c r="BV30" s="214">
        <v>2441206</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178</v>
      </c>
      <c r="D32" s="37"/>
      <c r="E32" s="37"/>
      <c r="F32" s="36"/>
      <c r="G32" s="36"/>
      <c r="H32" s="36"/>
      <c r="I32" s="36"/>
      <c r="J32" s="36"/>
      <c r="K32" s="36"/>
      <c r="L32" s="36"/>
      <c r="M32" s="36"/>
      <c r="N32" s="36"/>
      <c r="O32" s="36"/>
      <c r="P32" s="36"/>
      <c r="Q32" s="36"/>
      <c r="R32" s="36"/>
      <c r="S32" s="36"/>
      <c r="T32" s="36"/>
      <c r="U32" s="36" t="s">
        <v>83</v>
      </c>
      <c r="V32" s="36"/>
      <c r="W32" s="36"/>
      <c r="X32" s="36"/>
      <c r="Y32" s="36"/>
      <c r="Z32" s="36"/>
      <c r="AA32" s="36"/>
      <c r="AB32" s="36"/>
      <c r="AC32" s="36"/>
      <c r="AD32" s="36"/>
      <c r="AE32" s="36"/>
      <c r="AF32" s="36"/>
      <c r="AG32" s="36"/>
      <c r="AH32" s="36"/>
      <c r="AI32" s="36"/>
      <c r="AJ32" s="36"/>
      <c r="AK32" s="36"/>
      <c r="AL32" s="36"/>
      <c r="AM32" s="176" t="s">
        <v>274</v>
      </c>
      <c r="AN32" s="36"/>
      <c r="AO32" s="36"/>
      <c r="AP32" s="36"/>
      <c r="AQ32" s="36"/>
      <c r="AR32" s="36"/>
      <c r="AS32" s="176"/>
      <c r="AT32" s="176"/>
      <c r="AU32" s="176"/>
      <c r="AV32" s="176"/>
      <c r="AW32" s="176"/>
      <c r="AX32" s="176"/>
      <c r="AY32" s="176"/>
      <c r="AZ32" s="176"/>
      <c r="BA32" s="176"/>
      <c r="BB32" s="36"/>
      <c r="BC32" s="176"/>
      <c r="BD32" s="36"/>
      <c r="BE32" s="176" t="s">
        <v>275</v>
      </c>
      <c r="BF32" s="36"/>
      <c r="BG32" s="36"/>
      <c r="BH32" s="36"/>
      <c r="BI32" s="36"/>
      <c r="BJ32" s="176"/>
      <c r="BK32" s="176"/>
      <c r="BL32" s="176"/>
      <c r="BM32" s="176"/>
      <c r="BN32" s="176"/>
      <c r="BO32" s="176"/>
      <c r="BP32" s="176"/>
      <c r="BQ32" s="176"/>
      <c r="BR32" s="36"/>
      <c r="BS32" s="36"/>
      <c r="BT32" s="36"/>
      <c r="BU32" s="36"/>
      <c r="BV32" s="36"/>
      <c r="BW32" s="36" t="s">
        <v>277</v>
      </c>
      <c r="BX32" s="36"/>
      <c r="BY32" s="36"/>
      <c r="BZ32" s="36"/>
      <c r="CA32" s="36"/>
      <c r="CB32" s="176"/>
      <c r="CC32" s="176"/>
      <c r="CD32" s="176"/>
      <c r="CE32" s="176"/>
      <c r="CF32" s="176"/>
      <c r="CG32" s="176"/>
      <c r="CH32" s="176"/>
      <c r="CI32" s="176"/>
      <c r="CJ32" s="176"/>
      <c r="CK32" s="176"/>
      <c r="CL32" s="176"/>
      <c r="CM32" s="176"/>
      <c r="CN32" s="176"/>
      <c r="CO32" s="176" t="s">
        <v>279</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121</v>
      </c>
      <c r="D33" s="38"/>
      <c r="E33" s="55" t="s">
        <v>280</v>
      </c>
      <c r="F33" s="55"/>
      <c r="G33" s="55"/>
      <c r="H33" s="55"/>
      <c r="I33" s="55"/>
      <c r="J33" s="55"/>
      <c r="K33" s="55"/>
      <c r="L33" s="55"/>
      <c r="M33" s="55"/>
      <c r="N33" s="55"/>
      <c r="O33" s="55"/>
      <c r="P33" s="55"/>
      <c r="Q33" s="55"/>
      <c r="R33" s="55"/>
      <c r="S33" s="55"/>
      <c r="T33" s="55"/>
      <c r="U33" s="38" t="s">
        <v>121</v>
      </c>
      <c r="V33" s="38"/>
      <c r="W33" s="55" t="s">
        <v>280</v>
      </c>
      <c r="X33" s="55"/>
      <c r="Y33" s="55"/>
      <c r="Z33" s="55"/>
      <c r="AA33" s="55"/>
      <c r="AB33" s="55"/>
      <c r="AC33" s="55"/>
      <c r="AD33" s="55"/>
      <c r="AE33" s="55"/>
      <c r="AF33" s="55"/>
      <c r="AG33" s="55"/>
      <c r="AH33" s="55"/>
      <c r="AI33" s="55"/>
      <c r="AJ33" s="55"/>
      <c r="AK33" s="55"/>
      <c r="AL33" s="55"/>
      <c r="AM33" s="38" t="s">
        <v>121</v>
      </c>
      <c r="AN33" s="38"/>
      <c r="AO33" s="55" t="s">
        <v>280</v>
      </c>
      <c r="AP33" s="55"/>
      <c r="AQ33" s="55"/>
      <c r="AR33" s="55"/>
      <c r="AS33" s="55"/>
      <c r="AT33" s="55"/>
      <c r="AU33" s="55"/>
      <c r="AV33" s="55"/>
      <c r="AW33" s="55"/>
      <c r="AX33" s="55"/>
      <c r="AY33" s="55"/>
      <c r="AZ33" s="55"/>
      <c r="BA33" s="55"/>
      <c r="BB33" s="55"/>
      <c r="BC33" s="55"/>
      <c r="BD33" s="38"/>
      <c r="BE33" s="55" t="s">
        <v>282</v>
      </c>
      <c r="BF33" s="55"/>
      <c r="BG33" s="55" t="s">
        <v>158</v>
      </c>
      <c r="BH33" s="55"/>
      <c r="BI33" s="55"/>
      <c r="BJ33" s="55"/>
      <c r="BK33" s="55"/>
      <c r="BL33" s="55"/>
      <c r="BM33" s="55"/>
      <c r="BN33" s="55"/>
      <c r="BO33" s="55"/>
      <c r="BP33" s="55"/>
      <c r="BQ33" s="55"/>
      <c r="BR33" s="55"/>
      <c r="BS33" s="55"/>
      <c r="BT33" s="55"/>
      <c r="BU33" s="55"/>
      <c r="BV33" s="38"/>
      <c r="BW33" s="38" t="s">
        <v>282</v>
      </c>
      <c r="BX33" s="38"/>
      <c r="BY33" s="55" t="s">
        <v>106</v>
      </c>
      <c r="BZ33" s="55"/>
      <c r="CA33" s="55"/>
      <c r="CB33" s="55"/>
      <c r="CC33" s="55"/>
      <c r="CD33" s="55"/>
      <c r="CE33" s="55"/>
      <c r="CF33" s="55"/>
      <c r="CG33" s="55"/>
      <c r="CH33" s="55"/>
      <c r="CI33" s="55"/>
      <c r="CJ33" s="55"/>
      <c r="CK33" s="55"/>
      <c r="CL33" s="55"/>
      <c r="CM33" s="55"/>
      <c r="CN33" s="55"/>
      <c r="CO33" s="38" t="s">
        <v>121</v>
      </c>
      <c r="CP33" s="38"/>
      <c r="CQ33" s="55" t="s">
        <v>283</v>
      </c>
      <c r="CR33" s="55"/>
      <c r="CS33" s="55"/>
      <c r="CT33" s="55"/>
      <c r="CU33" s="55"/>
      <c r="CV33" s="55"/>
      <c r="CW33" s="55"/>
      <c r="CX33" s="55"/>
      <c r="CY33" s="55"/>
      <c r="CZ33" s="55"/>
      <c r="DA33" s="55"/>
      <c r="DB33" s="55"/>
      <c r="DC33" s="55"/>
      <c r="DD33" s="55"/>
      <c r="DE33" s="55"/>
      <c r="DF33" s="55"/>
      <c r="DG33" s="252" t="s">
        <v>71</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国民健康保険特別会計事業勘定</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根室市水道事業会計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t="str">
        <f>IF(BY34="","",MAX(C34:D43,U34:V43,AM34:AN43,BE34:BF43)+1)</f>
        <v/>
      </c>
      <c r="BX34" s="39"/>
      <c r="BY34" s="56" t="str">
        <f>IF('各会計、関係団体の財政状況及び健全化判断比率'!B68="","",'各会計、関係団体の財政状況及び健全化判断比率'!B68)</f>
        <v/>
      </c>
      <c r="BZ34" s="56"/>
      <c r="CA34" s="56"/>
      <c r="CB34" s="56"/>
      <c r="CC34" s="56"/>
      <c r="CD34" s="56"/>
      <c r="CE34" s="56"/>
      <c r="CF34" s="56"/>
      <c r="CG34" s="56"/>
      <c r="CH34" s="56"/>
      <c r="CI34" s="56"/>
      <c r="CJ34" s="56"/>
      <c r="CK34" s="56"/>
      <c r="CL34" s="56"/>
      <c r="CM34" s="56"/>
      <c r="CN34" s="37"/>
      <c r="CO34" s="39">
        <f>IF(CQ34="","",MAX(C34:D43,U34:V43,AM34:AN43,BE34:BF43,BW34:BX43)+1)</f>
        <v>12</v>
      </c>
      <c r="CP34" s="39"/>
      <c r="CQ34" s="56" t="str">
        <f>IF('各会計、関係団体の財政状況及び健全化判断比率'!BS7="","",'各会計、関係団体の財政状況及び健全化判断比率'!BS7)</f>
        <v>株式会社根室水産コンビナート公社</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流通加工センター汚水処理事業特別会計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介護保険特別会計事業勘定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IF('各会計、関係団体の財政状況及び健全化判断比率'!B33="","",'各会計、関係団体の財政状況及び健全化判断比率'!B33)</f>
        <v>根室市下水道事業会計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t="str">
        <f t="shared" ref="BW35:BW43" si="4">IF(BY35="","",BW34+1)</f>
        <v/>
      </c>
      <c r="BX35" s="39"/>
      <c r="BY35" s="56" t="str">
        <f>IF('各会計、関係団体の財政状況及び健全化判断比率'!B69="","",'各会計、関係団体の財政状況及び健全化判断比率'!B69)</f>
        <v/>
      </c>
      <c r="BZ35" s="56"/>
      <c r="CA35" s="56"/>
      <c r="CB35" s="56"/>
      <c r="CC35" s="56"/>
      <c r="CD35" s="56"/>
      <c r="CE35" s="56"/>
      <c r="CF35" s="56"/>
      <c r="CG35" s="56"/>
      <c r="CH35" s="56"/>
      <c r="CI35" s="56"/>
      <c r="CJ35" s="56"/>
      <c r="CK35" s="56"/>
      <c r="CL35" s="56"/>
      <c r="CM35" s="56"/>
      <c r="CN35" s="37"/>
      <c r="CO35" s="39">
        <f t="shared" ref="CO35:CO43" si="5">IF(CQ35="","",CO34+1)</f>
        <v>13</v>
      </c>
      <c r="CP35" s="39"/>
      <c r="CQ35" s="56" t="str">
        <f>IF('各会計、関係団体の財政状況及び健全化判断比率'!BS8="","",'各会計、関係団体の財政状況及び健全化判断比率'!BS8)</f>
        <v>根室市観光開発公社</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農業用水事業特別会計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IF('各会計、関係団体の財政状況及び健全化判断比率'!B34="","",'各会計、関係団体の財政状況及び健全化判断比率'!B34)</f>
        <v>根室市病院事業会計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t="str">
        <f t="shared" si="4"/>
        <v/>
      </c>
      <c r="BX36" s="39"/>
      <c r="BY36" s="56" t="str">
        <f>IF('各会計、関係団体の財政状況及び健全化判断比率'!B70="","",'各会計、関係団体の財政状況及び健全化判断比率'!B70)</f>
        <v/>
      </c>
      <c r="BZ36" s="56"/>
      <c r="CA36" s="56"/>
      <c r="CB36" s="56"/>
      <c r="CC36" s="56"/>
      <c r="CD36" s="56"/>
      <c r="CE36" s="56"/>
      <c r="CF36" s="56"/>
      <c r="CG36" s="56"/>
      <c r="CH36" s="56"/>
      <c r="CI36" s="56"/>
      <c r="CJ36" s="56"/>
      <c r="CK36" s="56"/>
      <c r="CL36" s="56"/>
      <c r="CM36" s="56"/>
      <c r="CN36" s="37"/>
      <c r="CO36" s="39">
        <f t="shared" si="5"/>
        <v>14</v>
      </c>
      <c r="CP36" s="39"/>
      <c r="CQ36" s="56" t="str">
        <f>IF('各会計、関係団体の財政状況及び健全化判断比率'!BS9="","",'各会計、関係団体の財政状況及び健全化判断比率'!BS9)</f>
        <v>根室市土地開発公社</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市民交通傷害共済事業特別会計</v>
      </c>
      <c r="X37" s="56"/>
      <c r="Y37" s="56"/>
      <c r="Z37" s="56"/>
      <c r="AA37" s="56"/>
      <c r="AB37" s="56"/>
      <c r="AC37" s="56"/>
      <c r="AD37" s="56"/>
      <c r="AE37" s="56"/>
      <c r="AF37" s="56"/>
      <c r="AG37" s="56"/>
      <c r="AH37" s="56"/>
      <c r="AI37" s="56"/>
      <c r="AJ37" s="56"/>
      <c r="AK37" s="56"/>
      <c r="AL37" s="37"/>
      <c r="AM37" s="39">
        <f t="shared" si="2"/>
        <v>11</v>
      </c>
      <c r="AN37" s="39"/>
      <c r="AO37" s="56" t="str">
        <f>IF('各会計、関係団体の財政状況及び健全化判断比率'!B35="","",'各会計、関係団体の財政状況及び健全化判断比率'!B35)</f>
        <v>根室市港湾整備事業会計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t="str">
        <f t="shared" si="4"/>
        <v/>
      </c>
      <c r="BX37" s="39"/>
      <c r="BY37" s="56" t="str">
        <f>IF('各会計、関係団体の財政状況及び健全化判断比率'!B71="","",'各会計、関係団体の財政状況及び健全化判断比率'!B71)</f>
        <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284</v>
      </c>
      <c r="C46" s="1"/>
      <c r="D46" s="1"/>
      <c r="E46" s="1" t="s">
        <v>285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291</v>
      </c>
    </row>
    <row r="50" spans="5:5">
      <c r="E50" s="1" t="s">
        <v>188</v>
      </c>
    </row>
    <row r="51" spans="5:5">
      <c r="E51" s="1" t="s">
        <v>295</v>
      </c>
    </row>
    <row r="52" spans="5:5">
      <c r="E52" s="1" t="s">
        <v>90</v>
      </c>
    </row>
    <row r="53" spans="5:5">
      <c r="E53" s="1" t="s">
        <v>292</v>
      </c>
    </row>
    <row r="54" spans="5:5"/>
    <row r="55" spans="5:5"/>
    <row r="56" spans="5:5"/>
  </sheetData>
  <sheetProtection algorithmName="SHA-512" hashValue="5qh2/bGMCYiWh7FxPuZggjjtw6GDz45Mu46qI1ABVjpGq4YXGJ/YopbjhIp/ZXZfvJLizCdIEbWxsvxrcggPlA==" saltValue="7VBh2eOxECXmfnUWRAQft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5"/>
      <c r="B1" s="885"/>
      <c r="C1" s="885"/>
      <c r="D1" s="885"/>
      <c r="E1" s="885"/>
      <c r="F1" s="885"/>
      <c r="G1" s="885"/>
      <c r="H1" s="885"/>
      <c r="I1" s="885"/>
      <c r="J1" s="885"/>
      <c r="K1" s="885"/>
      <c r="L1" s="885"/>
      <c r="M1" s="885"/>
      <c r="N1" s="885"/>
      <c r="O1" s="885"/>
      <c r="P1" s="885"/>
    </row>
    <row r="2" spans="1:16" ht="16.5" customHeight="1">
      <c r="A2" s="885"/>
      <c r="B2" s="885"/>
      <c r="C2" s="885"/>
      <c r="D2" s="885"/>
      <c r="E2" s="885"/>
      <c r="F2" s="885"/>
      <c r="G2" s="885"/>
      <c r="H2" s="885"/>
      <c r="I2" s="885"/>
      <c r="J2" s="885"/>
      <c r="K2" s="885"/>
      <c r="L2" s="885"/>
      <c r="M2" s="885"/>
      <c r="N2" s="885"/>
      <c r="O2" s="885"/>
      <c r="P2" s="885"/>
    </row>
    <row r="3" spans="1:16" ht="16.5" customHeight="1">
      <c r="A3" s="885"/>
      <c r="B3" s="885"/>
      <c r="C3" s="885"/>
      <c r="D3" s="885"/>
      <c r="E3" s="885"/>
      <c r="F3" s="885"/>
      <c r="G3" s="885"/>
      <c r="H3" s="885"/>
      <c r="I3" s="885"/>
      <c r="J3" s="885"/>
      <c r="K3" s="885"/>
      <c r="L3" s="885"/>
      <c r="M3" s="885"/>
      <c r="N3" s="885"/>
      <c r="O3" s="885"/>
      <c r="P3" s="885"/>
    </row>
    <row r="4" spans="1:16" ht="16.5" customHeight="1">
      <c r="A4" s="885"/>
      <c r="B4" s="885"/>
      <c r="C4" s="885"/>
      <c r="D4" s="885"/>
      <c r="E4" s="885"/>
      <c r="F4" s="885"/>
      <c r="G4" s="885"/>
      <c r="H4" s="885"/>
      <c r="I4" s="885"/>
      <c r="J4" s="885"/>
      <c r="K4" s="885"/>
      <c r="L4" s="885"/>
      <c r="M4" s="885"/>
      <c r="N4" s="885"/>
      <c r="O4" s="885"/>
      <c r="P4" s="885"/>
    </row>
    <row r="5" spans="1:16" ht="16.5" customHeight="1">
      <c r="A5" s="885"/>
      <c r="B5" s="885"/>
      <c r="C5" s="885"/>
      <c r="D5" s="885"/>
      <c r="E5" s="885"/>
      <c r="F5" s="885"/>
      <c r="G5" s="885"/>
      <c r="H5" s="885"/>
      <c r="I5" s="885"/>
      <c r="J5" s="885"/>
      <c r="K5" s="885"/>
      <c r="L5" s="885"/>
      <c r="M5" s="885"/>
      <c r="N5" s="885"/>
      <c r="O5" s="885"/>
      <c r="P5" s="885"/>
    </row>
    <row r="6" spans="1:16" ht="16.5" customHeight="1">
      <c r="A6" s="885"/>
      <c r="B6" s="885"/>
      <c r="C6" s="885"/>
      <c r="D6" s="885"/>
      <c r="E6" s="885"/>
      <c r="F6" s="885"/>
      <c r="G6" s="885"/>
      <c r="H6" s="885"/>
      <c r="I6" s="885"/>
      <c r="J6" s="885"/>
      <c r="K6" s="885"/>
      <c r="L6" s="885"/>
      <c r="M6" s="885"/>
      <c r="N6" s="885"/>
      <c r="O6" s="885"/>
      <c r="P6" s="885"/>
    </row>
    <row r="7" spans="1:16" ht="16.5" customHeight="1">
      <c r="A7" s="885"/>
      <c r="B7" s="885"/>
      <c r="C7" s="885"/>
      <c r="D7" s="885"/>
      <c r="E7" s="885"/>
      <c r="F7" s="885"/>
      <c r="G7" s="885"/>
      <c r="H7" s="885"/>
      <c r="I7" s="885"/>
      <c r="J7" s="885"/>
      <c r="K7" s="885"/>
      <c r="L7" s="885"/>
      <c r="M7" s="885"/>
      <c r="N7" s="885"/>
      <c r="O7" s="885"/>
      <c r="P7" s="885"/>
    </row>
    <row r="8" spans="1:16" ht="16.5" customHeight="1">
      <c r="A8" s="885"/>
      <c r="B8" s="885"/>
      <c r="C8" s="885"/>
      <c r="D8" s="885"/>
      <c r="E8" s="885"/>
      <c r="F8" s="885"/>
      <c r="G8" s="885"/>
      <c r="H8" s="885"/>
      <c r="I8" s="885"/>
      <c r="J8" s="885"/>
      <c r="K8" s="885"/>
      <c r="L8" s="885"/>
      <c r="M8" s="885"/>
      <c r="N8" s="885"/>
      <c r="O8" s="885"/>
      <c r="P8" s="885"/>
    </row>
    <row r="9" spans="1:16" ht="16.5" customHeight="1">
      <c r="A9" s="885"/>
      <c r="B9" s="885"/>
      <c r="C9" s="885"/>
      <c r="D9" s="885"/>
      <c r="E9" s="885"/>
      <c r="F9" s="885"/>
      <c r="G9" s="885"/>
      <c r="H9" s="885"/>
      <c r="I9" s="885"/>
      <c r="J9" s="885"/>
      <c r="K9" s="885"/>
      <c r="L9" s="885"/>
      <c r="M9" s="885"/>
      <c r="N9" s="885"/>
      <c r="O9" s="885"/>
      <c r="P9" s="885"/>
    </row>
    <row r="10" spans="1:16" ht="16.5" customHeight="1">
      <c r="A10" s="885"/>
      <c r="B10" s="885"/>
      <c r="C10" s="885"/>
      <c r="D10" s="885"/>
      <c r="E10" s="885"/>
      <c r="F10" s="885"/>
      <c r="G10" s="885"/>
      <c r="H10" s="885"/>
      <c r="I10" s="885"/>
      <c r="J10" s="885"/>
      <c r="K10" s="885"/>
      <c r="L10" s="885"/>
      <c r="M10" s="885"/>
      <c r="N10" s="885"/>
      <c r="O10" s="885"/>
      <c r="P10" s="885"/>
    </row>
    <row r="11" spans="1:16" ht="16.5" customHeight="1">
      <c r="A11" s="885"/>
      <c r="B11" s="885"/>
      <c r="C11" s="885"/>
      <c r="D11" s="885"/>
      <c r="E11" s="885"/>
      <c r="F11" s="885"/>
      <c r="G11" s="885"/>
      <c r="H11" s="885"/>
      <c r="I11" s="885"/>
      <c r="J11" s="885"/>
      <c r="K11" s="885"/>
      <c r="L11" s="885"/>
      <c r="M11" s="885"/>
      <c r="N11" s="885"/>
      <c r="O11" s="885"/>
      <c r="P11" s="885"/>
    </row>
    <row r="12" spans="1:16" ht="16.5" customHeight="1">
      <c r="A12" s="885"/>
      <c r="B12" s="885"/>
      <c r="C12" s="885"/>
      <c r="D12" s="885"/>
      <c r="E12" s="885"/>
      <c r="F12" s="885"/>
      <c r="G12" s="885"/>
      <c r="H12" s="885"/>
      <c r="I12" s="885"/>
      <c r="J12" s="885"/>
      <c r="K12" s="885"/>
      <c r="L12" s="885"/>
      <c r="M12" s="885"/>
      <c r="N12" s="885"/>
      <c r="O12" s="885"/>
      <c r="P12" s="885"/>
    </row>
    <row r="13" spans="1:16" ht="16.5" customHeight="1">
      <c r="A13" s="885"/>
      <c r="B13" s="885"/>
      <c r="C13" s="885"/>
      <c r="D13" s="885"/>
      <c r="E13" s="885"/>
      <c r="F13" s="885"/>
      <c r="G13" s="885"/>
      <c r="H13" s="885"/>
      <c r="I13" s="885"/>
      <c r="J13" s="885"/>
      <c r="K13" s="885"/>
      <c r="L13" s="885"/>
      <c r="M13" s="885"/>
      <c r="N13" s="885"/>
      <c r="O13" s="885"/>
      <c r="P13" s="885"/>
    </row>
    <row r="14" spans="1:16" ht="16.5" customHeight="1">
      <c r="A14" s="885"/>
      <c r="B14" s="885"/>
      <c r="C14" s="885"/>
      <c r="D14" s="885"/>
      <c r="E14" s="885"/>
      <c r="F14" s="885"/>
      <c r="G14" s="885"/>
      <c r="H14" s="885"/>
      <c r="I14" s="885"/>
      <c r="J14" s="885"/>
      <c r="K14" s="885"/>
      <c r="L14" s="885"/>
      <c r="M14" s="885"/>
      <c r="N14" s="885"/>
      <c r="O14" s="885"/>
      <c r="P14" s="885"/>
    </row>
    <row r="15" spans="1:16" ht="16.5" customHeight="1">
      <c r="A15" s="885"/>
      <c r="B15" s="885"/>
      <c r="C15" s="885"/>
      <c r="D15" s="885"/>
      <c r="E15" s="885"/>
      <c r="F15" s="885"/>
      <c r="G15" s="885"/>
      <c r="H15" s="885"/>
      <c r="I15" s="885"/>
      <c r="J15" s="885"/>
      <c r="K15" s="885"/>
      <c r="L15" s="885"/>
      <c r="M15" s="885"/>
      <c r="N15" s="885"/>
      <c r="O15" s="885"/>
      <c r="P15" s="885"/>
    </row>
    <row r="16" spans="1:16" ht="16.5" customHeight="1">
      <c r="A16" s="885"/>
      <c r="B16" s="885"/>
      <c r="C16" s="885"/>
      <c r="D16" s="885"/>
      <c r="E16" s="885"/>
      <c r="F16" s="885"/>
      <c r="G16" s="885"/>
      <c r="H16" s="885"/>
      <c r="I16" s="885"/>
      <c r="J16" s="885"/>
      <c r="K16" s="885"/>
      <c r="L16" s="885"/>
      <c r="M16" s="885"/>
      <c r="N16" s="885"/>
      <c r="O16" s="885"/>
      <c r="P16" s="885"/>
    </row>
    <row r="17" spans="1:16" ht="16.5" customHeight="1">
      <c r="A17" s="885"/>
      <c r="B17" s="885"/>
      <c r="C17" s="885"/>
      <c r="D17" s="885"/>
      <c r="E17" s="885"/>
      <c r="F17" s="885"/>
      <c r="G17" s="885"/>
      <c r="H17" s="885"/>
      <c r="I17" s="885"/>
      <c r="J17" s="885"/>
      <c r="K17" s="885"/>
      <c r="L17" s="885"/>
      <c r="M17" s="885"/>
      <c r="N17" s="885"/>
      <c r="O17" s="885"/>
      <c r="P17" s="885"/>
    </row>
    <row r="18" spans="1:16" ht="16.5" customHeight="1">
      <c r="A18" s="885"/>
      <c r="B18" s="885"/>
      <c r="C18" s="885"/>
      <c r="D18" s="885"/>
      <c r="E18" s="885"/>
      <c r="F18" s="885"/>
      <c r="G18" s="885"/>
      <c r="H18" s="885"/>
      <c r="I18" s="885"/>
      <c r="J18" s="885"/>
      <c r="K18" s="885"/>
      <c r="L18" s="885"/>
      <c r="M18" s="885"/>
      <c r="N18" s="885"/>
      <c r="O18" s="885"/>
      <c r="P18" s="885"/>
    </row>
    <row r="19" spans="1:16" ht="16.5" customHeight="1">
      <c r="A19" s="885"/>
      <c r="B19" s="885"/>
      <c r="C19" s="885"/>
      <c r="D19" s="885"/>
      <c r="E19" s="885"/>
      <c r="F19" s="885"/>
      <c r="G19" s="885"/>
      <c r="H19" s="885"/>
      <c r="I19" s="885"/>
      <c r="J19" s="885"/>
      <c r="K19" s="885"/>
      <c r="L19" s="885"/>
      <c r="M19" s="885"/>
      <c r="N19" s="885"/>
      <c r="O19" s="885"/>
      <c r="P19" s="885"/>
    </row>
    <row r="20" spans="1:16" ht="16.5" customHeight="1">
      <c r="A20" s="885"/>
      <c r="B20" s="885"/>
      <c r="C20" s="885"/>
      <c r="D20" s="885"/>
      <c r="E20" s="885"/>
      <c r="F20" s="885"/>
      <c r="G20" s="885"/>
      <c r="H20" s="885"/>
      <c r="I20" s="885"/>
      <c r="J20" s="885"/>
      <c r="K20" s="885"/>
      <c r="L20" s="885"/>
      <c r="M20" s="885"/>
      <c r="N20" s="885"/>
      <c r="O20" s="885"/>
      <c r="P20" s="885"/>
    </row>
    <row r="21" spans="1:16" ht="16.5" customHeight="1">
      <c r="A21" s="885"/>
      <c r="B21" s="885"/>
      <c r="C21" s="885"/>
      <c r="D21" s="885"/>
      <c r="E21" s="885"/>
      <c r="F21" s="885"/>
      <c r="G21" s="885"/>
      <c r="H21" s="885"/>
      <c r="I21" s="885"/>
      <c r="J21" s="885"/>
      <c r="K21" s="885"/>
      <c r="L21" s="885"/>
      <c r="M21" s="885"/>
      <c r="N21" s="885"/>
      <c r="O21" s="885"/>
      <c r="P21" s="885"/>
    </row>
    <row r="22" spans="1:16" ht="16.5" customHeight="1">
      <c r="A22" s="885"/>
      <c r="B22" s="885"/>
      <c r="C22" s="885"/>
      <c r="D22" s="885"/>
      <c r="E22" s="885"/>
      <c r="F22" s="885"/>
      <c r="G22" s="885"/>
      <c r="H22" s="885"/>
      <c r="I22" s="885"/>
      <c r="J22" s="885"/>
      <c r="K22" s="885"/>
      <c r="L22" s="885"/>
      <c r="M22" s="885"/>
      <c r="N22" s="885"/>
      <c r="O22" s="885"/>
      <c r="P22" s="885"/>
    </row>
    <row r="23" spans="1:16" ht="16.5" customHeight="1">
      <c r="A23" s="885"/>
      <c r="B23" s="885"/>
      <c r="C23" s="885"/>
      <c r="D23" s="885"/>
      <c r="E23" s="885"/>
      <c r="F23" s="885"/>
      <c r="G23" s="885"/>
      <c r="H23" s="885"/>
      <c r="I23" s="885"/>
      <c r="J23" s="885"/>
      <c r="K23" s="885"/>
      <c r="L23" s="885"/>
      <c r="M23" s="885"/>
      <c r="N23" s="885"/>
      <c r="O23" s="885"/>
      <c r="P23" s="885"/>
    </row>
    <row r="24" spans="1:16" ht="16.5" customHeight="1">
      <c r="A24" s="885"/>
      <c r="B24" s="885"/>
      <c r="C24" s="885"/>
      <c r="D24" s="885"/>
      <c r="E24" s="885"/>
      <c r="F24" s="885"/>
      <c r="G24" s="885"/>
      <c r="H24" s="885"/>
      <c r="I24" s="885"/>
      <c r="J24" s="885"/>
      <c r="K24" s="885"/>
      <c r="L24" s="885"/>
      <c r="M24" s="885"/>
      <c r="N24" s="885"/>
      <c r="O24" s="885"/>
      <c r="P24" s="885"/>
    </row>
    <row r="25" spans="1:16" ht="16.5" customHeight="1">
      <c r="A25" s="885"/>
      <c r="B25" s="885"/>
      <c r="C25" s="885"/>
      <c r="D25" s="885"/>
      <c r="E25" s="885"/>
      <c r="F25" s="885"/>
      <c r="G25" s="885"/>
      <c r="H25" s="885"/>
      <c r="I25" s="885"/>
      <c r="J25" s="885"/>
      <c r="K25" s="885"/>
      <c r="L25" s="885"/>
      <c r="M25" s="885"/>
      <c r="N25" s="885"/>
      <c r="O25" s="885"/>
      <c r="P25" s="885"/>
    </row>
    <row r="26" spans="1:16" ht="16.5" customHeight="1">
      <c r="A26" s="885"/>
      <c r="B26" s="885"/>
      <c r="C26" s="885"/>
      <c r="D26" s="885"/>
      <c r="E26" s="885"/>
      <c r="F26" s="885"/>
      <c r="G26" s="885"/>
      <c r="H26" s="885"/>
      <c r="I26" s="885"/>
      <c r="J26" s="885"/>
      <c r="K26" s="885"/>
      <c r="L26" s="885"/>
      <c r="M26" s="885"/>
      <c r="N26" s="885"/>
      <c r="O26" s="885"/>
      <c r="P26" s="885"/>
    </row>
    <row r="27" spans="1:16" ht="16.5" customHeight="1">
      <c r="A27" s="885"/>
      <c r="B27" s="885"/>
      <c r="C27" s="885"/>
      <c r="D27" s="885"/>
      <c r="E27" s="885"/>
      <c r="F27" s="885"/>
      <c r="G27" s="885"/>
      <c r="H27" s="885"/>
      <c r="I27" s="885"/>
      <c r="J27" s="885"/>
      <c r="K27" s="885"/>
      <c r="L27" s="885"/>
      <c r="M27" s="885"/>
      <c r="N27" s="885"/>
      <c r="O27" s="885"/>
      <c r="P27" s="885"/>
    </row>
    <row r="28" spans="1:16" ht="16.5" customHeight="1">
      <c r="A28" s="885"/>
      <c r="B28" s="885"/>
      <c r="C28" s="885"/>
      <c r="D28" s="885"/>
      <c r="E28" s="885"/>
      <c r="F28" s="885"/>
      <c r="G28" s="885"/>
      <c r="H28" s="885"/>
      <c r="I28" s="885"/>
      <c r="J28" s="885"/>
      <c r="K28" s="885"/>
      <c r="L28" s="885"/>
      <c r="M28" s="885"/>
      <c r="N28" s="885"/>
      <c r="O28" s="885"/>
      <c r="P28" s="885"/>
    </row>
    <row r="29" spans="1:16" ht="16.5" customHeight="1">
      <c r="A29" s="885"/>
      <c r="B29" s="885"/>
      <c r="C29" s="885"/>
      <c r="D29" s="885"/>
      <c r="E29" s="885"/>
      <c r="F29" s="885"/>
      <c r="G29" s="885"/>
      <c r="H29" s="885"/>
      <c r="I29" s="885"/>
      <c r="J29" s="885"/>
      <c r="K29" s="885"/>
      <c r="L29" s="885"/>
      <c r="M29" s="885"/>
      <c r="N29" s="885"/>
      <c r="O29" s="885"/>
      <c r="P29" s="885"/>
    </row>
    <row r="30" spans="1:16" ht="16.5" customHeight="1">
      <c r="A30" s="885"/>
      <c r="B30" s="885"/>
      <c r="C30" s="885"/>
      <c r="D30" s="885"/>
      <c r="E30" s="885"/>
      <c r="F30" s="885"/>
      <c r="G30" s="885"/>
      <c r="H30" s="885"/>
      <c r="I30" s="885"/>
      <c r="J30" s="885"/>
      <c r="K30" s="885"/>
      <c r="L30" s="885"/>
      <c r="M30" s="885"/>
      <c r="N30" s="885"/>
      <c r="O30" s="885"/>
      <c r="P30" s="885"/>
    </row>
    <row r="31" spans="1:16" ht="16.5" customHeight="1">
      <c r="A31" s="885"/>
      <c r="B31" s="885"/>
      <c r="C31" s="885"/>
      <c r="D31" s="885"/>
      <c r="E31" s="885"/>
      <c r="F31" s="885"/>
      <c r="G31" s="885"/>
      <c r="H31" s="885"/>
      <c r="I31" s="885"/>
      <c r="J31" s="885"/>
      <c r="K31" s="885"/>
      <c r="L31" s="885"/>
      <c r="M31" s="885"/>
      <c r="N31" s="885"/>
      <c r="O31" s="885"/>
      <c r="P31" s="885"/>
    </row>
    <row r="32" spans="1:16" ht="31.5" customHeight="1">
      <c r="A32" s="885"/>
      <c r="B32" s="885"/>
      <c r="C32" s="885"/>
      <c r="D32" s="885"/>
      <c r="E32" s="885"/>
      <c r="F32" s="885"/>
      <c r="G32" s="885"/>
      <c r="H32" s="885"/>
      <c r="I32" s="885"/>
      <c r="J32" s="880" t="s">
        <v>2</v>
      </c>
      <c r="K32" s="885"/>
      <c r="L32" s="885"/>
      <c r="M32" s="885"/>
      <c r="N32" s="885"/>
      <c r="O32" s="885"/>
      <c r="P32" s="885"/>
    </row>
    <row r="33" spans="1:16" ht="39" customHeight="1">
      <c r="A33" s="885"/>
      <c r="B33" s="886" t="s">
        <v>11</v>
      </c>
      <c r="C33" s="892"/>
      <c r="D33" s="892"/>
      <c r="E33" s="897" t="s">
        <v>13</v>
      </c>
      <c r="F33" s="901" t="s">
        <v>521</v>
      </c>
      <c r="G33" s="906" t="s">
        <v>522</v>
      </c>
      <c r="H33" s="906" t="s">
        <v>373</v>
      </c>
      <c r="I33" s="906" t="s">
        <v>193</v>
      </c>
      <c r="J33" s="910" t="s">
        <v>408</v>
      </c>
      <c r="K33" s="885"/>
      <c r="L33" s="885"/>
      <c r="M33" s="885"/>
      <c r="N33" s="885"/>
      <c r="O33" s="885"/>
      <c r="P33" s="885"/>
    </row>
    <row r="34" spans="1:16" ht="39" customHeight="1">
      <c r="A34" s="885"/>
      <c r="B34" s="887"/>
      <c r="C34" s="893" t="s">
        <v>460</v>
      </c>
      <c r="D34" s="893"/>
      <c r="E34" s="898"/>
      <c r="F34" s="902">
        <v>5</v>
      </c>
      <c r="G34" s="907">
        <v>5.44</v>
      </c>
      <c r="H34" s="907">
        <v>5.33</v>
      </c>
      <c r="I34" s="907">
        <v>5.64</v>
      </c>
      <c r="J34" s="911">
        <v>6.48</v>
      </c>
      <c r="K34" s="885"/>
      <c r="L34" s="885"/>
      <c r="M34" s="885"/>
      <c r="N34" s="885"/>
      <c r="O34" s="885"/>
      <c r="P34" s="885"/>
    </row>
    <row r="35" spans="1:16" ht="39" customHeight="1">
      <c r="A35" s="885"/>
      <c r="B35" s="888"/>
      <c r="C35" s="894" t="s">
        <v>346</v>
      </c>
      <c r="D35" s="894"/>
      <c r="E35" s="899"/>
      <c r="F35" s="903">
        <v>1.1200000000000001</v>
      </c>
      <c r="G35" s="908">
        <v>1.37</v>
      </c>
      <c r="H35" s="908">
        <v>1.34</v>
      </c>
      <c r="I35" s="908">
        <v>1.87</v>
      </c>
      <c r="J35" s="912">
        <v>2.68</v>
      </c>
      <c r="K35" s="885"/>
      <c r="L35" s="885"/>
      <c r="M35" s="885"/>
      <c r="N35" s="885"/>
      <c r="O35" s="885"/>
      <c r="P35" s="885"/>
    </row>
    <row r="36" spans="1:16" ht="39" customHeight="1">
      <c r="A36" s="885"/>
      <c r="B36" s="888"/>
      <c r="C36" s="894" t="s">
        <v>65</v>
      </c>
      <c r="D36" s="894"/>
      <c r="E36" s="899"/>
      <c r="F36" s="903">
        <v>3.78</v>
      </c>
      <c r="G36" s="908">
        <v>3.25</v>
      </c>
      <c r="H36" s="908">
        <v>2.5299999999999998</v>
      </c>
      <c r="I36" s="908">
        <v>1.81</v>
      </c>
      <c r="J36" s="912">
        <v>1.0900000000000001</v>
      </c>
      <c r="K36" s="885"/>
      <c r="L36" s="885"/>
      <c r="M36" s="885"/>
      <c r="N36" s="885"/>
      <c r="O36" s="885"/>
      <c r="P36" s="885"/>
    </row>
    <row r="37" spans="1:16" ht="39" customHeight="1">
      <c r="A37" s="885"/>
      <c r="B37" s="888"/>
      <c r="C37" s="894" t="s">
        <v>390</v>
      </c>
      <c r="D37" s="894"/>
      <c r="E37" s="899"/>
      <c r="F37" s="903">
        <v>0.55000000000000004</v>
      </c>
      <c r="G37" s="908">
        <v>7.0000000000000007e-002</v>
      </c>
      <c r="H37" s="908">
        <v>0.68</v>
      </c>
      <c r="I37" s="908">
        <v>0.89</v>
      </c>
      <c r="J37" s="912">
        <v>0.94</v>
      </c>
      <c r="K37" s="885"/>
      <c r="L37" s="885"/>
      <c r="M37" s="885"/>
      <c r="N37" s="885"/>
      <c r="O37" s="885"/>
      <c r="P37" s="885"/>
    </row>
    <row r="38" spans="1:16" ht="39" customHeight="1">
      <c r="A38" s="885"/>
      <c r="B38" s="888"/>
      <c r="C38" s="894" t="s">
        <v>259</v>
      </c>
      <c r="D38" s="894"/>
      <c r="E38" s="899"/>
      <c r="F38" s="903">
        <v>3.29</v>
      </c>
      <c r="G38" s="908">
        <v>0.34</v>
      </c>
      <c r="H38" s="908">
        <v>0.87</v>
      </c>
      <c r="I38" s="908">
        <v>0.62</v>
      </c>
      <c r="J38" s="912">
        <v>0.92</v>
      </c>
      <c r="K38" s="885"/>
      <c r="L38" s="885"/>
      <c r="M38" s="885"/>
      <c r="N38" s="885"/>
      <c r="O38" s="885"/>
      <c r="P38" s="885"/>
    </row>
    <row r="39" spans="1:16" ht="39" customHeight="1">
      <c r="A39" s="885"/>
      <c r="B39" s="888"/>
      <c r="C39" s="894" t="s">
        <v>457</v>
      </c>
      <c r="D39" s="894"/>
      <c r="E39" s="899"/>
      <c r="F39" s="903">
        <v>4.e-002</v>
      </c>
      <c r="G39" s="908">
        <v>2.e-002</v>
      </c>
      <c r="H39" s="908">
        <v>2.e-002</v>
      </c>
      <c r="I39" s="908" t="s">
        <v>524</v>
      </c>
      <c r="J39" s="912">
        <v>0.45</v>
      </c>
      <c r="K39" s="885"/>
      <c r="L39" s="885"/>
      <c r="M39" s="885"/>
      <c r="N39" s="885"/>
      <c r="O39" s="885"/>
      <c r="P39" s="885"/>
    </row>
    <row r="40" spans="1:16" ht="39" customHeight="1">
      <c r="A40" s="885"/>
      <c r="B40" s="888"/>
      <c r="C40" s="894" t="s">
        <v>459</v>
      </c>
      <c r="D40" s="894"/>
      <c r="E40" s="899"/>
      <c r="F40" s="903">
        <v>0</v>
      </c>
      <c r="G40" s="908">
        <v>1.5699999999999998</v>
      </c>
      <c r="H40" s="908">
        <v>1.55</v>
      </c>
      <c r="I40" s="908">
        <v>1.55</v>
      </c>
      <c r="J40" s="912">
        <v>7.0000000000000007e-002</v>
      </c>
      <c r="K40" s="885"/>
      <c r="L40" s="885"/>
      <c r="M40" s="885"/>
      <c r="N40" s="885"/>
      <c r="O40" s="885"/>
      <c r="P40" s="885"/>
    </row>
    <row r="41" spans="1:16" ht="39" customHeight="1">
      <c r="A41" s="885"/>
      <c r="B41" s="888"/>
      <c r="C41" s="894" t="s">
        <v>458</v>
      </c>
      <c r="D41" s="894"/>
      <c r="E41" s="899"/>
      <c r="F41" s="903">
        <v>3.e-002</v>
      </c>
      <c r="G41" s="908">
        <v>2.e-002</v>
      </c>
      <c r="H41" s="908">
        <v>4.e-002</v>
      </c>
      <c r="I41" s="908">
        <v>4.e-002</v>
      </c>
      <c r="J41" s="912">
        <v>4.e-002</v>
      </c>
      <c r="K41" s="885"/>
      <c r="L41" s="885"/>
      <c r="M41" s="885"/>
      <c r="N41" s="885"/>
      <c r="O41" s="885"/>
      <c r="P41" s="885"/>
    </row>
    <row r="42" spans="1:16" ht="39" customHeight="1">
      <c r="A42" s="885"/>
      <c r="B42" s="889"/>
      <c r="C42" s="894" t="s">
        <v>525</v>
      </c>
      <c r="D42" s="894"/>
      <c r="E42" s="899"/>
      <c r="F42" s="903" t="s">
        <v>137</v>
      </c>
      <c r="G42" s="908" t="s">
        <v>137</v>
      </c>
      <c r="H42" s="908" t="s">
        <v>137</v>
      </c>
      <c r="I42" s="908" t="s">
        <v>137</v>
      </c>
      <c r="J42" s="912" t="s">
        <v>137</v>
      </c>
      <c r="K42" s="885"/>
      <c r="L42" s="885"/>
      <c r="M42" s="885"/>
      <c r="N42" s="885"/>
      <c r="O42" s="885"/>
      <c r="P42" s="885"/>
    </row>
    <row r="43" spans="1:16" ht="39" customHeight="1">
      <c r="A43" s="885"/>
      <c r="B43" s="890"/>
      <c r="C43" s="895" t="s">
        <v>486</v>
      </c>
      <c r="D43" s="895"/>
      <c r="E43" s="900"/>
      <c r="F43" s="904">
        <v>0.11</v>
      </c>
      <c r="G43" s="909">
        <v>3.e-002</v>
      </c>
      <c r="H43" s="909">
        <v>2.e-002</v>
      </c>
      <c r="I43" s="909">
        <v>1.e-002</v>
      </c>
      <c r="J43" s="913">
        <v>2.e-002</v>
      </c>
      <c r="K43" s="885"/>
      <c r="L43" s="885"/>
      <c r="M43" s="885"/>
      <c r="N43" s="885"/>
      <c r="O43" s="885"/>
      <c r="P43" s="885"/>
    </row>
    <row r="44" spans="1:16" ht="39" customHeight="1">
      <c r="A44" s="885"/>
      <c r="B44" s="891" t="s">
        <v>5</v>
      </c>
      <c r="C44" s="896"/>
      <c r="D44" s="896"/>
      <c r="E44" s="896"/>
      <c r="F44" s="905"/>
      <c r="G44" s="905"/>
      <c r="H44" s="905"/>
      <c r="I44" s="905"/>
      <c r="J44" s="905"/>
      <c r="K44" s="885"/>
      <c r="L44" s="885"/>
      <c r="M44" s="885"/>
      <c r="N44" s="885"/>
      <c r="O44" s="885"/>
      <c r="P44" s="885"/>
    </row>
    <row r="45" spans="1:16" ht="18" customHeight="1">
      <c r="A45" s="885"/>
      <c r="B45" s="885"/>
      <c r="C45" s="885"/>
      <c r="D45" s="885"/>
      <c r="E45" s="885"/>
      <c r="F45" s="885"/>
      <c r="G45" s="885"/>
      <c r="H45" s="885"/>
      <c r="I45" s="885"/>
      <c r="J45" s="885"/>
      <c r="K45" s="885"/>
      <c r="L45" s="885"/>
      <c r="M45" s="885"/>
      <c r="N45" s="885"/>
      <c r="O45" s="885"/>
      <c r="P45" s="885"/>
    </row>
  </sheetData>
  <sheetProtection algorithmName="SHA-512" hashValue="KotVMPU43gol1A2YqH82xVxJgDS7PWQLHV92XebtFoIjTpVv+JeA/6Cf9oYcDdZKbSSQ1yXHcc95zEUwxmePcg==" saltValue="wdpgHFl0GmS7AyPt7pj0Q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8"/>
      <c r="B1" s="758"/>
      <c r="C1" s="758"/>
      <c r="D1" s="758"/>
      <c r="E1" s="758"/>
      <c r="F1" s="758"/>
      <c r="G1" s="758"/>
      <c r="H1" s="758"/>
      <c r="I1" s="758"/>
      <c r="J1" s="758"/>
      <c r="K1" s="758"/>
      <c r="L1" s="758"/>
      <c r="M1" s="758"/>
      <c r="N1" s="758"/>
      <c r="O1" s="758"/>
      <c r="P1" s="758"/>
      <c r="Q1" s="758"/>
      <c r="R1" s="758"/>
      <c r="S1" s="758"/>
      <c r="T1" s="758"/>
      <c r="U1" s="758"/>
    </row>
    <row r="2" spans="1:21" ht="13.5" customHeight="1">
      <c r="A2" s="758"/>
      <c r="B2" s="758"/>
      <c r="C2" s="758"/>
      <c r="D2" s="758"/>
      <c r="E2" s="758"/>
      <c r="F2" s="758"/>
      <c r="G2" s="758"/>
      <c r="H2" s="758"/>
      <c r="I2" s="758"/>
      <c r="J2" s="758"/>
      <c r="K2" s="758"/>
      <c r="L2" s="758"/>
      <c r="M2" s="758"/>
      <c r="N2" s="758"/>
      <c r="O2" s="758"/>
      <c r="P2" s="758"/>
      <c r="Q2" s="758"/>
      <c r="R2" s="758"/>
      <c r="S2" s="758"/>
      <c r="T2" s="758"/>
      <c r="U2" s="758"/>
    </row>
    <row r="3" spans="1:21" ht="13.5" customHeight="1">
      <c r="A3" s="758"/>
      <c r="B3" s="758"/>
      <c r="C3" s="758"/>
      <c r="D3" s="758"/>
      <c r="E3" s="758"/>
      <c r="F3" s="758"/>
      <c r="G3" s="758"/>
      <c r="H3" s="758"/>
      <c r="I3" s="758"/>
      <c r="J3" s="758"/>
      <c r="K3" s="758"/>
      <c r="L3" s="758"/>
      <c r="M3" s="758"/>
      <c r="N3" s="758"/>
      <c r="O3" s="758"/>
      <c r="P3" s="758"/>
      <c r="Q3" s="758"/>
      <c r="R3" s="758"/>
      <c r="S3" s="758"/>
      <c r="T3" s="758"/>
      <c r="U3" s="758"/>
    </row>
    <row r="4" spans="1:21" ht="13.5" customHeight="1">
      <c r="A4" s="758"/>
      <c r="B4" s="758"/>
      <c r="C4" s="758"/>
      <c r="D4" s="758"/>
      <c r="E4" s="758"/>
      <c r="F4" s="758"/>
      <c r="G4" s="758"/>
      <c r="H4" s="758"/>
      <c r="I4" s="758"/>
      <c r="J4" s="758"/>
      <c r="K4" s="758"/>
      <c r="L4" s="758"/>
      <c r="M4" s="758"/>
      <c r="N4" s="758"/>
      <c r="O4" s="758"/>
      <c r="P4" s="758"/>
      <c r="Q4" s="758"/>
      <c r="R4" s="758"/>
      <c r="S4" s="758"/>
      <c r="T4" s="758"/>
      <c r="U4" s="758"/>
    </row>
    <row r="5" spans="1:21" ht="13.5" customHeight="1">
      <c r="A5" s="758"/>
      <c r="B5" s="758"/>
      <c r="C5" s="758"/>
      <c r="D5" s="758"/>
      <c r="E5" s="758"/>
      <c r="F5" s="758"/>
      <c r="G5" s="758"/>
      <c r="H5" s="758"/>
      <c r="I5" s="758"/>
      <c r="J5" s="758"/>
      <c r="K5" s="758"/>
      <c r="L5" s="758"/>
      <c r="M5" s="758"/>
      <c r="N5" s="758"/>
      <c r="O5" s="758"/>
      <c r="P5" s="758"/>
      <c r="Q5" s="758"/>
      <c r="R5" s="758"/>
      <c r="S5" s="758"/>
      <c r="T5" s="758"/>
      <c r="U5" s="758"/>
    </row>
    <row r="6" spans="1:21" ht="13.5" customHeight="1">
      <c r="A6" s="758"/>
      <c r="B6" s="758"/>
      <c r="C6" s="758"/>
      <c r="D6" s="758"/>
      <c r="E6" s="758"/>
      <c r="F6" s="758"/>
      <c r="G6" s="758"/>
      <c r="H6" s="758"/>
      <c r="I6" s="758"/>
      <c r="J6" s="758"/>
      <c r="K6" s="758"/>
      <c r="L6" s="758"/>
      <c r="M6" s="758"/>
      <c r="N6" s="758"/>
      <c r="O6" s="758"/>
      <c r="P6" s="758"/>
      <c r="Q6" s="758"/>
      <c r="R6" s="758"/>
      <c r="S6" s="758"/>
      <c r="T6" s="758"/>
      <c r="U6" s="758"/>
    </row>
    <row r="7" spans="1:21" ht="13.5" customHeight="1">
      <c r="A7" s="758"/>
      <c r="B7" s="758"/>
      <c r="C7" s="758"/>
      <c r="D7" s="758"/>
      <c r="E7" s="758"/>
      <c r="F7" s="758"/>
      <c r="G7" s="758"/>
      <c r="H7" s="758"/>
      <c r="I7" s="758"/>
      <c r="J7" s="758"/>
      <c r="K7" s="758"/>
      <c r="L7" s="758"/>
      <c r="M7" s="758"/>
      <c r="N7" s="758"/>
      <c r="O7" s="758"/>
      <c r="P7" s="758"/>
      <c r="Q7" s="758"/>
      <c r="R7" s="758"/>
      <c r="S7" s="758"/>
      <c r="T7" s="758"/>
      <c r="U7" s="758"/>
    </row>
    <row r="8" spans="1:21" ht="13.5" customHeight="1">
      <c r="A8" s="758"/>
      <c r="B8" s="758"/>
      <c r="C8" s="758"/>
      <c r="D8" s="758"/>
      <c r="E8" s="758"/>
      <c r="F8" s="758"/>
      <c r="G8" s="758"/>
      <c r="H8" s="758"/>
      <c r="I8" s="758"/>
      <c r="J8" s="758"/>
      <c r="K8" s="758"/>
      <c r="L8" s="758"/>
      <c r="M8" s="758"/>
      <c r="N8" s="758"/>
      <c r="O8" s="758"/>
      <c r="P8" s="758"/>
      <c r="Q8" s="758"/>
      <c r="R8" s="758"/>
      <c r="S8" s="758"/>
      <c r="T8" s="758"/>
      <c r="U8" s="758"/>
    </row>
    <row r="9" spans="1:21" ht="13.5" customHeight="1">
      <c r="A9" s="758"/>
      <c r="B9" s="758"/>
      <c r="C9" s="758"/>
      <c r="D9" s="758"/>
      <c r="E9" s="758"/>
      <c r="F9" s="758"/>
      <c r="G9" s="758"/>
      <c r="H9" s="758"/>
      <c r="I9" s="758"/>
      <c r="J9" s="758"/>
      <c r="K9" s="758"/>
      <c r="L9" s="758"/>
      <c r="M9" s="758"/>
      <c r="N9" s="758"/>
      <c r="O9" s="758"/>
      <c r="P9" s="758"/>
      <c r="Q9" s="758"/>
      <c r="R9" s="758"/>
      <c r="S9" s="758"/>
      <c r="T9" s="758"/>
      <c r="U9" s="758"/>
    </row>
    <row r="10" spans="1:21" ht="13.5" customHeight="1">
      <c r="A10" s="758"/>
      <c r="B10" s="758"/>
      <c r="C10" s="758"/>
      <c r="D10" s="758"/>
      <c r="E10" s="758"/>
      <c r="F10" s="758"/>
      <c r="G10" s="758"/>
      <c r="H10" s="758"/>
      <c r="I10" s="758"/>
      <c r="J10" s="758"/>
      <c r="K10" s="758"/>
      <c r="L10" s="758"/>
      <c r="M10" s="758"/>
      <c r="N10" s="758"/>
      <c r="O10" s="758"/>
      <c r="P10" s="758"/>
      <c r="Q10" s="758"/>
      <c r="R10" s="758"/>
      <c r="S10" s="758"/>
      <c r="T10" s="758"/>
      <c r="U10" s="758"/>
    </row>
    <row r="11" spans="1:21" ht="13.5" customHeight="1">
      <c r="A11" s="758"/>
      <c r="B11" s="758"/>
      <c r="C11" s="758"/>
      <c r="D11" s="758"/>
      <c r="E11" s="758"/>
      <c r="F11" s="758"/>
      <c r="G11" s="758"/>
      <c r="H11" s="758"/>
      <c r="I11" s="758"/>
      <c r="J11" s="758"/>
      <c r="K11" s="758"/>
      <c r="L11" s="758"/>
      <c r="M11" s="758"/>
      <c r="N11" s="758"/>
      <c r="O11" s="758"/>
      <c r="P11" s="758"/>
      <c r="Q11" s="758"/>
      <c r="R11" s="758"/>
      <c r="S11" s="758"/>
      <c r="T11" s="758"/>
      <c r="U11" s="758"/>
    </row>
    <row r="12" spans="1:21" ht="13.5" customHeight="1">
      <c r="A12" s="758"/>
      <c r="B12" s="758"/>
      <c r="C12" s="758"/>
      <c r="D12" s="758"/>
      <c r="E12" s="758"/>
      <c r="F12" s="758"/>
      <c r="G12" s="758"/>
      <c r="H12" s="758"/>
      <c r="I12" s="758"/>
      <c r="J12" s="758"/>
      <c r="K12" s="758"/>
      <c r="L12" s="758"/>
      <c r="M12" s="758"/>
      <c r="N12" s="758"/>
      <c r="O12" s="758"/>
      <c r="P12" s="758"/>
      <c r="Q12" s="758"/>
      <c r="R12" s="758"/>
      <c r="S12" s="758"/>
      <c r="T12" s="758"/>
      <c r="U12" s="758"/>
    </row>
    <row r="13" spans="1:21" ht="13.5" customHeight="1">
      <c r="A13" s="758"/>
      <c r="B13" s="758"/>
      <c r="C13" s="758"/>
      <c r="D13" s="758"/>
      <c r="E13" s="758"/>
      <c r="F13" s="758"/>
      <c r="G13" s="758"/>
      <c r="H13" s="758"/>
      <c r="I13" s="758"/>
      <c r="J13" s="758"/>
      <c r="K13" s="758"/>
      <c r="L13" s="758"/>
      <c r="M13" s="758"/>
      <c r="N13" s="758"/>
      <c r="O13" s="758"/>
      <c r="P13" s="758"/>
      <c r="Q13" s="758"/>
      <c r="R13" s="758"/>
      <c r="S13" s="758"/>
      <c r="T13" s="758"/>
      <c r="U13" s="758"/>
    </row>
    <row r="14" spans="1:21" ht="13.5" customHeight="1">
      <c r="A14" s="758"/>
      <c r="B14" s="758"/>
      <c r="C14" s="758"/>
      <c r="D14" s="758"/>
      <c r="E14" s="758"/>
      <c r="F14" s="758"/>
      <c r="G14" s="758"/>
      <c r="H14" s="758"/>
      <c r="I14" s="758"/>
      <c r="J14" s="758"/>
      <c r="K14" s="758"/>
      <c r="L14" s="758"/>
      <c r="M14" s="758"/>
      <c r="N14" s="758"/>
      <c r="O14" s="758"/>
      <c r="P14" s="758"/>
      <c r="Q14" s="758"/>
      <c r="R14" s="758"/>
      <c r="S14" s="758"/>
      <c r="T14" s="758"/>
      <c r="U14" s="758"/>
    </row>
    <row r="15" spans="1:21" ht="13.5" customHeight="1">
      <c r="A15" s="758"/>
      <c r="B15" s="758"/>
      <c r="C15" s="758"/>
      <c r="D15" s="758"/>
      <c r="E15" s="758"/>
      <c r="F15" s="758"/>
      <c r="G15" s="758"/>
      <c r="H15" s="758"/>
      <c r="I15" s="758"/>
      <c r="J15" s="758"/>
      <c r="K15" s="758"/>
      <c r="L15" s="758"/>
      <c r="M15" s="758"/>
      <c r="N15" s="758"/>
      <c r="O15" s="758"/>
      <c r="P15" s="758"/>
      <c r="Q15" s="758"/>
      <c r="R15" s="758"/>
      <c r="S15" s="758"/>
      <c r="T15" s="758"/>
      <c r="U15" s="758"/>
    </row>
    <row r="16" spans="1:21" ht="13.5" customHeight="1">
      <c r="A16" s="758"/>
      <c r="B16" s="758"/>
      <c r="C16" s="758"/>
      <c r="D16" s="758"/>
      <c r="E16" s="758"/>
      <c r="F16" s="758"/>
      <c r="G16" s="758"/>
      <c r="H16" s="758"/>
      <c r="I16" s="758"/>
      <c r="J16" s="758"/>
      <c r="K16" s="758"/>
      <c r="L16" s="758"/>
      <c r="M16" s="758"/>
      <c r="N16" s="758"/>
      <c r="O16" s="758"/>
      <c r="P16" s="758"/>
      <c r="Q16" s="758"/>
      <c r="R16" s="758"/>
      <c r="S16" s="758"/>
      <c r="T16" s="758"/>
      <c r="U16" s="758"/>
    </row>
    <row r="17" spans="1:21" ht="13.5" customHeight="1">
      <c r="A17" s="758"/>
      <c r="B17" s="758"/>
      <c r="C17" s="758"/>
      <c r="D17" s="758"/>
      <c r="E17" s="758"/>
      <c r="F17" s="758"/>
      <c r="G17" s="758"/>
      <c r="H17" s="758"/>
      <c r="I17" s="758"/>
      <c r="J17" s="758"/>
      <c r="K17" s="758"/>
      <c r="L17" s="758"/>
      <c r="M17" s="758"/>
      <c r="N17" s="758"/>
      <c r="O17" s="758"/>
      <c r="P17" s="758"/>
      <c r="Q17" s="758"/>
      <c r="R17" s="758"/>
      <c r="S17" s="758"/>
      <c r="T17" s="758"/>
      <c r="U17" s="758"/>
    </row>
    <row r="18" spans="1:21" ht="13.5" customHeight="1">
      <c r="A18" s="758"/>
      <c r="B18" s="758"/>
      <c r="C18" s="758"/>
      <c r="D18" s="758"/>
      <c r="E18" s="758"/>
      <c r="F18" s="758"/>
      <c r="G18" s="758"/>
      <c r="H18" s="758"/>
      <c r="I18" s="758"/>
      <c r="J18" s="758"/>
      <c r="K18" s="758"/>
      <c r="L18" s="758"/>
      <c r="M18" s="758"/>
      <c r="N18" s="758"/>
      <c r="O18" s="758"/>
      <c r="P18" s="758"/>
      <c r="Q18" s="758"/>
      <c r="R18" s="758"/>
      <c r="S18" s="758"/>
      <c r="T18" s="758"/>
      <c r="U18" s="758"/>
    </row>
    <row r="19" spans="1:21" ht="13.5" customHeight="1">
      <c r="A19" s="758"/>
      <c r="B19" s="758"/>
      <c r="C19" s="758"/>
      <c r="D19" s="758"/>
      <c r="E19" s="758"/>
      <c r="F19" s="758"/>
      <c r="G19" s="758"/>
      <c r="H19" s="758"/>
      <c r="I19" s="758"/>
      <c r="J19" s="758"/>
      <c r="K19" s="758"/>
      <c r="L19" s="758"/>
      <c r="M19" s="758"/>
      <c r="N19" s="758"/>
      <c r="O19" s="758"/>
      <c r="P19" s="758"/>
      <c r="Q19" s="758"/>
      <c r="R19" s="758"/>
      <c r="S19" s="758"/>
      <c r="T19" s="758"/>
      <c r="U19" s="758"/>
    </row>
    <row r="20" spans="1:21" ht="13.5" customHeight="1">
      <c r="A20" s="758"/>
      <c r="B20" s="758"/>
      <c r="C20" s="758"/>
      <c r="D20" s="758"/>
      <c r="E20" s="758"/>
      <c r="F20" s="758"/>
      <c r="G20" s="758"/>
      <c r="H20" s="758"/>
      <c r="I20" s="758"/>
      <c r="J20" s="758"/>
      <c r="K20" s="758"/>
      <c r="L20" s="758"/>
      <c r="M20" s="758"/>
      <c r="N20" s="758"/>
      <c r="O20" s="758"/>
      <c r="P20" s="758"/>
      <c r="Q20" s="758"/>
      <c r="R20" s="758"/>
      <c r="S20" s="758"/>
      <c r="T20" s="758"/>
      <c r="U20" s="758"/>
    </row>
    <row r="21" spans="1:21" ht="13.5" customHeight="1">
      <c r="A21" s="758"/>
      <c r="B21" s="758"/>
      <c r="C21" s="758"/>
      <c r="D21" s="758"/>
      <c r="E21" s="758"/>
      <c r="F21" s="758"/>
      <c r="G21" s="758"/>
      <c r="H21" s="758"/>
      <c r="I21" s="758"/>
      <c r="J21" s="758"/>
      <c r="K21" s="758"/>
      <c r="L21" s="758"/>
      <c r="M21" s="758"/>
      <c r="N21" s="758"/>
      <c r="O21" s="758"/>
      <c r="P21" s="758"/>
      <c r="Q21" s="758"/>
      <c r="R21" s="758"/>
      <c r="S21" s="758"/>
      <c r="T21" s="758"/>
      <c r="U21" s="758"/>
    </row>
    <row r="22" spans="1:21" ht="13.5" customHeight="1">
      <c r="A22" s="758"/>
      <c r="B22" s="758"/>
      <c r="C22" s="758"/>
      <c r="D22" s="758"/>
      <c r="E22" s="758"/>
      <c r="F22" s="758"/>
      <c r="G22" s="758"/>
      <c r="H22" s="758"/>
      <c r="I22" s="758"/>
      <c r="J22" s="758"/>
      <c r="K22" s="758"/>
      <c r="L22" s="758"/>
      <c r="M22" s="758"/>
      <c r="N22" s="758"/>
      <c r="O22" s="758"/>
      <c r="P22" s="758"/>
      <c r="Q22" s="758"/>
      <c r="R22" s="758"/>
      <c r="S22" s="758"/>
      <c r="T22" s="758"/>
      <c r="U22" s="758"/>
    </row>
    <row r="23" spans="1:21" ht="13.5" customHeight="1">
      <c r="A23" s="758"/>
      <c r="B23" s="758"/>
      <c r="C23" s="758"/>
      <c r="D23" s="758"/>
      <c r="E23" s="758"/>
      <c r="F23" s="758"/>
      <c r="G23" s="758"/>
      <c r="H23" s="758"/>
      <c r="I23" s="758"/>
      <c r="J23" s="758"/>
      <c r="K23" s="758"/>
      <c r="L23" s="758"/>
      <c r="M23" s="758"/>
      <c r="N23" s="758"/>
      <c r="O23" s="758"/>
      <c r="P23" s="758"/>
      <c r="Q23" s="758"/>
      <c r="R23" s="758"/>
      <c r="S23" s="758"/>
      <c r="T23" s="758"/>
      <c r="U23" s="758"/>
    </row>
    <row r="24" spans="1:21" ht="13.5" customHeight="1">
      <c r="A24" s="758"/>
      <c r="B24" s="758"/>
      <c r="C24" s="758"/>
      <c r="D24" s="758"/>
      <c r="E24" s="758"/>
      <c r="F24" s="758"/>
      <c r="G24" s="758"/>
      <c r="H24" s="758"/>
      <c r="I24" s="758"/>
      <c r="J24" s="758"/>
      <c r="K24" s="758"/>
      <c r="L24" s="758"/>
      <c r="M24" s="758"/>
      <c r="N24" s="758"/>
      <c r="O24" s="758"/>
      <c r="P24" s="758"/>
      <c r="Q24" s="758"/>
      <c r="R24" s="758"/>
      <c r="S24" s="758"/>
      <c r="T24" s="758"/>
      <c r="U24" s="758"/>
    </row>
    <row r="25" spans="1:21" ht="13.5" customHeight="1">
      <c r="A25" s="758"/>
      <c r="B25" s="758"/>
      <c r="C25" s="758"/>
      <c r="D25" s="758"/>
      <c r="E25" s="758"/>
      <c r="F25" s="758"/>
      <c r="G25" s="758"/>
      <c r="H25" s="758"/>
      <c r="I25" s="758"/>
      <c r="J25" s="758"/>
      <c r="K25" s="758"/>
      <c r="L25" s="758"/>
      <c r="M25" s="758"/>
      <c r="N25" s="758"/>
      <c r="O25" s="758"/>
      <c r="P25" s="758"/>
      <c r="Q25" s="758"/>
      <c r="R25" s="758"/>
      <c r="S25" s="758"/>
      <c r="T25" s="758"/>
      <c r="U25" s="758"/>
    </row>
    <row r="26" spans="1:21" ht="13.5" customHeight="1">
      <c r="A26" s="758"/>
      <c r="B26" s="758"/>
      <c r="C26" s="758"/>
      <c r="D26" s="758"/>
      <c r="E26" s="758"/>
      <c r="F26" s="758"/>
      <c r="G26" s="758"/>
      <c r="H26" s="758"/>
      <c r="I26" s="758"/>
      <c r="J26" s="758"/>
      <c r="K26" s="758"/>
      <c r="L26" s="758"/>
      <c r="M26" s="758"/>
      <c r="N26" s="758"/>
      <c r="O26" s="758"/>
      <c r="P26" s="758"/>
      <c r="Q26" s="758"/>
      <c r="R26" s="758"/>
      <c r="S26" s="758"/>
      <c r="T26" s="758"/>
      <c r="U26" s="758"/>
    </row>
    <row r="27" spans="1:21" ht="13.5" customHeight="1">
      <c r="A27" s="758"/>
      <c r="B27" s="758"/>
      <c r="C27" s="758"/>
      <c r="D27" s="758"/>
      <c r="E27" s="758"/>
      <c r="F27" s="758"/>
      <c r="G27" s="758"/>
      <c r="H27" s="758"/>
      <c r="I27" s="758"/>
      <c r="J27" s="758"/>
      <c r="K27" s="758"/>
      <c r="L27" s="758"/>
      <c r="M27" s="758"/>
      <c r="N27" s="758"/>
      <c r="O27" s="758"/>
      <c r="P27" s="758"/>
      <c r="Q27" s="758"/>
      <c r="R27" s="758"/>
      <c r="S27" s="758"/>
      <c r="T27" s="758"/>
      <c r="U27" s="758"/>
    </row>
    <row r="28" spans="1:21" ht="13.5" customHeight="1">
      <c r="A28" s="758"/>
      <c r="B28" s="758"/>
      <c r="C28" s="758"/>
      <c r="D28" s="758"/>
      <c r="E28" s="758"/>
      <c r="F28" s="758"/>
      <c r="G28" s="758"/>
      <c r="H28" s="758"/>
      <c r="I28" s="758"/>
      <c r="J28" s="758"/>
      <c r="K28" s="758"/>
      <c r="L28" s="758"/>
      <c r="M28" s="758"/>
      <c r="N28" s="758"/>
      <c r="O28" s="758"/>
      <c r="P28" s="758"/>
      <c r="Q28" s="758"/>
      <c r="R28" s="758"/>
      <c r="S28" s="758"/>
      <c r="T28" s="758"/>
      <c r="U28" s="758"/>
    </row>
    <row r="29" spans="1:21" ht="13.5" customHeight="1">
      <c r="A29" s="758"/>
      <c r="B29" s="758"/>
      <c r="C29" s="758"/>
      <c r="D29" s="758"/>
      <c r="E29" s="758"/>
      <c r="F29" s="758"/>
      <c r="G29" s="758"/>
      <c r="H29" s="758"/>
      <c r="I29" s="758"/>
      <c r="J29" s="758"/>
      <c r="K29" s="758"/>
      <c r="L29" s="758"/>
      <c r="M29" s="758"/>
      <c r="N29" s="758"/>
      <c r="O29" s="758"/>
      <c r="P29" s="758"/>
      <c r="Q29" s="758"/>
      <c r="R29" s="758"/>
      <c r="S29" s="758"/>
      <c r="T29" s="758"/>
      <c r="U29" s="758"/>
    </row>
    <row r="30" spans="1:21" ht="13.5" customHeight="1">
      <c r="A30" s="758"/>
      <c r="B30" s="758"/>
      <c r="C30" s="758"/>
      <c r="D30" s="758"/>
      <c r="E30" s="758"/>
      <c r="F30" s="758"/>
      <c r="G30" s="758"/>
      <c r="H30" s="758"/>
      <c r="I30" s="758"/>
      <c r="J30" s="758"/>
      <c r="K30" s="758"/>
      <c r="L30" s="758"/>
      <c r="M30" s="758"/>
      <c r="N30" s="758"/>
      <c r="O30" s="758"/>
      <c r="P30" s="758"/>
      <c r="Q30" s="758"/>
      <c r="R30" s="758"/>
      <c r="S30" s="758"/>
      <c r="T30" s="758"/>
      <c r="U30" s="758"/>
    </row>
    <row r="31" spans="1:21" ht="13.5" customHeight="1">
      <c r="A31" s="758"/>
      <c r="B31" s="758"/>
      <c r="C31" s="758"/>
      <c r="D31" s="758"/>
      <c r="E31" s="758"/>
      <c r="F31" s="758"/>
      <c r="G31" s="758"/>
      <c r="H31" s="758"/>
      <c r="I31" s="758"/>
      <c r="J31" s="758"/>
      <c r="K31" s="758"/>
      <c r="L31" s="758"/>
      <c r="M31" s="758"/>
      <c r="N31" s="758"/>
      <c r="O31" s="758"/>
      <c r="P31" s="758"/>
      <c r="Q31" s="758"/>
      <c r="R31" s="758"/>
      <c r="S31" s="758"/>
      <c r="T31" s="758"/>
      <c r="U31" s="758"/>
    </row>
    <row r="32" spans="1:21" ht="13.5" customHeight="1">
      <c r="A32" s="758"/>
      <c r="B32" s="758"/>
      <c r="C32" s="758"/>
      <c r="D32" s="758"/>
      <c r="E32" s="758"/>
      <c r="F32" s="758"/>
      <c r="G32" s="758"/>
      <c r="H32" s="758"/>
      <c r="I32" s="758"/>
      <c r="J32" s="758"/>
      <c r="K32" s="758"/>
      <c r="L32" s="758"/>
      <c r="M32" s="758"/>
      <c r="N32" s="758"/>
      <c r="O32" s="758"/>
      <c r="P32" s="758"/>
      <c r="Q32" s="758"/>
      <c r="R32" s="758"/>
      <c r="S32" s="758"/>
      <c r="T32" s="758"/>
      <c r="U32" s="758"/>
    </row>
    <row r="33" spans="1:21" ht="13.5" customHeight="1">
      <c r="A33" s="758"/>
      <c r="B33" s="758"/>
      <c r="C33" s="758"/>
      <c r="D33" s="758"/>
      <c r="E33" s="758"/>
      <c r="F33" s="758"/>
      <c r="G33" s="758"/>
      <c r="H33" s="758"/>
      <c r="I33" s="758"/>
      <c r="J33" s="758"/>
      <c r="K33" s="758"/>
      <c r="L33" s="758"/>
      <c r="M33" s="758"/>
      <c r="N33" s="758"/>
      <c r="O33" s="758"/>
      <c r="P33" s="758"/>
      <c r="Q33" s="758"/>
      <c r="R33" s="758"/>
      <c r="S33" s="758"/>
      <c r="T33" s="758"/>
      <c r="U33" s="758"/>
    </row>
    <row r="34" spans="1:21" ht="13.5" customHeight="1">
      <c r="A34" s="758"/>
      <c r="B34" s="758"/>
      <c r="C34" s="758"/>
      <c r="D34" s="758"/>
      <c r="E34" s="758"/>
      <c r="F34" s="758"/>
      <c r="G34" s="758"/>
      <c r="H34" s="758"/>
      <c r="I34" s="758"/>
      <c r="J34" s="758"/>
      <c r="K34" s="758"/>
      <c r="L34" s="758"/>
      <c r="M34" s="758"/>
      <c r="N34" s="758"/>
      <c r="O34" s="758"/>
      <c r="P34" s="758"/>
      <c r="Q34" s="758"/>
      <c r="R34" s="758"/>
      <c r="S34" s="758"/>
      <c r="T34" s="758"/>
      <c r="U34" s="758"/>
    </row>
    <row r="35" spans="1:21" ht="13.5" customHeight="1">
      <c r="A35" s="758"/>
      <c r="B35" s="758"/>
      <c r="C35" s="758"/>
      <c r="D35" s="758"/>
      <c r="E35" s="758"/>
      <c r="F35" s="758"/>
      <c r="G35" s="758"/>
      <c r="H35" s="758"/>
      <c r="I35" s="758"/>
      <c r="J35" s="758"/>
      <c r="K35" s="758"/>
      <c r="L35" s="758"/>
      <c r="M35" s="758"/>
      <c r="N35" s="758"/>
      <c r="O35" s="758"/>
      <c r="P35" s="758"/>
      <c r="Q35" s="758"/>
      <c r="R35" s="758"/>
      <c r="S35" s="758"/>
      <c r="T35" s="758"/>
      <c r="U35" s="758"/>
    </row>
    <row r="36" spans="1:21" ht="13.5" customHeight="1">
      <c r="A36" s="758"/>
      <c r="B36" s="758"/>
      <c r="C36" s="758"/>
      <c r="D36" s="758"/>
      <c r="E36" s="758"/>
      <c r="F36" s="758"/>
      <c r="G36" s="758"/>
      <c r="H36" s="758"/>
      <c r="I36" s="758"/>
      <c r="J36" s="758"/>
      <c r="K36" s="758"/>
      <c r="L36" s="758"/>
      <c r="M36" s="758"/>
      <c r="N36" s="758"/>
      <c r="O36" s="758"/>
      <c r="P36" s="758"/>
      <c r="Q36" s="758"/>
      <c r="R36" s="758"/>
      <c r="S36" s="758"/>
      <c r="T36" s="758"/>
      <c r="U36" s="758"/>
    </row>
    <row r="37" spans="1:21" ht="13.5" customHeight="1">
      <c r="A37" s="758"/>
      <c r="B37" s="758"/>
      <c r="C37" s="758"/>
      <c r="D37" s="758"/>
      <c r="E37" s="758"/>
      <c r="F37" s="758"/>
      <c r="G37" s="758"/>
      <c r="H37" s="758"/>
      <c r="I37" s="758"/>
      <c r="J37" s="758"/>
      <c r="K37" s="758"/>
      <c r="L37" s="758"/>
      <c r="M37" s="758"/>
      <c r="N37" s="758"/>
      <c r="O37" s="758"/>
      <c r="P37" s="758"/>
      <c r="Q37" s="758"/>
      <c r="R37" s="758"/>
      <c r="S37" s="758"/>
      <c r="T37" s="758"/>
      <c r="U37" s="758"/>
    </row>
    <row r="38" spans="1:21" ht="13.5" customHeight="1">
      <c r="A38" s="758"/>
      <c r="B38" s="758"/>
      <c r="C38" s="758"/>
      <c r="D38" s="758"/>
      <c r="E38" s="758"/>
      <c r="F38" s="758"/>
      <c r="G38" s="758"/>
      <c r="H38" s="758"/>
      <c r="I38" s="758"/>
      <c r="J38" s="758"/>
      <c r="K38" s="758"/>
      <c r="L38" s="758"/>
      <c r="M38" s="758"/>
      <c r="N38" s="758"/>
      <c r="O38" s="758"/>
      <c r="P38" s="758"/>
      <c r="Q38" s="758"/>
      <c r="R38" s="758"/>
      <c r="S38" s="758"/>
      <c r="T38" s="758"/>
      <c r="U38" s="758"/>
    </row>
    <row r="39" spans="1:21" ht="13.5" customHeight="1">
      <c r="A39" s="758"/>
      <c r="B39" s="758"/>
      <c r="C39" s="758"/>
      <c r="D39" s="758"/>
      <c r="E39" s="758"/>
      <c r="F39" s="758"/>
      <c r="G39" s="758"/>
      <c r="H39" s="758"/>
      <c r="I39" s="758"/>
      <c r="J39" s="758"/>
      <c r="K39" s="758"/>
      <c r="L39" s="758"/>
      <c r="M39" s="758"/>
      <c r="N39" s="758"/>
      <c r="O39" s="758"/>
      <c r="P39" s="758"/>
      <c r="Q39" s="758"/>
      <c r="R39" s="758"/>
      <c r="S39" s="758"/>
      <c r="T39" s="758"/>
      <c r="U39" s="758"/>
    </row>
    <row r="40" spans="1:21" ht="13.5" customHeight="1">
      <c r="A40" s="758"/>
      <c r="B40" s="758"/>
      <c r="C40" s="758"/>
      <c r="D40" s="758"/>
      <c r="E40" s="758"/>
      <c r="F40" s="758"/>
      <c r="G40" s="758"/>
      <c r="H40" s="758"/>
      <c r="I40" s="758"/>
      <c r="J40" s="758"/>
      <c r="K40" s="758"/>
      <c r="L40" s="758"/>
      <c r="M40" s="758"/>
      <c r="N40" s="758"/>
      <c r="O40" s="758"/>
      <c r="P40" s="758"/>
      <c r="Q40" s="758"/>
      <c r="R40" s="758"/>
      <c r="S40" s="758"/>
      <c r="T40" s="758"/>
      <c r="U40" s="758"/>
    </row>
    <row r="41" spans="1:21" ht="13.5" customHeight="1">
      <c r="A41" s="758"/>
      <c r="B41" s="758"/>
      <c r="C41" s="758"/>
      <c r="D41" s="758"/>
      <c r="E41" s="758"/>
      <c r="F41" s="758"/>
      <c r="G41" s="758"/>
      <c r="H41" s="758"/>
      <c r="I41" s="758"/>
      <c r="J41" s="758"/>
      <c r="K41" s="758"/>
      <c r="L41" s="758"/>
      <c r="M41" s="758"/>
      <c r="N41" s="758"/>
      <c r="O41" s="758"/>
      <c r="P41" s="758"/>
      <c r="Q41" s="758"/>
      <c r="R41" s="758"/>
      <c r="S41" s="758"/>
      <c r="T41" s="758"/>
      <c r="U41" s="758"/>
    </row>
    <row r="42" spans="1:21" ht="13.5" customHeight="1">
      <c r="A42" s="758"/>
      <c r="B42" s="758"/>
      <c r="C42" s="758"/>
      <c r="D42" s="758"/>
      <c r="E42" s="758"/>
      <c r="F42" s="758"/>
      <c r="G42" s="758"/>
      <c r="H42" s="758"/>
      <c r="I42" s="758"/>
      <c r="J42" s="758"/>
      <c r="K42" s="758"/>
      <c r="L42" s="758"/>
      <c r="M42" s="758"/>
      <c r="N42" s="758"/>
      <c r="O42" s="758"/>
      <c r="P42" s="758"/>
      <c r="Q42" s="758"/>
      <c r="R42" s="758"/>
      <c r="S42" s="758"/>
      <c r="T42" s="758"/>
      <c r="U42" s="758"/>
    </row>
    <row r="43" spans="1:21" ht="30.75" customHeight="1">
      <c r="A43" s="758"/>
      <c r="B43" s="758"/>
      <c r="C43" s="758"/>
      <c r="D43" s="758"/>
      <c r="E43" s="758"/>
      <c r="F43" s="758"/>
      <c r="G43" s="758"/>
      <c r="H43" s="758"/>
      <c r="I43" s="758"/>
      <c r="J43" s="758"/>
      <c r="K43" s="758"/>
      <c r="L43" s="758"/>
      <c r="M43" s="758"/>
      <c r="N43" s="758"/>
      <c r="O43" s="947" t="s">
        <v>17</v>
      </c>
      <c r="P43" s="758"/>
      <c r="Q43" s="758"/>
      <c r="R43" s="758"/>
      <c r="S43" s="758"/>
      <c r="T43" s="758"/>
      <c r="U43" s="758"/>
    </row>
    <row r="44" spans="1:21" ht="30.75" customHeight="1">
      <c r="A44" s="758"/>
      <c r="B44" s="914" t="s">
        <v>21</v>
      </c>
      <c r="C44" s="921"/>
      <c r="D44" s="921"/>
      <c r="E44" s="931"/>
      <c r="F44" s="931"/>
      <c r="G44" s="931"/>
      <c r="H44" s="931"/>
      <c r="I44" s="931"/>
      <c r="J44" s="935" t="s">
        <v>13</v>
      </c>
      <c r="K44" s="939" t="s">
        <v>521</v>
      </c>
      <c r="L44" s="943" t="s">
        <v>522</v>
      </c>
      <c r="M44" s="943" t="s">
        <v>373</v>
      </c>
      <c r="N44" s="943" t="s">
        <v>193</v>
      </c>
      <c r="O44" s="948" t="s">
        <v>408</v>
      </c>
      <c r="P44" s="758"/>
      <c r="Q44" s="758"/>
      <c r="R44" s="758"/>
      <c r="S44" s="758"/>
      <c r="T44" s="758"/>
      <c r="U44" s="758"/>
    </row>
    <row r="45" spans="1:21" ht="30.75" customHeight="1">
      <c r="A45" s="758"/>
      <c r="B45" s="915" t="s">
        <v>22</v>
      </c>
      <c r="C45" s="922"/>
      <c r="D45" s="927"/>
      <c r="E45" s="932" t="s">
        <v>20</v>
      </c>
      <c r="F45" s="932"/>
      <c r="G45" s="932"/>
      <c r="H45" s="932"/>
      <c r="I45" s="932"/>
      <c r="J45" s="936"/>
      <c r="K45" s="940">
        <v>1870</v>
      </c>
      <c r="L45" s="944">
        <v>2267</v>
      </c>
      <c r="M45" s="944">
        <v>2208</v>
      </c>
      <c r="N45" s="944">
        <v>2247</v>
      </c>
      <c r="O45" s="949">
        <v>2103</v>
      </c>
      <c r="P45" s="758"/>
      <c r="Q45" s="758"/>
      <c r="R45" s="758"/>
      <c r="S45" s="758"/>
      <c r="T45" s="758"/>
      <c r="U45" s="758"/>
    </row>
    <row r="46" spans="1:21" ht="30.75" customHeight="1">
      <c r="A46" s="758"/>
      <c r="B46" s="916"/>
      <c r="C46" s="923"/>
      <c r="D46" s="928"/>
      <c r="E46" s="933" t="s">
        <v>24</v>
      </c>
      <c r="F46" s="933"/>
      <c r="G46" s="933"/>
      <c r="H46" s="933"/>
      <c r="I46" s="933"/>
      <c r="J46" s="937"/>
      <c r="K46" s="941" t="s">
        <v>137</v>
      </c>
      <c r="L46" s="945" t="s">
        <v>137</v>
      </c>
      <c r="M46" s="945" t="s">
        <v>137</v>
      </c>
      <c r="N46" s="945" t="s">
        <v>137</v>
      </c>
      <c r="O46" s="950" t="s">
        <v>137</v>
      </c>
      <c r="P46" s="758"/>
      <c r="Q46" s="758"/>
      <c r="R46" s="758"/>
      <c r="S46" s="758"/>
      <c r="T46" s="758"/>
      <c r="U46" s="758"/>
    </row>
    <row r="47" spans="1:21" ht="30.75" customHeight="1">
      <c r="A47" s="758"/>
      <c r="B47" s="916"/>
      <c r="C47" s="923"/>
      <c r="D47" s="928"/>
      <c r="E47" s="933" t="s">
        <v>27</v>
      </c>
      <c r="F47" s="933"/>
      <c r="G47" s="933"/>
      <c r="H47" s="933"/>
      <c r="I47" s="933"/>
      <c r="J47" s="937"/>
      <c r="K47" s="941" t="s">
        <v>137</v>
      </c>
      <c r="L47" s="945" t="s">
        <v>137</v>
      </c>
      <c r="M47" s="945" t="s">
        <v>137</v>
      </c>
      <c r="N47" s="945" t="s">
        <v>137</v>
      </c>
      <c r="O47" s="950" t="s">
        <v>137</v>
      </c>
      <c r="P47" s="758"/>
      <c r="Q47" s="758"/>
      <c r="R47" s="758"/>
      <c r="S47" s="758"/>
      <c r="T47" s="758"/>
      <c r="U47" s="758"/>
    </row>
    <row r="48" spans="1:21" ht="30.75" customHeight="1">
      <c r="A48" s="758"/>
      <c r="B48" s="916"/>
      <c r="C48" s="923"/>
      <c r="D48" s="928"/>
      <c r="E48" s="933" t="s">
        <v>34</v>
      </c>
      <c r="F48" s="933"/>
      <c r="G48" s="933"/>
      <c r="H48" s="933"/>
      <c r="I48" s="933"/>
      <c r="J48" s="937"/>
      <c r="K48" s="941">
        <v>474</v>
      </c>
      <c r="L48" s="945">
        <v>480</v>
      </c>
      <c r="M48" s="945">
        <v>452</v>
      </c>
      <c r="N48" s="945">
        <v>333</v>
      </c>
      <c r="O48" s="950">
        <v>337</v>
      </c>
      <c r="P48" s="758"/>
      <c r="Q48" s="758"/>
      <c r="R48" s="758"/>
      <c r="S48" s="758"/>
      <c r="T48" s="758"/>
      <c r="U48" s="758"/>
    </row>
    <row r="49" spans="1:21" ht="30.75" customHeight="1">
      <c r="A49" s="758"/>
      <c r="B49" s="916"/>
      <c r="C49" s="923"/>
      <c r="D49" s="928"/>
      <c r="E49" s="933" t="s">
        <v>0</v>
      </c>
      <c r="F49" s="933"/>
      <c r="G49" s="933"/>
      <c r="H49" s="933"/>
      <c r="I49" s="933"/>
      <c r="J49" s="937"/>
      <c r="K49" s="941" t="s">
        <v>137</v>
      </c>
      <c r="L49" s="945" t="s">
        <v>137</v>
      </c>
      <c r="M49" s="945" t="s">
        <v>137</v>
      </c>
      <c r="N49" s="945" t="s">
        <v>137</v>
      </c>
      <c r="O49" s="950" t="s">
        <v>137</v>
      </c>
      <c r="P49" s="758"/>
      <c r="Q49" s="758"/>
      <c r="R49" s="758"/>
      <c r="S49" s="758"/>
      <c r="T49" s="758"/>
      <c r="U49" s="758"/>
    </row>
    <row r="50" spans="1:21" ht="30.75" customHeight="1">
      <c r="A50" s="758"/>
      <c r="B50" s="916"/>
      <c r="C50" s="923"/>
      <c r="D50" s="928"/>
      <c r="E50" s="933" t="s">
        <v>35</v>
      </c>
      <c r="F50" s="933"/>
      <c r="G50" s="933"/>
      <c r="H50" s="933"/>
      <c r="I50" s="933"/>
      <c r="J50" s="937"/>
      <c r="K50" s="941">
        <v>37</v>
      </c>
      <c r="L50" s="945">
        <v>37</v>
      </c>
      <c r="M50" s="945">
        <v>32</v>
      </c>
      <c r="N50" s="945">
        <v>25</v>
      </c>
      <c r="O50" s="950">
        <v>17</v>
      </c>
      <c r="P50" s="758"/>
      <c r="Q50" s="758"/>
      <c r="R50" s="758"/>
      <c r="S50" s="758"/>
      <c r="T50" s="758"/>
      <c r="U50" s="758"/>
    </row>
    <row r="51" spans="1:21" ht="30.75" customHeight="1">
      <c r="A51" s="758"/>
      <c r="B51" s="917"/>
      <c r="C51" s="924"/>
      <c r="D51" s="929"/>
      <c r="E51" s="933" t="s">
        <v>41</v>
      </c>
      <c r="F51" s="933"/>
      <c r="G51" s="933"/>
      <c r="H51" s="933"/>
      <c r="I51" s="933"/>
      <c r="J51" s="937"/>
      <c r="K51" s="941">
        <v>0</v>
      </c>
      <c r="L51" s="945">
        <v>2</v>
      </c>
      <c r="M51" s="945">
        <v>2</v>
      </c>
      <c r="N51" s="945">
        <v>1</v>
      </c>
      <c r="O51" s="950">
        <v>1</v>
      </c>
      <c r="P51" s="758"/>
      <c r="Q51" s="758"/>
      <c r="R51" s="758"/>
      <c r="S51" s="758"/>
      <c r="T51" s="758"/>
      <c r="U51" s="758"/>
    </row>
    <row r="52" spans="1:21" ht="30.75" customHeight="1">
      <c r="A52" s="758"/>
      <c r="B52" s="918" t="s">
        <v>42</v>
      </c>
      <c r="C52" s="925"/>
      <c r="D52" s="929"/>
      <c r="E52" s="933" t="s">
        <v>44</v>
      </c>
      <c r="F52" s="933"/>
      <c r="G52" s="933"/>
      <c r="H52" s="933"/>
      <c r="I52" s="933"/>
      <c r="J52" s="937"/>
      <c r="K52" s="941">
        <v>1906</v>
      </c>
      <c r="L52" s="945">
        <v>1988</v>
      </c>
      <c r="M52" s="945">
        <v>1854</v>
      </c>
      <c r="N52" s="945">
        <v>2013</v>
      </c>
      <c r="O52" s="950">
        <v>1814</v>
      </c>
      <c r="P52" s="758"/>
      <c r="Q52" s="758"/>
      <c r="R52" s="758"/>
      <c r="S52" s="758"/>
      <c r="T52" s="758"/>
      <c r="U52" s="758"/>
    </row>
    <row r="53" spans="1:21" ht="30.75" customHeight="1">
      <c r="A53" s="758"/>
      <c r="B53" s="919" t="s">
        <v>45</v>
      </c>
      <c r="C53" s="926"/>
      <c r="D53" s="930"/>
      <c r="E53" s="934" t="s">
        <v>50</v>
      </c>
      <c r="F53" s="934"/>
      <c r="G53" s="934"/>
      <c r="H53" s="934"/>
      <c r="I53" s="934"/>
      <c r="J53" s="938"/>
      <c r="K53" s="942">
        <v>475</v>
      </c>
      <c r="L53" s="946">
        <v>798</v>
      </c>
      <c r="M53" s="946">
        <v>840</v>
      </c>
      <c r="N53" s="946">
        <v>593</v>
      </c>
      <c r="O53" s="951">
        <v>644</v>
      </c>
      <c r="P53" s="758"/>
      <c r="Q53" s="758"/>
      <c r="R53" s="758"/>
      <c r="S53" s="758"/>
      <c r="T53" s="758"/>
      <c r="U53" s="758"/>
    </row>
    <row r="54" spans="1:21" ht="24" customHeight="1">
      <c r="A54" s="758"/>
      <c r="B54" s="920" t="s">
        <v>52</v>
      </c>
      <c r="C54" s="758"/>
      <c r="D54" s="758"/>
      <c r="E54" s="758"/>
      <c r="F54" s="758"/>
      <c r="G54" s="758"/>
      <c r="H54" s="758"/>
      <c r="I54" s="758"/>
      <c r="J54" s="758"/>
      <c r="K54" s="758"/>
      <c r="L54" s="758"/>
      <c r="M54" s="758"/>
      <c r="N54" s="758"/>
      <c r="O54" s="758"/>
      <c r="P54" s="758"/>
      <c r="Q54" s="758"/>
      <c r="R54" s="758"/>
      <c r="S54" s="758"/>
      <c r="T54" s="758"/>
      <c r="U54" s="758"/>
    </row>
    <row r="55" spans="1:21" ht="24" customHeight="1">
      <c r="A55" s="758"/>
      <c r="B55" s="920"/>
      <c r="C55" s="758"/>
      <c r="D55" s="758"/>
      <c r="E55" s="758"/>
      <c r="F55" s="758"/>
      <c r="G55" s="758"/>
      <c r="H55" s="758"/>
      <c r="I55" s="758"/>
      <c r="J55" s="758"/>
      <c r="K55" s="758"/>
      <c r="L55" s="758"/>
      <c r="M55" s="758"/>
      <c r="N55" s="758"/>
      <c r="O55" s="758"/>
      <c r="P55" s="758"/>
      <c r="Q55" s="758"/>
      <c r="R55" s="758"/>
      <c r="S55" s="758"/>
      <c r="T55" s="758"/>
      <c r="U55" s="758"/>
    </row>
    <row r="56" spans="1:21" ht="24" customHeight="1">
      <c r="A56" s="758"/>
      <c r="B56" s="920"/>
      <c r="C56" s="758"/>
      <c r="D56" s="758"/>
      <c r="E56" s="758"/>
      <c r="F56" s="758"/>
      <c r="G56" s="758"/>
      <c r="H56" s="758"/>
      <c r="I56" s="758"/>
      <c r="J56" s="758"/>
      <c r="K56" s="758"/>
      <c r="L56" s="758"/>
      <c r="M56" s="758"/>
      <c r="N56" s="758"/>
      <c r="O56" s="758"/>
      <c r="P56" s="758"/>
      <c r="Q56" s="758"/>
      <c r="R56" s="758"/>
      <c r="S56" s="758"/>
      <c r="T56" s="758"/>
      <c r="U56" s="758"/>
    </row>
  </sheetData>
  <sheetProtection algorithmName="SHA-512" hashValue="ZJ/ebuGCKDFiC7o0yO0JJfYessGd8gHjkgSMXJk2FfO02Rrz0OUDrYKJeijiSQ6P5hoIKDffcXBmd6UI49scXA==" saltValue="+XG6AG4IzAYhvj3M7h6IC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80" zoomScaleNormal="8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7" t="s">
        <v>17</v>
      </c>
    </row>
    <row r="40" spans="2:13" ht="27.75" customHeight="1">
      <c r="B40" s="914" t="s">
        <v>21</v>
      </c>
      <c r="C40" s="921"/>
      <c r="D40" s="921"/>
      <c r="E40" s="931"/>
      <c r="F40" s="931"/>
      <c r="G40" s="931"/>
      <c r="H40" s="935" t="s">
        <v>13</v>
      </c>
      <c r="I40" s="939" t="s">
        <v>521</v>
      </c>
      <c r="J40" s="943" t="s">
        <v>522</v>
      </c>
      <c r="K40" s="943" t="s">
        <v>373</v>
      </c>
      <c r="L40" s="943" t="s">
        <v>193</v>
      </c>
      <c r="M40" s="968" t="s">
        <v>408</v>
      </c>
    </row>
    <row r="41" spans="2:13" ht="27.75" customHeight="1">
      <c r="B41" s="915" t="s">
        <v>30</v>
      </c>
      <c r="C41" s="922"/>
      <c r="D41" s="927"/>
      <c r="E41" s="957" t="s">
        <v>55</v>
      </c>
      <c r="F41" s="957"/>
      <c r="G41" s="957"/>
      <c r="H41" s="963"/>
      <c r="I41" s="940">
        <v>20881</v>
      </c>
      <c r="J41" s="944">
        <v>21143</v>
      </c>
      <c r="K41" s="944">
        <v>20638</v>
      </c>
      <c r="L41" s="944">
        <v>19763</v>
      </c>
      <c r="M41" s="949">
        <v>19160</v>
      </c>
    </row>
    <row r="42" spans="2:13" ht="27.75" customHeight="1">
      <c r="B42" s="916"/>
      <c r="C42" s="923"/>
      <c r="D42" s="928"/>
      <c r="E42" s="958" t="s">
        <v>62</v>
      </c>
      <c r="F42" s="958"/>
      <c r="G42" s="958"/>
      <c r="H42" s="964"/>
      <c r="I42" s="941">
        <v>228</v>
      </c>
      <c r="J42" s="945">
        <v>191</v>
      </c>
      <c r="K42" s="945">
        <v>159</v>
      </c>
      <c r="L42" s="945">
        <v>135</v>
      </c>
      <c r="M42" s="950">
        <v>118</v>
      </c>
    </row>
    <row r="43" spans="2:13" ht="27.75" customHeight="1">
      <c r="B43" s="916"/>
      <c r="C43" s="923"/>
      <c r="D43" s="928"/>
      <c r="E43" s="958" t="s">
        <v>63</v>
      </c>
      <c r="F43" s="958"/>
      <c r="G43" s="958"/>
      <c r="H43" s="964"/>
      <c r="I43" s="941">
        <v>6036</v>
      </c>
      <c r="J43" s="945">
        <v>4980</v>
      </c>
      <c r="K43" s="945">
        <v>4638</v>
      </c>
      <c r="L43" s="945">
        <v>4041</v>
      </c>
      <c r="M43" s="950">
        <v>3811</v>
      </c>
    </row>
    <row r="44" spans="2:13" ht="27.75" customHeight="1">
      <c r="B44" s="916"/>
      <c r="C44" s="923"/>
      <c r="D44" s="928"/>
      <c r="E44" s="958" t="s">
        <v>66</v>
      </c>
      <c r="F44" s="958"/>
      <c r="G44" s="958"/>
      <c r="H44" s="964"/>
      <c r="I44" s="941" t="s">
        <v>137</v>
      </c>
      <c r="J44" s="945" t="s">
        <v>137</v>
      </c>
      <c r="K44" s="945" t="s">
        <v>137</v>
      </c>
      <c r="L44" s="945" t="s">
        <v>137</v>
      </c>
      <c r="M44" s="950" t="s">
        <v>137</v>
      </c>
    </row>
    <row r="45" spans="2:13" ht="27.75" customHeight="1">
      <c r="B45" s="916"/>
      <c r="C45" s="923"/>
      <c r="D45" s="928"/>
      <c r="E45" s="958" t="s">
        <v>68</v>
      </c>
      <c r="F45" s="958"/>
      <c r="G45" s="958"/>
      <c r="H45" s="964"/>
      <c r="I45" s="941">
        <v>3928</v>
      </c>
      <c r="J45" s="945">
        <v>3746</v>
      </c>
      <c r="K45" s="945">
        <v>3675</v>
      </c>
      <c r="L45" s="945">
        <v>3832</v>
      </c>
      <c r="M45" s="950">
        <v>3819</v>
      </c>
    </row>
    <row r="46" spans="2:13" ht="27.75" customHeight="1">
      <c r="B46" s="916"/>
      <c r="C46" s="923"/>
      <c r="D46" s="929"/>
      <c r="E46" s="958" t="s">
        <v>67</v>
      </c>
      <c r="F46" s="958"/>
      <c r="G46" s="958"/>
      <c r="H46" s="964"/>
      <c r="I46" s="941" t="s">
        <v>137</v>
      </c>
      <c r="J46" s="945" t="s">
        <v>137</v>
      </c>
      <c r="K46" s="945" t="s">
        <v>137</v>
      </c>
      <c r="L46" s="945" t="s">
        <v>137</v>
      </c>
      <c r="M46" s="950" t="s">
        <v>137</v>
      </c>
    </row>
    <row r="47" spans="2:13" ht="27.75" customHeight="1">
      <c r="B47" s="916"/>
      <c r="C47" s="923"/>
      <c r="D47" s="955"/>
      <c r="E47" s="959" t="s">
        <v>70</v>
      </c>
      <c r="F47" s="962"/>
      <c r="G47" s="962"/>
      <c r="H47" s="965"/>
      <c r="I47" s="941" t="s">
        <v>137</v>
      </c>
      <c r="J47" s="945" t="s">
        <v>137</v>
      </c>
      <c r="K47" s="945" t="s">
        <v>137</v>
      </c>
      <c r="L47" s="945" t="s">
        <v>137</v>
      </c>
      <c r="M47" s="950" t="s">
        <v>137</v>
      </c>
    </row>
    <row r="48" spans="2:13" ht="27.75" customHeight="1">
      <c r="B48" s="916"/>
      <c r="C48" s="923"/>
      <c r="D48" s="928"/>
      <c r="E48" s="958" t="s">
        <v>74</v>
      </c>
      <c r="F48" s="958"/>
      <c r="G48" s="958"/>
      <c r="H48" s="964"/>
      <c r="I48" s="941" t="s">
        <v>137</v>
      </c>
      <c r="J48" s="945" t="s">
        <v>137</v>
      </c>
      <c r="K48" s="945" t="s">
        <v>137</v>
      </c>
      <c r="L48" s="945" t="s">
        <v>137</v>
      </c>
      <c r="M48" s="950" t="s">
        <v>137</v>
      </c>
    </row>
    <row r="49" spans="2:13" ht="27.75" customHeight="1">
      <c r="B49" s="917"/>
      <c r="C49" s="924"/>
      <c r="D49" s="928"/>
      <c r="E49" s="958" t="s">
        <v>80</v>
      </c>
      <c r="F49" s="958"/>
      <c r="G49" s="958"/>
      <c r="H49" s="964"/>
      <c r="I49" s="941" t="s">
        <v>137</v>
      </c>
      <c r="J49" s="945" t="s">
        <v>137</v>
      </c>
      <c r="K49" s="945" t="s">
        <v>137</v>
      </c>
      <c r="L49" s="945" t="s">
        <v>137</v>
      </c>
      <c r="M49" s="950" t="s">
        <v>137</v>
      </c>
    </row>
    <row r="50" spans="2:13" ht="27.75" customHeight="1">
      <c r="B50" s="952" t="s">
        <v>82</v>
      </c>
      <c r="C50" s="953"/>
      <c r="D50" s="956"/>
      <c r="E50" s="958" t="s">
        <v>84</v>
      </c>
      <c r="F50" s="958"/>
      <c r="G50" s="958"/>
      <c r="H50" s="964"/>
      <c r="I50" s="941">
        <v>3195</v>
      </c>
      <c r="J50" s="945">
        <v>2750</v>
      </c>
      <c r="K50" s="945">
        <v>3179</v>
      </c>
      <c r="L50" s="945">
        <v>4085</v>
      </c>
      <c r="M50" s="950">
        <v>5106</v>
      </c>
    </row>
    <row r="51" spans="2:13" ht="27.75" customHeight="1">
      <c r="B51" s="916"/>
      <c r="C51" s="923"/>
      <c r="D51" s="928"/>
      <c r="E51" s="958" t="s">
        <v>87</v>
      </c>
      <c r="F51" s="958"/>
      <c r="G51" s="958"/>
      <c r="H51" s="964"/>
      <c r="I51" s="941">
        <v>4476</v>
      </c>
      <c r="J51" s="945">
        <v>4260</v>
      </c>
      <c r="K51" s="945">
        <v>4122</v>
      </c>
      <c r="L51" s="945">
        <v>3899</v>
      </c>
      <c r="M51" s="950">
        <v>3322</v>
      </c>
    </row>
    <row r="52" spans="2:13" ht="27.75" customHeight="1">
      <c r="B52" s="917"/>
      <c r="C52" s="924"/>
      <c r="D52" s="928"/>
      <c r="E52" s="958" t="s">
        <v>39</v>
      </c>
      <c r="F52" s="958"/>
      <c r="G52" s="958"/>
      <c r="H52" s="964"/>
      <c r="I52" s="941">
        <v>15125</v>
      </c>
      <c r="J52" s="945">
        <v>15532</v>
      </c>
      <c r="K52" s="945">
        <v>15160</v>
      </c>
      <c r="L52" s="945">
        <v>14513</v>
      </c>
      <c r="M52" s="950">
        <v>14253</v>
      </c>
    </row>
    <row r="53" spans="2:13" ht="27.75" customHeight="1">
      <c r="B53" s="919" t="s">
        <v>45</v>
      </c>
      <c r="C53" s="926"/>
      <c r="D53" s="930"/>
      <c r="E53" s="960" t="s">
        <v>89</v>
      </c>
      <c r="F53" s="960"/>
      <c r="G53" s="960"/>
      <c r="H53" s="966"/>
      <c r="I53" s="942">
        <v>8278</v>
      </c>
      <c r="J53" s="946">
        <v>7518</v>
      </c>
      <c r="K53" s="946">
        <v>6650</v>
      </c>
      <c r="L53" s="946">
        <v>5273</v>
      </c>
      <c r="M53" s="951">
        <v>4227</v>
      </c>
    </row>
    <row r="54" spans="2:13" ht="27.75" customHeight="1">
      <c r="B54" s="891" t="s">
        <v>14</v>
      </c>
      <c r="C54" s="954"/>
      <c r="D54" s="954"/>
      <c r="E54" s="961"/>
      <c r="F54" s="961"/>
      <c r="G54" s="961"/>
      <c r="H54" s="961"/>
      <c r="I54" s="967"/>
      <c r="J54" s="967"/>
      <c r="K54" s="967"/>
      <c r="L54" s="967"/>
      <c r="M54" s="967"/>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B/1DUVJTSKED/vAseYw9bDxlpqIx+f9JPSkTtK4Df44wxh2UFO61vr3LMeTrOuMLFa5wvAUzpjTWSvcdraoKg==" saltValue="B5wBzUWl0MHQK0xT6xJ0e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9" zoomScale="60" zoomScaleNormal="6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8"/>
      <c r="C53" s="758"/>
      <c r="D53" s="758"/>
      <c r="E53" s="758"/>
      <c r="F53" s="758"/>
      <c r="G53" s="758"/>
      <c r="H53" s="998" t="s">
        <v>85</v>
      </c>
    </row>
    <row r="54" spans="2:8" ht="29.25" customHeight="1">
      <c r="B54" s="969" t="s">
        <v>8</v>
      </c>
      <c r="C54" s="975"/>
      <c r="D54" s="975"/>
      <c r="E54" s="984" t="s">
        <v>13</v>
      </c>
      <c r="F54" s="991" t="s">
        <v>373</v>
      </c>
      <c r="G54" s="991" t="s">
        <v>193</v>
      </c>
      <c r="H54" s="999" t="s">
        <v>408</v>
      </c>
    </row>
    <row r="55" spans="2:8" ht="52.5" customHeight="1">
      <c r="B55" s="970"/>
      <c r="C55" s="976" t="s">
        <v>96</v>
      </c>
      <c r="D55" s="976"/>
      <c r="E55" s="985"/>
      <c r="F55" s="992">
        <v>1082</v>
      </c>
      <c r="G55" s="992">
        <v>882</v>
      </c>
      <c r="H55" s="1000">
        <v>832</v>
      </c>
    </row>
    <row r="56" spans="2:8" ht="52.5" customHeight="1">
      <c r="B56" s="971"/>
      <c r="C56" s="977" t="s">
        <v>99</v>
      </c>
      <c r="D56" s="977"/>
      <c r="E56" s="986"/>
      <c r="F56" s="993">
        <v>653</v>
      </c>
      <c r="G56" s="993">
        <v>453</v>
      </c>
      <c r="H56" s="1001">
        <v>374</v>
      </c>
    </row>
    <row r="57" spans="2:8" ht="53.25" customHeight="1">
      <c r="B57" s="971"/>
      <c r="C57" s="978" t="s">
        <v>59</v>
      </c>
      <c r="D57" s="978"/>
      <c r="E57" s="987"/>
      <c r="F57" s="994">
        <v>1163</v>
      </c>
      <c r="G57" s="994">
        <v>2441</v>
      </c>
      <c r="H57" s="1002">
        <v>3528</v>
      </c>
    </row>
    <row r="58" spans="2:8" ht="45.75" customHeight="1">
      <c r="B58" s="972"/>
      <c r="C58" s="979" t="s">
        <v>92</v>
      </c>
      <c r="D58" s="982"/>
      <c r="E58" s="988"/>
      <c r="F58" s="995">
        <v>471</v>
      </c>
      <c r="G58" s="995">
        <v>1418</v>
      </c>
      <c r="H58" s="1003">
        <v>706</v>
      </c>
    </row>
    <row r="59" spans="2:8" ht="45.75" customHeight="1">
      <c r="B59" s="972"/>
      <c r="C59" s="979" t="s">
        <v>528</v>
      </c>
      <c r="D59" s="982"/>
      <c r="E59" s="988"/>
      <c r="F59" s="995" t="s">
        <v>137</v>
      </c>
      <c r="G59" s="995" t="s">
        <v>137</v>
      </c>
      <c r="H59" s="1003">
        <v>350</v>
      </c>
    </row>
    <row r="60" spans="2:8" ht="45.75" customHeight="1">
      <c r="B60" s="972"/>
      <c r="C60" s="979" t="s">
        <v>529</v>
      </c>
      <c r="D60" s="982"/>
      <c r="E60" s="988"/>
      <c r="F60" s="995">
        <v>120</v>
      </c>
      <c r="G60" s="995">
        <v>384</v>
      </c>
      <c r="H60" s="1003">
        <v>348</v>
      </c>
    </row>
    <row r="61" spans="2:8" ht="45.75" customHeight="1">
      <c r="B61" s="972"/>
      <c r="C61" s="979" t="s">
        <v>530</v>
      </c>
      <c r="D61" s="982"/>
      <c r="E61" s="988"/>
      <c r="F61" s="995">
        <v>100</v>
      </c>
      <c r="G61" s="995">
        <v>201</v>
      </c>
      <c r="H61" s="1003">
        <v>301</v>
      </c>
    </row>
    <row r="62" spans="2:8" ht="45.75" customHeight="1">
      <c r="B62" s="973"/>
      <c r="C62" s="980" t="s">
        <v>501</v>
      </c>
      <c r="D62" s="983"/>
      <c r="E62" s="989"/>
      <c r="F62" s="996" t="s">
        <v>137</v>
      </c>
      <c r="G62" s="996" t="s">
        <v>137</v>
      </c>
      <c r="H62" s="1004">
        <v>300</v>
      </c>
    </row>
    <row r="63" spans="2:8" ht="52.5" customHeight="1">
      <c r="B63" s="974"/>
      <c r="C63" s="981" t="s">
        <v>104</v>
      </c>
      <c r="D63" s="981"/>
      <c r="E63" s="990"/>
      <c r="F63" s="997">
        <v>2898</v>
      </c>
      <c r="G63" s="997">
        <v>3777</v>
      </c>
      <c r="H63" s="1005">
        <v>4734</v>
      </c>
    </row>
    <row r="64" spans="2:8" ht="15" customHeight="1"/>
    <row r="65" ht="0" hidden="1" customHeight="1"/>
    <row r="66" ht="0" hidden="1" customHeight="1"/>
  </sheetData>
  <sheetProtection algorithmName="SHA-512" hashValue="WcjhSEa5kmHBoFUP+eRhBCOoVkIN84+8k2KDQisfFce4foJvq4VmNjujHftEPpb1ic5EVflPCO78w8/XLLiraw==" saltValue="kXmAZz93BQ13E+9zXKVmV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06" customWidth="1"/>
    <col min="2" max="8" width="13.375" style="1006" customWidth="1"/>
    <col min="9" max="16384" width="11.125" style="1006"/>
  </cols>
  <sheetData>
    <row r="1" spans="1:8">
      <c r="A1" s="775"/>
      <c r="B1" s="787"/>
      <c r="C1" s="791"/>
      <c r="D1" s="804"/>
      <c r="E1" s="816"/>
      <c r="F1" s="816"/>
      <c r="G1" s="816"/>
      <c r="H1" s="850"/>
    </row>
    <row r="2" spans="1:8">
      <c r="A2" s="776"/>
      <c r="B2" s="788"/>
      <c r="C2" s="1013"/>
      <c r="D2" s="805" t="s">
        <v>72</v>
      </c>
      <c r="E2" s="817"/>
      <c r="F2" s="1021" t="s">
        <v>520</v>
      </c>
      <c r="G2" s="841"/>
      <c r="H2" s="851"/>
    </row>
    <row r="3" spans="1:8">
      <c r="A3" s="805" t="s">
        <v>29</v>
      </c>
      <c r="B3" s="790"/>
      <c r="C3" s="1014"/>
      <c r="D3" s="1017">
        <v>79595</v>
      </c>
      <c r="E3" s="1019"/>
      <c r="F3" s="1022">
        <v>90961</v>
      </c>
      <c r="G3" s="1024"/>
      <c r="H3" s="1027"/>
    </row>
    <row r="4" spans="1:8">
      <c r="A4" s="777"/>
      <c r="B4" s="789"/>
      <c r="C4" s="1015"/>
      <c r="D4" s="1018">
        <v>31297</v>
      </c>
      <c r="E4" s="1020"/>
      <c r="F4" s="1023">
        <v>37720</v>
      </c>
      <c r="G4" s="1025"/>
      <c r="H4" s="1028"/>
    </row>
    <row r="5" spans="1:8">
      <c r="A5" s="805" t="s">
        <v>386</v>
      </c>
      <c r="B5" s="790"/>
      <c r="C5" s="1014"/>
      <c r="D5" s="1017">
        <v>97888</v>
      </c>
      <c r="E5" s="1019"/>
      <c r="F5" s="1022">
        <v>106614</v>
      </c>
      <c r="G5" s="1024"/>
      <c r="H5" s="1027"/>
    </row>
    <row r="6" spans="1:8">
      <c r="A6" s="777"/>
      <c r="B6" s="789"/>
      <c r="C6" s="1015"/>
      <c r="D6" s="1018">
        <v>54203</v>
      </c>
      <c r="E6" s="1020"/>
      <c r="F6" s="1023">
        <v>45545</v>
      </c>
      <c r="G6" s="1025"/>
      <c r="H6" s="1028"/>
    </row>
    <row r="7" spans="1:8">
      <c r="A7" s="805" t="s">
        <v>230</v>
      </c>
      <c r="B7" s="790"/>
      <c r="C7" s="1014"/>
      <c r="D7" s="1017">
        <v>72446</v>
      </c>
      <c r="E7" s="1019"/>
      <c r="F7" s="1022">
        <v>85459</v>
      </c>
      <c r="G7" s="1024"/>
      <c r="H7" s="1027"/>
    </row>
    <row r="8" spans="1:8">
      <c r="A8" s="777"/>
      <c r="B8" s="789"/>
      <c r="C8" s="1015"/>
      <c r="D8" s="1018">
        <v>26165</v>
      </c>
      <c r="E8" s="1020"/>
      <c r="F8" s="1023">
        <v>44378</v>
      </c>
      <c r="G8" s="1025"/>
      <c r="H8" s="1028"/>
    </row>
    <row r="9" spans="1:8">
      <c r="A9" s="805" t="s">
        <v>37</v>
      </c>
      <c r="B9" s="790"/>
      <c r="C9" s="1014"/>
      <c r="D9" s="1017">
        <v>85381</v>
      </c>
      <c r="E9" s="1019"/>
      <c r="F9" s="1022">
        <v>83280</v>
      </c>
      <c r="G9" s="1024"/>
      <c r="H9" s="1027"/>
    </row>
    <row r="10" spans="1:8">
      <c r="A10" s="777"/>
      <c r="B10" s="789"/>
      <c r="C10" s="1015"/>
      <c r="D10" s="1018">
        <v>26924</v>
      </c>
      <c r="E10" s="1020"/>
      <c r="F10" s="1023">
        <v>43123</v>
      </c>
      <c r="G10" s="1025"/>
      <c r="H10" s="1028"/>
    </row>
    <row r="11" spans="1:8">
      <c r="A11" s="805" t="s">
        <v>228</v>
      </c>
      <c r="B11" s="790"/>
      <c r="C11" s="1014"/>
      <c r="D11" s="1017">
        <v>99863</v>
      </c>
      <c r="E11" s="1019"/>
      <c r="F11" s="1022">
        <v>88968</v>
      </c>
      <c r="G11" s="1024"/>
      <c r="H11" s="1027"/>
    </row>
    <row r="12" spans="1:8">
      <c r="A12" s="777"/>
      <c r="B12" s="789"/>
      <c r="C12" s="1016"/>
      <c r="D12" s="1018">
        <v>48613</v>
      </c>
      <c r="E12" s="1020"/>
      <c r="F12" s="1023">
        <v>45482</v>
      </c>
      <c r="G12" s="1025"/>
      <c r="H12" s="1028"/>
    </row>
    <row r="13" spans="1:8">
      <c r="A13" s="805"/>
      <c r="B13" s="790"/>
      <c r="C13" s="1014"/>
      <c r="D13" s="1017">
        <v>87035</v>
      </c>
      <c r="E13" s="1019"/>
      <c r="F13" s="1022">
        <v>91056</v>
      </c>
      <c r="G13" s="1026"/>
      <c r="H13" s="1027"/>
    </row>
    <row r="14" spans="1:8">
      <c r="A14" s="777"/>
      <c r="B14" s="789"/>
      <c r="C14" s="1015"/>
      <c r="D14" s="1018">
        <v>37440</v>
      </c>
      <c r="E14" s="1020"/>
      <c r="F14" s="1023">
        <v>43250</v>
      </c>
      <c r="G14" s="1025"/>
      <c r="H14" s="1028"/>
    </row>
    <row r="17" spans="1:11">
      <c r="A17" s="1006" t="s">
        <v>19</v>
      </c>
    </row>
    <row r="18" spans="1:11">
      <c r="A18" s="1007"/>
      <c r="B18" s="1007" t="str">
        <f>実質収支比率等に係る経年分析!F$46</f>
        <v>H25</v>
      </c>
      <c r="C18" s="1007" t="str">
        <f>実質収支比率等に係る経年分析!G$46</f>
        <v>H26</v>
      </c>
      <c r="D18" s="1007" t="str">
        <f>実質収支比率等に係る経年分析!H$46</f>
        <v>H27</v>
      </c>
      <c r="E18" s="1007" t="str">
        <f>実質収支比率等に係る経年分析!I$46</f>
        <v>H28</v>
      </c>
      <c r="F18" s="1007" t="str">
        <f>実質収支比率等に係る経年分析!J$46</f>
        <v>H29</v>
      </c>
    </row>
    <row r="19" spans="1:11">
      <c r="A19" s="1007" t="s">
        <v>79</v>
      </c>
      <c r="B19" s="1007">
        <f>ROUND(VALUE(SUBSTITUTE(実質収支比率等に係る経年分析!F$48,"▲","-")),2)</f>
        <v>3.31</v>
      </c>
      <c r="C19" s="1007">
        <f>ROUND(VALUE(SUBSTITUTE(実質収支比率等に係る経年分析!G$48,"▲","-")),2)</f>
        <v>0.36</v>
      </c>
      <c r="D19" s="1007">
        <f>ROUND(VALUE(SUBSTITUTE(実質収支比率等に係る経年分析!H$48,"▲","-")),2)</f>
        <v>0.89</v>
      </c>
      <c r="E19" s="1007">
        <f>ROUND(VALUE(SUBSTITUTE(実質収支比率等に係る経年分析!I$48,"▲","-")),2)</f>
        <v>0.63</v>
      </c>
      <c r="F19" s="1007">
        <f>ROUND(VALUE(SUBSTITUTE(実質収支比率等に係る経年分析!J$48,"▲","-")),2)</f>
        <v>0.93</v>
      </c>
    </row>
    <row r="20" spans="1:11">
      <c r="A20" s="1007" t="s">
        <v>28</v>
      </c>
      <c r="B20" s="1007">
        <f>ROUND(VALUE(SUBSTITUTE(実質収支比率等に係る経年分析!F$47,"▲","-")),2)</f>
        <v>12.52</v>
      </c>
      <c r="C20" s="1007">
        <f>ROUND(VALUE(SUBSTITUTE(実質収支比率等に係る経年分析!G$47,"▲","-")),2)</f>
        <v>11.33</v>
      </c>
      <c r="D20" s="1007">
        <f>ROUND(VALUE(SUBSTITUTE(実質収支比率等に係る経年分析!H$47,"▲","-")),2)</f>
        <v>11.38</v>
      </c>
      <c r="E20" s="1007">
        <f>ROUND(VALUE(SUBSTITUTE(実質収支比率等に係る経年分析!I$47,"▲","-")),2)</f>
        <v>9.2799999999999994</v>
      </c>
      <c r="F20" s="1007">
        <f>ROUND(VALUE(SUBSTITUTE(実質収支比率等に係る経年分析!J$47,"▲","-")),2)</f>
        <v>8.98</v>
      </c>
    </row>
    <row r="21" spans="1:11">
      <c r="A21" s="1007" t="s">
        <v>107</v>
      </c>
      <c r="B21" s="1007">
        <f>IF(ISNUMBER(VALUE(SUBSTITUTE(実質収支比率等に係る経年分析!F$49,"▲","-"))),ROUND(VALUE(SUBSTITUTE(実質収支比率等に係る経年分析!F$49,"▲","-")),2),NA())</f>
        <v>2.46</v>
      </c>
      <c r="C21" s="1007">
        <f>IF(ISNUMBER(VALUE(SUBSTITUTE(実質収支比率等に係る経年分析!G$49,"▲","-"))),ROUND(VALUE(SUBSTITUTE(実質収支比率等に係る経年分析!G$49,"▲","-")),2),NA())</f>
        <v>-4.3600000000000003</v>
      </c>
      <c r="D21" s="1007">
        <f>IF(ISNUMBER(VALUE(SUBSTITUTE(実質収支比率等に係る経年分析!H$49,"▲","-"))),ROUND(VALUE(SUBSTITUTE(実質収支比率等に係る経年分析!H$49,"▲","-")),2),NA())</f>
        <v>0.75</v>
      </c>
      <c r="E21" s="1007">
        <f>IF(ISNUMBER(VALUE(SUBSTITUTE(実質収支比率等に係る経年分析!I$49,"▲","-"))),ROUND(VALUE(SUBSTITUTE(実質収支比率等に係る経年分析!I$49,"▲","-")),2),NA())</f>
        <v>-2.36</v>
      </c>
      <c r="F21" s="1007">
        <f>IF(ISNUMBER(VALUE(SUBSTITUTE(実質収支比率等に係る経年分析!J$49,"▲","-"))),ROUND(VALUE(SUBSTITUTE(実質収支比率等に係る経年分析!J$49,"▲","-")),2),NA())</f>
        <v>-0.26</v>
      </c>
    </row>
    <row r="24" spans="1:11">
      <c r="A24" s="1006" t="s">
        <v>93</v>
      </c>
    </row>
    <row r="25" spans="1:11">
      <c r="A25" s="1008"/>
      <c r="B25" s="1008" t="str">
        <f>'連結実質赤字比率に係る赤字・黒字の構成分析'!F$33</f>
        <v>H25</v>
      </c>
      <c r="C25" s="1008"/>
      <c r="D25" s="1008" t="str">
        <f>'連結実質赤字比率に係る赤字・黒字の構成分析'!G$33</f>
        <v>H26</v>
      </c>
      <c r="E25" s="1008"/>
      <c r="F25" s="1008" t="str">
        <f>'連結実質赤字比率に係る赤字・黒字の構成分析'!H$33</f>
        <v>H27</v>
      </c>
      <c r="G25" s="1008"/>
      <c r="H25" s="1008" t="str">
        <f>'連結実質赤字比率に係る赤字・黒字の構成分析'!I$33</f>
        <v>H28</v>
      </c>
      <c r="I25" s="1008"/>
      <c r="J25" s="1008" t="str">
        <f>'連結実質赤字比率に係る赤字・黒字の構成分析'!J$33</f>
        <v>H29</v>
      </c>
      <c r="K25" s="1008"/>
    </row>
    <row r="26" spans="1:11">
      <c r="A26" s="1008"/>
      <c r="B26" s="1008" t="s">
        <v>109</v>
      </c>
      <c r="C26" s="1008" t="s">
        <v>57</v>
      </c>
      <c r="D26" s="1008" t="s">
        <v>109</v>
      </c>
      <c r="E26" s="1008" t="s">
        <v>57</v>
      </c>
      <c r="F26" s="1008" t="s">
        <v>109</v>
      </c>
      <c r="G26" s="1008" t="s">
        <v>57</v>
      </c>
      <c r="H26" s="1008" t="s">
        <v>109</v>
      </c>
      <c r="I26" s="1008" t="s">
        <v>57</v>
      </c>
      <c r="J26" s="1008" t="s">
        <v>109</v>
      </c>
      <c r="K26" s="1008" t="s">
        <v>57</v>
      </c>
    </row>
    <row r="27" spans="1:11">
      <c r="A27" s="1008" t="str">
        <f>IF('連結実質赤字比率に係る赤字・黒字の構成分析'!C$43="",NA(),'連結実質赤字比率に係る赤字・黒字の構成分析'!C$43)</f>
        <v>その他会計（黒字）</v>
      </c>
      <c r="B27" s="1008" t="e">
        <f>IF(ROUND(VALUE(SUBSTITUTE('連結実質赤字比率に係る赤字・黒字の構成分析'!F$43,"▲","-")),2)&lt;0,ABS(ROUND(VALUE(SUBSTITUTE('連結実質赤字比率に係る赤字・黒字の構成分析'!F$43,"▲","-")),2)),NA())</f>
        <v>#N/A</v>
      </c>
      <c r="C27" s="1008">
        <f>IF(ROUND(VALUE(SUBSTITUTE('連結実質赤字比率に係る赤字・黒字の構成分析'!F$43,"▲","-")),2)&gt;=0,ABS(ROUND(VALUE(SUBSTITUTE('連結実質赤字比率に係る赤字・黒字の構成分析'!F$43,"▲","-")),2)),NA())</f>
        <v>0.11</v>
      </c>
      <c r="D27" s="1008" t="e">
        <f>IF(ROUND(VALUE(SUBSTITUTE('連結実質赤字比率に係る赤字・黒字の構成分析'!G$43,"▲","-")),2)&lt;0,ABS(ROUND(VALUE(SUBSTITUTE('連結実質赤字比率に係る赤字・黒字の構成分析'!G$43,"▲","-")),2)),NA())</f>
        <v>#N/A</v>
      </c>
      <c r="E27" s="1008">
        <f>IF(ROUND(VALUE(SUBSTITUTE('連結実質赤字比率に係る赤字・黒字の構成分析'!G$43,"▲","-")),2)&gt;=0,ABS(ROUND(VALUE(SUBSTITUTE('連結実質赤字比率に係る赤字・黒字の構成分析'!G$43,"▲","-")),2)),NA())</f>
        <v>3.e-002</v>
      </c>
      <c r="F27" s="1008" t="e">
        <f>IF(ROUND(VALUE(SUBSTITUTE('連結実質赤字比率に係る赤字・黒字の構成分析'!H$43,"▲","-")),2)&lt;0,ABS(ROUND(VALUE(SUBSTITUTE('連結実質赤字比率に係る赤字・黒字の構成分析'!H$43,"▲","-")),2)),NA())</f>
        <v>#N/A</v>
      </c>
      <c r="G27" s="1008">
        <f>IF(ROUND(VALUE(SUBSTITUTE('連結実質赤字比率に係る赤字・黒字の構成分析'!H$43,"▲","-")),2)&gt;=0,ABS(ROUND(VALUE(SUBSTITUTE('連結実質赤字比率に係る赤字・黒字の構成分析'!H$43,"▲","-")),2)),NA())</f>
        <v>2.e-002</v>
      </c>
      <c r="H27" s="1008" t="e">
        <f>IF(ROUND(VALUE(SUBSTITUTE('連結実質赤字比率に係る赤字・黒字の構成分析'!I$43,"▲","-")),2)&lt;0,ABS(ROUND(VALUE(SUBSTITUTE('連結実質赤字比率に係る赤字・黒字の構成分析'!I$43,"▲","-")),2)),NA())</f>
        <v>#N/A</v>
      </c>
      <c r="I27" s="1008">
        <f>IF(ROUND(VALUE(SUBSTITUTE('連結実質赤字比率に係る赤字・黒字の構成分析'!I$43,"▲","-")),2)&gt;=0,ABS(ROUND(VALUE(SUBSTITUTE('連結実質赤字比率に係る赤字・黒字の構成分析'!I$43,"▲","-")),2)),NA())</f>
        <v>1.e-002</v>
      </c>
      <c r="J27" s="1008" t="e">
        <f>IF(ROUND(VALUE(SUBSTITUTE('連結実質赤字比率に係る赤字・黒字の構成分析'!J$43,"▲","-")),2)&lt;0,ABS(ROUND(VALUE(SUBSTITUTE('連結実質赤字比率に係る赤字・黒字の構成分析'!J$43,"▲","-")),2)),NA())</f>
        <v>#N/A</v>
      </c>
      <c r="K27" s="1008">
        <f>IF(ROUND(VALUE(SUBSTITUTE('連結実質赤字比率に係る赤字・黒字の構成分析'!J$43,"▲","-")),2)&gt;=0,ABS(ROUND(VALUE(SUBSTITUTE('連結実質赤字比率に係る赤字・黒字の構成分析'!J$43,"▲","-")),2)),NA())</f>
        <v>2.e-002</v>
      </c>
    </row>
    <row r="28" spans="1:11">
      <c r="A28" s="1008" t="str">
        <f>IF('連結実質赤字比率に係る赤字・黒字の構成分析'!C$42="",NA(),'連結実質赤字比率に係る赤字・黒字の構成分析'!C$42)</f>
        <v>その他会計（赤字）</v>
      </c>
      <c r="B28" s="1008" t="e">
        <f>IF(ROUND(VALUE(SUBSTITUTE('連結実質赤字比率に係る赤字・黒字の構成分析'!F$42,"▲","-")),2)&lt;0,ABS(ROUND(VALUE(SUBSTITUTE('連結実質赤字比率に係る赤字・黒字の構成分析'!F$42,"▲","-")),2)),NA())</f>
        <v>#VALUE!</v>
      </c>
      <c r="C28" s="1008" t="e">
        <f>IF(ROUND(VALUE(SUBSTITUTE('連結実質赤字比率に係る赤字・黒字の構成分析'!F$42,"▲","-")),2)&gt;=0,ABS(ROUND(VALUE(SUBSTITUTE('連結実質赤字比率に係る赤字・黒字の構成分析'!F$42,"▲","-")),2)),NA())</f>
        <v>#VALUE!</v>
      </c>
      <c r="D28" s="1008" t="e">
        <f>IF(ROUND(VALUE(SUBSTITUTE('連結実質赤字比率に係る赤字・黒字の構成分析'!G$42,"▲","-")),2)&lt;0,ABS(ROUND(VALUE(SUBSTITUTE('連結実質赤字比率に係る赤字・黒字の構成分析'!G$42,"▲","-")),2)),NA())</f>
        <v>#VALUE!</v>
      </c>
      <c r="E28" s="1008" t="e">
        <f>IF(ROUND(VALUE(SUBSTITUTE('連結実質赤字比率に係る赤字・黒字の構成分析'!G$42,"▲","-")),2)&gt;=0,ABS(ROUND(VALUE(SUBSTITUTE('連結実質赤字比率に係る赤字・黒字の構成分析'!G$42,"▲","-")),2)),NA())</f>
        <v>#VALUE!</v>
      </c>
      <c r="F28" s="1008" t="e">
        <f>IF(ROUND(VALUE(SUBSTITUTE('連結実質赤字比率に係る赤字・黒字の構成分析'!H$42,"▲","-")),2)&lt;0,ABS(ROUND(VALUE(SUBSTITUTE('連結実質赤字比率に係る赤字・黒字の構成分析'!H$42,"▲","-")),2)),NA())</f>
        <v>#VALUE!</v>
      </c>
      <c r="G28" s="1008" t="e">
        <f>IF(ROUND(VALUE(SUBSTITUTE('連結実質赤字比率に係る赤字・黒字の構成分析'!H$42,"▲","-")),2)&gt;=0,ABS(ROUND(VALUE(SUBSTITUTE('連結実質赤字比率に係る赤字・黒字の構成分析'!H$42,"▲","-")),2)),NA())</f>
        <v>#VALUE!</v>
      </c>
      <c r="H28" s="1008" t="e">
        <f>IF(ROUND(VALUE(SUBSTITUTE('連結実質赤字比率に係る赤字・黒字の構成分析'!I$42,"▲","-")),2)&lt;0,ABS(ROUND(VALUE(SUBSTITUTE('連結実質赤字比率に係る赤字・黒字の構成分析'!I$42,"▲","-")),2)),NA())</f>
        <v>#VALUE!</v>
      </c>
      <c r="I28" s="1008" t="e">
        <f>IF(ROUND(VALUE(SUBSTITUTE('連結実質赤字比率に係る赤字・黒字の構成分析'!I$42,"▲","-")),2)&gt;=0,ABS(ROUND(VALUE(SUBSTITUTE('連結実質赤字比率に係る赤字・黒字の構成分析'!I$42,"▲","-")),2)),NA())</f>
        <v>#VALUE!</v>
      </c>
      <c r="J28" s="1008" t="e">
        <f>IF(ROUND(VALUE(SUBSTITUTE('連結実質赤字比率に係る赤字・黒字の構成分析'!J$42,"▲","-")),2)&lt;0,ABS(ROUND(VALUE(SUBSTITUTE('連結実質赤字比率に係る赤字・黒字の構成分析'!J$42,"▲","-")),2)),NA())</f>
        <v>#VALUE!</v>
      </c>
      <c r="K28" s="1008" t="e">
        <f>IF(ROUND(VALUE(SUBSTITUTE('連結実質赤字比率に係る赤字・黒字の構成分析'!J$42,"▲","-")),2)&gt;=0,ABS(ROUND(VALUE(SUBSTITUTE('連結実質赤字比率に係る赤字・黒字の構成分析'!J$42,"▲","-")),2)),NA())</f>
        <v>#VALUE!</v>
      </c>
    </row>
    <row r="29" spans="1:11">
      <c r="A29" s="1008" t="str">
        <f>IF('連結実質赤字比率に係る赤字・黒字の構成分析'!C$41="",NA(),'連結実質赤字比率に係る赤字・黒字の構成分析'!C$41)</f>
        <v>市民交通傷害共済事業特別会計</v>
      </c>
      <c r="B29" s="1008" t="e">
        <f>IF(ROUND(VALUE(SUBSTITUTE('連結実質赤字比率に係る赤字・黒字の構成分析'!F$41,"▲","-")),2)&lt;0,ABS(ROUND(VALUE(SUBSTITUTE('連結実質赤字比率に係る赤字・黒字の構成分析'!F$41,"▲","-")),2)),NA())</f>
        <v>#N/A</v>
      </c>
      <c r="C29" s="1008">
        <f>IF(ROUND(VALUE(SUBSTITUTE('連結実質赤字比率に係る赤字・黒字の構成分析'!F$41,"▲","-")),2)&gt;=0,ABS(ROUND(VALUE(SUBSTITUTE('連結実質赤字比率に係る赤字・黒字の構成分析'!F$41,"▲","-")),2)),NA())</f>
        <v>3.e-002</v>
      </c>
      <c r="D29" s="1008" t="e">
        <f>IF(ROUND(VALUE(SUBSTITUTE('連結実質赤字比率に係る赤字・黒字の構成分析'!G$41,"▲","-")),2)&lt;0,ABS(ROUND(VALUE(SUBSTITUTE('連結実質赤字比率に係る赤字・黒字の構成分析'!G$41,"▲","-")),2)),NA())</f>
        <v>#N/A</v>
      </c>
      <c r="E29" s="1008">
        <f>IF(ROUND(VALUE(SUBSTITUTE('連結実質赤字比率に係る赤字・黒字の構成分析'!G$41,"▲","-")),2)&gt;=0,ABS(ROUND(VALUE(SUBSTITUTE('連結実質赤字比率に係る赤字・黒字の構成分析'!G$41,"▲","-")),2)),NA())</f>
        <v>2.e-002</v>
      </c>
      <c r="F29" s="1008" t="e">
        <f>IF(ROUND(VALUE(SUBSTITUTE('連結実質赤字比率に係る赤字・黒字の構成分析'!H$41,"▲","-")),2)&lt;0,ABS(ROUND(VALUE(SUBSTITUTE('連結実質赤字比率に係る赤字・黒字の構成分析'!H$41,"▲","-")),2)),NA())</f>
        <v>#N/A</v>
      </c>
      <c r="G29" s="1008">
        <f>IF(ROUND(VALUE(SUBSTITUTE('連結実質赤字比率に係る赤字・黒字の構成分析'!H$41,"▲","-")),2)&gt;=0,ABS(ROUND(VALUE(SUBSTITUTE('連結実質赤字比率に係る赤字・黒字の構成分析'!H$41,"▲","-")),2)),NA())</f>
        <v>4.e-002</v>
      </c>
      <c r="H29" s="1008" t="e">
        <f>IF(ROUND(VALUE(SUBSTITUTE('連結実質赤字比率に係る赤字・黒字の構成分析'!I$41,"▲","-")),2)&lt;0,ABS(ROUND(VALUE(SUBSTITUTE('連結実質赤字比率に係る赤字・黒字の構成分析'!I$41,"▲","-")),2)),NA())</f>
        <v>#N/A</v>
      </c>
      <c r="I29" s="1008">
        <f>IF(ROUND(VALUE(SUBSTITUTE('連結実質赤字比率に係る赤字・黒字の構成分析'!I$41,"▲","-")),2)&gt;=0,ABS(ROUND(VALUE(SUBSTITUTE('連結実質赤字比率に係る赤字・黒字の構成分析'!I$41,"▲","-")),2)),NA())</f>
        <v>4.e-002</v>
      </c>
      <c r="J29" s="1008" t="e">
        <f>IF(ROUND(VALUE(SUBSTITUTE('連結実質赤字比率に係る赤字・黒字の構成分析'!J$41,"▲","-")),2)&lt;0,ABS(ROUND(VALUE(SUBSTITUTE('連結実質赤字比率に係る赤字・黒字の構成分析'!J$41,"▲","-")),2)),NA())</f>
        <v>#N/A</v>
      </c>
      <c r="K29" s="1008">
        <f>IF(ROUND(VALUE(SUBSTITUTE('連結実質赤字比率に係る赤字・黒字の構成分析'!J$41,"▲","-")),2)&gt;=0,ABS(ROUND(VALUE(SUBSTITUTE('連結実質赤字比率に係る赤字・黒字の構成分析'!J$41,"▲","-")),2)),NA())</f>
        <v>4.e-002</v>
      </c>
    </row>
    <row r="30" spans="1:11">
      <c r="A30" s="1008" t="str">
        <f>IF('連結実質赤字比率に係る赤字・黒字の構成分析'!C$40="",NA(),'連結実質赤字比率に係る赤字・黒字の構成分析'!C$40)</f>
        <v>根室市病院事業会計</v>
      </c>
      <c r="B30" s="1008" t="e">
        <f>IF(ROUND(VALUE(SUBSTITUTE('連結実質赤字比率に係る赤字・黒字の構成分析'!F$40,"▲","-")),2)&lt;0,ABS(ROUND(VALUE(SUBSTITUTE('連結実質赤字比率に係る赤字・黒字の構成分析'!F$40,"▲","-")),2)),NA())</f>
        <v>#N/A</v>
      </c>
      <c r="C30" s="1008">
        <f>IF(ROUND(VALUE(SUBSTITUTE('連結実質赤字比率に係る赤字・黒字の構成分析'!F$40,"▲","-")),2)&gt;=0,ABS(ROUND(VALUE(SUBSTITUTE('連結実質赤字比率に係る赤字・黒字の構成分析'!F$40,"▲","-")),2)),NA())</f>
        <v>0</v>
      </c>
      <c r="D30" s="1008" t="e">
        <f>IF(ROUND(VALUE(SUBSTITUTE('連結実質赤字比率に係る赤字・黒字の構成分析'!G$40,"▲","-")),2)&lt;0,ABS(ROUND(VALUE(SUBSTITUTE('連結実質赤字比率に係る赤字・黒字の構成分析'!G$40,"▲","-")),2)),NA())</f>
        <v>#N/A</v>
      </c>
      <c r="E30" s="1008">
        <f>IF(ROUND(VALUE(SUBSTITUTE('連結実質赤字比率に係る赤字・黒字の構成分析'!G$40,"▲","-")),2)&gt;=0,ABS(ROUND(VALUE(SUBSTITUTE('連結実質赤字比率に係る赤字・黒字の構成分析'!G$40,"▲","-")),2)),NA())</f>
        <v>1.5699999999999998</v>
      </c>
      <c r="F30" s="1008" t="e">
        <f>IF(ROUND(VALUE(SUBSTITUTE('連結実質赤字比率に係る赤字・黒字の構成分析'!H$40,"▲","-")),2)&lt;0,ABS(ROUND(VALUE(SUBSTITUTE('連結実質赤字比率に係る赤字・黒字の構成分析'!H$40,"▲","-")),2)),NA())</f>
        <v>#N/A</v>
      </c>
      <c r="G30" s="1008">
        <f>IF(ROUND(VALUE(SUBSTITUTE('連結実質赤字比率に係る赤字・黒字の構成分析'!H$40,"▲","-")),2)&gt;=0,ABS(ROUND(VALUE(SUBSTITUTE('連結実質赤字比率に係る赤字・黒字の構成分析'!H$40,"▲","-")),2)),NA())</f>
        <v>1.55</v>
      </c>
      <c r="H30" s="1008" t="e">
        <f>IF(ROUND(VALUE(SUBSTITUTE('連結実質赤字比率に係る赤字・黒字の構成分析'!I$40,"▲","-")),2)&lt;0,ABS(ROUND(VALUE(SUBSTITUTE('連結実質赤字比率に係る赤字・黒字の構成分析'!I$40,"▲","-")),2)),NA())</f>
        <v>#N/A</v>
      </c>
      <c r="I30" s="1008">
        <f>IF(ROUND(VALUE(SUBSTITUTE('連結実質赤字比率に係る赤字・黒字の構成分析'!I$40,"▲","-")),2)&gt;=0,ABS(ROUND(VALUE(SUBSTITUTE('連結実質赤字比率に係る赤字・黒字の構成分析'!I$40,"▲","-")),2)),NA())</f>
        <v>1.55</v>
      </c>
      <c r="J30" s="1008" t="e">
        <f>IF(ROUND(VALUE(SUBSTITUTE('連結実質赤字比率に係る赤字・黒字の構成分析'!J$40,"▲","-")),2)&lt;0,ABS(ROUND(VALUE(SUBSTITUTE('連結実質赤字比率に係る赤字・黒字の構成分析'!J$40,"▲","-")),2)),NA())</f>
        <v>#N/A</v>
      </c>
      <c r="K30" s="1008">
        <f>IF(ROUND(VALUE(SUBSTITUTE('連結実質赤字比率に係る赤字・黒字の構成分析'!J$40,"▲","-")),2)&gt;=0,ABS(ROUND(VALUE(SUBSTITUTE('連結実質赤字比率に係る赤字・黒字の構成分析'!J$40,"▲","-")),2)),NA())</f>
        <v>7.0000000000000007e-002</v>
      </c>
    </row>
    <row r="31" spans="1:11">
      <c r="A31" s="1008" t="str">
        <f>IF('連結実質赤字比率に係る赤字・黒字の構成分析'!C$39="",NA(),'連結実質赤字比率に係る赤字・黒字の構成分析'!C$39)</f>
        <v>国民健康保険特別会計事業勘定</v>
      </c>
      <c r="B31" s="1008" t="e">
        <f>IF(ROUND(VALUE(SUBSTITUTE('連結実質赤字比率に係る赤字・黒字の構成分析'!F$39,"▲","-")),2)&lt;0,ABS(ROUND(VALUE(SUBSTITUTE('連結実質赤字比率に係る赤字・黒字の構成分析'!F$39,"▲","-")),2)),NA())</f>
        <v>#N/A</v>
      </c>
      <c r="C31" s="1008">
        <f>IF(ROUND(VALUE(SUBSTITUTE('連結実質赤字比率に係る赤字・黒字の構成分析'!F$39,"▲","-")),2)&gt;=0,ABS(ROUND(VALUE(SUBSTITUTE('連結実質赤字比率に係る赤字・黒字の構成分析'!F$39,"▲","-")),2)),NA())</f>
        <v>4.e-002</v>
      </c>
      <c r="D31" s="1008" t="e">
        <f>IF(ROUND(VALUE(SUBSTITUTE('連結実質赤字比率に係る赤字・黒字の構成分析'!G$39,"▲","-")),2)&lt;0,ABS(ROUND(VALUE(SUBSTITUTE('連結実質赤字比率に係る赤字・黒字の構成分析'!G$39,"▲","-")),2)),NA())</f>
        <v>#N/A</v>
      </c>
      <c r="E31" s="1008">
        <f>IF(ROUND(VALUE(SUBSTITUTE('連結実質赤字比率に係る赤字・黒字の構成分析'!G$39,"▲","-")),2)&gt;=0,ABS(ROUND(VALUE(SUBSTITUTE('連結実質赤字比率に係る赤字・黒字の構成分析'!G$39,"▲","-")),2)),NA())</f>
        <v>2.e-002</v>
      </c>
      <c r="F31" s="1008" t="e">
        <f>IF(ROUND(VALUE(SUBSTITUTE('連結実質赤字比率に係る赤字・黒字の構成分析'!H$39,"▲","-")),2)&lt;0,ABS(ROUND(VALUE(SUBSTITUTE('連結実質赤字比率に係る赤字・黒字の構成分析'!H$39,"▲","-")),2)),NA())</f>
        <v>#N/A</v>
      </c>
      <c r="G31" s="1008">
        <f>IF(ROUND(VALUE(SUBSTITUTE('連結実質赤字比率に係る赤字・黒字の構成分析'!H$39,"▲","-")),2)&gt;=0,ABS(ROUND(VALUE(SUBSTITUTE('連結実質赤字比率に係る赤字・黒字の構成分析'!H$39,"▲","-")),2)),NA())</f>
        <v>2.e-002</v>
      </c>
      <c r="H31" s="1008">
        <f>IF(ROUND(VALUE(SUBSTITUTE('連結実質赤字比率に係る赤字・黒字の構成分析'!I$39,"▲","-")),2)&lt;0,ABS(ROUND(VALUE(SUBSTITUTE('連結実質赤字比率に係る赤字・黒字の構成分析'!I$39,"▲","-")),2)),NA())</f>
        <v>1.28</v>
      </c>
      <c r="I31" s="1008" t="e">
        <f>IF(ROUND(VALUE(SUBSTITUTE('連結実質赤字比率に係る赤字・黒字の構成分析'!I$39,"▲","-")),2)&gt;=0,ABS(ROUND(VALUE(SUBSTITUTE('連結実質赤字比率に係る赤字・黒字の構成分析'!I$39,"▲","-")),2)),NA())</f>
        <v>#N/A</v>
      </c>
      <c r="J31" s="1008" t="e">
        <f>IF(ROUND(VALUE(SUBSTITUTE('連結実質赤字比率に係る赤字・黒字の構成分析'!J$39,"▲","-")),2)&lt;0,ABS(ROUND(VALUE(SUBSTITUTE('連結実質赤字比率に係る赤字・黒字の構成分析'!J$39,"▲","-")),2)),NA())</f>
        <v>#N/A</v>
      </c>
      <c r="K31" s="1008">
        <f>IF(ROUND(VALUE(SUBSTITUTE('連結実質赤字比率に係る赤字・黒字の構成分析'!J$39,"▲","-")),2)&gt;=0,ABS(ROUND(VALUE(SUBSTITUTE('連結実質赤字比率に係る赤字・黒字の構成分析'!J$39,"▲","-")),2)),NA())</f>
        <v>0.45</v>
      </c>
    </row>
    <row r="32" spans="1:11">
      <c r="A32" s="1008" t="str">
        <f>IF('連結実質赤字比率に係る赤字・黒字の構成分析'!C$38="",NA(),'連結実質赤字比率に係る赤字・黒字の構成分析'!C$38)</f>
        <v>一般会計</v>
      </c>
      <c r="B32" s="1008" t="e">
        <f>IF(ROUND(VALUE(SUBSTITUTE('連結実質赤字比率に係る赤字・黒字の構成分析'!F$38,"▲","-")),2)&lt;0,ABS(ROUND(VALUE(SUBSTITUTE('連結実質赤字比率に係る赤字・黒字の構成分析'!F$38,"▲","-")),2)),NA())</f>
        <v>#N/A</v>
      </c>
      <c r="C32" s="1008">
        <f>IF(ROUND(VALUE(SUBSTITUTE('連結実質赤字比率に係る赤字・黒字の構成分析'!F$38,"▲","-")),2)&gt;=0,ABS(ROUND(VALUE(SUBSTITUTE('連結実質赤字比率に係る赤字・黒字の構成分析'!F$38,"▲","-")),2)),NA())</f>
        <v>3.29</v>
      </c>
      <c r="D32" s="1008" t="e">
        <f>IF(ROUND(VALUE(SUBSTITUTE('連結実質赤字比率に係る赤字・黒字の構成分析'!G$38,"▲","-")),2)&lt;0,ABS(ROUND(VALUE(SUBSTITUTE('連結実質赤字比率に係る赤字・黒字の構成分析'!G$38,"▲","-")),2)),NA())</f>
        <v>#N/A</v>
      </c>
      <c r="E32" s="1008">
        <f>IF(ROUND(VALUE(SUBSTITUTE('連結実質赤字比率に係る赤字・黒字の構成分析'!G$38,"▲","-")),2)&gt;=0,ABS(ROUND(VALUE(SUBSTITUTE('連結実質赤字比率に係る赤字・黒字の構成分析'!G$38,"▲","-")),2)),NA())</f>
        <v>0.34</v>
      </c>
      <c r="F32" s="1008" t="e">
        <f>IF(ROUND(VALUE(SUBSTITUTE('連結実質赤字比率に係る赤字・黒字の構成分析'!H$38,"▲","-")),2)&lt;0,ABS(ROUND(VALUE(SUBSTITUTE('連結実質赤字比率に係る赤字・黒字の構成分析'!H$38,"▲","-")),2)),NA())</f>
        <v>#N/A</v>
      </c>
      <c r="G32" s="1008">
        <f>IF(ROUND(VALUE(SUBSTITUTE('連結実質赤字比率に係る赤字・黒字の構成分析'!H$38,"▲","-")),2)&gt;=0,ABS(ROUND(VALUE(SUBSTITUTE('連結実質赤字比率に係る赤字・黒字の構成分析'!H$38,"▲","-")),2)),NA())</f>
        <v>0.87</v>
      </c>
      <c r="H32" s="1008" t="e">
        <f>IF(ROUND(VALUE(SUBSTITUTE('連結実質赤字比率に係る赤字・黒字の構成分析'!I$38,"▲","-")),2)&lt;0,ABS(ROUND(VALUE(SUBSTITUTE('連結実質赤字比率に係る赤字・黒字の構成分析'!I$38,"▲","-")),2)),NA())</f>
        <v>#N/A</v>
      </c>
      <c r="I32" s="1008">
        <f>IF(ROUND(VALUE(SUBSTITUTE('連結実質赤字比率に係る赤字・黒字の構成分析'!I$38,"▲","-")),2)&gt;=0,ABS(ROUND(VALUE(SUBSTITUTE('連結実質赤字比率に係る赤字・黒字の構成分析'!I$38,"▲","-")),2)),NA())</f>
        <v>0.62</v>
      </c>
      <c r="J32" s="1008" t="e">
        <f>IF(ROUND(VALUE(SUBSTITUTE('連結実質赤字比率に係る赤字・黒字の構成分析'!J$38,"▲","-")),2)&lt;0,ABS(ROUND(VALUE(SUBSTITUTE('連結実質赤字比率に係る赤字・黒字の構成分析'!J$38,"▲","-")),2)),NA())</f>
        <v>#N/A</v>
      </c>
      <c r="K32" s="1008">
        <f>IF(ROUND(VALUE(SUBSTITUTE('連結実質赤字比率に係る赤字・黒字の構成分析'!J$38,"▲","-")),2)&gt;=0,ABS(ROUND(VALUE(SUBSTITUTE('連結実質赤字比率に係る赤字・黒字の構成分析'!J$38,"▲","-")),2)),NA())</f>
        <v>0.92</v>
      </c>
    </row>
    <row r="33" spans="1:16">
      <c r="A33" s="1008" t="str">
        <f>IF('連結実質赤字比率に係る赤字・黒字の構成分析'!C$37="",NA(),'連結実質赤字比率に係る赤字・黒字の構成分析'!C$37)</f>
        <v>介護保険特別会計事業勘定</v>
      </c>
      <c r="B33" s="1008" t="e">
        <f>IF(ROUND(VALUE(SUBSTITUTE('連結実質赤字比率に係る赤字・黒字の構成分析'!F$37,"▲","-")),2)&lt;0,ABS(ROUND(VALUE(SUBSTITUTE('連結実質赤字比率に係る赤字・黒字の構成分析'!F$37,"▲","-")),2)),NA())</f>
        <v>#N/A</v>
      </c>
      <c r="C33" s="1008">
        <f>IF(ROUND(VALUE(SUBSTITUTE('連結実質赤字比率に係る赤字・黒字の構成分析'!F$37,"▲","-")),2)&gt;=0,ABS(ROUND(VALUE(SUBSTITUTE('連結実質赤字比率に係る赤字・黒字の構成分析'!F$37,"▲","-")),2)),NA())</f>
        <v>0.55000000000000004</v>
      </c>
      <c r="D33" s="1008" t="e">
        <f>IF(ROUND(VALUE(SUBSTITUTE('連結実質赤字比率に係る赤字・黒字の構成分析'!G$37,"▲","-")),2)&lt;0,ABS(ROUND(VALUE(SUBSTITUTE('連結実質赤字比率に係る赤字・黒字の構成分析'!G$37,"▲","-")),2)),NA())</f>
        <v>#N/A</v>
      </c>
      <c r="E33" s="1008">
        <f>IF(ROUND(VALUE(SUBSTITUTE('連結実質赤字比率に係る赤字・黒字の構成分析'!G$37,"▲","-")),2)&gt;=0,ABS(ROUND(VALUE(SUBSTITUTE('連結実質赤字比率に係る赤字・黒字の構成分析'!G$37,"▲","-")),2)),NA())</f>
        <v>7.0000000000000007e-002</v>
      </c>
      <c r="F33" s="1008" t="e">
        <f>IF(ROUND(VALUE(SUBSTITUTE('連結実質赤字比率に係る赤字・黒字の構成分析'!H$37,"▲","-")),2)&lt;0,ABS(ROUND(VALUE(SUBSTITUTE('連結実質赤字比率に係る赤字・黒字の構成分析'!H$37,"▲","-")),2)),NA())</f>
        <v>#N/A</v>
      </c>
      <c r="G33" s="1008">
        <f>IF(ROUND(VALUE(SUBSTITUTE('連結実質赤字比率に係る赤字・黒字の構成分析'!H$37,"▲","-")),2)&gt;=0,ABS(ROUND(VALUE(SUBSTITUTE('連結実質赤字比率に係る赤字・黒字の構成分析'!H$37,"▲","-")),2)),NA())</f>
        <v>0.68</v>
      </c>
      <c r="H33" s="1008" t="e">
        <f>IF(ROUND(VALUE(SUBSTITUTE('連結実質赤字比率に係る赤字・黒字の構成分析'!I$37,"▲","-")),2)&lt;0,ABS(ROUND(VALUE(SUBSTITUTE('連結実質赤字比率に係る赤字・黒字の構成分析'!I$37,"▲","-")),2)),NA())</f>
        <v>#N/A</v>
      </c>
      <c r="I33" s="1008">
        <f>IF(ROUND(VALUE(SUBSTITUTE('連結実質赤字比率に係る赤字・黒字の構成分析'!I$37,"▲","-")),2)&gt;=0,ABS(ROUND(VALUE(SUBSTITUTE('連結実質赤字比率に係る赤字・黒字の構成分析'!I$37,"▲","-")),2)),NA())</f>
        <v>0.89</v>
      </c>
      <c r="J33" s="1008" t="e">
        <f>IF(ROUND(VALUE(SUBSTITUTE('連結実質赤字比率に係る赤字・黒字の構成分析'!J$37,"▲","-")),2)&lt;0,ABS(ROUND(VALUE(SUBSTITUTE('連結実質赤字比率に係る赤字・黒字の構成分析'!J$37,"▲","-")),2)),NA())</f>
        <v>#N/A</v>
      </c>
      <c r="K33" s="1008">
        <f>IF(ROUND(VALUE(SUBSTITUTE('連結実質赤字比率に係る赤字・黒字の構成分析'!J$37,"▲","-")),2)&gt;=0,ABS(ROUND(VALUE(SUBSTITUTE('連結実質赤字比率に係る赤字・黒字の構成分析'!J$37,"▲","-")),2)),NA())</f>
        <v>0.94</v>
      </c>
    </row>
    <row r="34" spans="1:16">
      <c r="A34" s="1008" t="str">
        <f>IF('連結実質赤字比率に係る赤字・黒字の構成分析'!C$36="",NA(),'連結実質赤字比率に係る赤字・黒字の構成分析'!C$36)</f>
        <v>根室市水道事業会計</v>
      </c>
      <c r="B34" s="1008" t="e">
        <f>IF(ROUND(VALUE(SUBSTITUTE('連結実質赤字比率に係る赤字・黒字の構成分析'!F$36,"▲","-")),2)&lt;0,ABS(ROUND(VALUE(SUBSTITUTE('連結実質赤字比率に係る赤字・黒字の構成分析'!F$36,"▲","-")),2)),NA())</f>
        <v>#N/A</v>
      </c>
      <c r="C34" s="1008">
        <f>IF(ROUND(VALUE(SUBSTITUTE('連結実質赤字比率に係る赤字・黒字の構成分析'!F$36,"▲","-")),2)&gt;=0,ABS(ROUND(VALUE(SUBSTITUTE('連結実質赤字比率に係る赤字・黒字の構成分析'!F$36,"▲","-")),2)),NA())</f>
        <v>3.78</v>
      </c>
      <c r="D34" s="1008" t="e">
        <f>IF(ROUND(VALUE(SUBSTITUTE('連結実質赤字比率に係る赤字・黒字の構成分析'!G$36,"▲","-")),2)&lt;0,ABS(ROUND(VALUE(SUBSTITUTE('連結実質赤字比率に係る赤字・黒字の構成分析'!G$36,"▲","-")),2)),NA())</f>
        <v>#N/A</v>
      </c>
      <c r="E34" s="1008">
        <f>IF(ROUND(VALUE(SUBSTITUTE('連結実質赤字比率に係る赤字・黒字の構成分析'!G$36,"▲","-")),2)&gt;=0,ABS(ROUND(VALUE(SUBSTITUTE('連結実質赤字比率に係る赤字・黒字の構成分析'!G$36,"▲","-")),2)),NA())</f>
        <v>3.25</v>
      </c>
      <c r="F34" s="1008" t="e">
        <f>IF(ROUND(VALUE(SUBSTITUTE('連結実質赤字比率に係る赤字・黒字の構成分析'!H$36,"▲","-")),2)&lt;0,ABS(ROUND(VALUE(SUBSTITUTE('連結実質赤字比率に係る赤字・黒字の構成分析'!H$36,"▲","-")),2)),NA())</f>
        <v>#N/A</v>
      </c>
      <c r="G34" s="1008">
        <f>IF(ROUND(VALUE(SUBSTITUTE('連結実質赤字比率に係る赤字・黒字の構成分析'!H$36,"▲","-")),2)&gt;=0,ABS(ROUND(VALUE(SUBSTITUTE('連結実質赤字比率に係る赤字・黒字の構成分析'!H$36,"▲","-")),2)),NA())</f>
        <v>2.5299999999999998</v>
      </c>
      <c r="H34" s="1008" t="e">
        <f>IF(ROUND(VALUE(SUBSTITUTE('連結実質赤字比率に係る赤字・黒字の構成分析'!I$36,"▲","-")),2)&lt;0,ABS(ROUND(VALUE(SUBSTITUTE('連結実質赤字比率に係る赤字・黒字の構成分析'!I$36,"▲","-")),2)),NA())</f>
        <v>#N/A</v>
      </c>
      <c r="I34" s="1008">
        <f>IF(ROUND(VALUE(SUBSTITUTE('連結実質赤字比率に係る赤字・黒字の構成分析'!I$36,"▲","-")),2)&gt;=0,ABS(ROUND(VALUE(SUBSTITUTE('連結実質赤字比率に係る赤字・黒字の構成分析'!I$36,"▲","-")),2)),NA())</f>
        <v>1.81</v>
      </c>
      <c r="J34" s="1008" t="e">
        <f>IF(ROUND(VALUE(SUBSTITUTE('連結実質赤字比率に係る赤字・黒字の構成分析'!J$36,"▲","-")),2)&lt;0,ABS(ROUND(VALUE(SUBSTITUTE('連結実質赤字比率に係る赤字・黒字の構成分析'!J$36,"▲","-")),2)),NA())</f>
        <v>#N/A</v>
      </c>
      <c r="K34" s="1008">
        <f>IF(ROUND(VALUE(SUBSTITUTE('連結実質赤字比率に係る赤字・黒字の構成分析'!J$36,"▲","-")),2)&gt;=0,ABS(ROUND(VALUE(SUBSTITUTE('連結実質赤字比率に係る赤字・黒字の構成分析'!J$36,"▲","-")),2)),NA())</f>
        <v>1.0900000000000001</v>
      </c>
    </row>
    <row r="35" spans="1:16">
      <c r="A35" s="1008" t="str">
        <f>IF('連結実質赤字比率に係る赤字・黒字の構成分析'!C$35="",NA(),'連結実質赤字比率に係る赤字・黒字の構成分析'!C$35)</f>
        <v>根室市下水道事業会計</v>
      </c>
      <c r="B35" s="1008" t="e">
        <f>IF(ROUND(VALUE(SUBSTITUTE('連結実質赤字比率に係る赤字・黒字の構成分析'!F$35,"▲","-")),2)&lt;0,ABS(ROUND(VALUE(SUBSTITUTE('連結実質赤字比率に係る赤字・黒字の構成分析'!F$35,"▲","-")),2)),NA())</f>
        <v>#N/A</v>
      </c>
      <c r="C35" s="1008">
        <f>IF(ROUND(VALUE(SUBSTITUTE('連結実質赤字比率に係る赤字・黒字の構成分析'!F$35,"▲","-")),2)&gt;=0,ABS(ROUND(VALUE(SUBSTITUTE('連結実質赤字比率に係る赤字・黒字の構成分析'!F$35,"▲","-")),2)),NA())</f>
        <v>1.1200000000000001</v>
      </c>
      <c r="D35" s="1008" t="e">
        <f>IF(ROUND(VALUE(SUBSTITUTE('連結実質赤字比率に係る赤字・黒字の構成分析'!G$35,"▲","-")),2)&lt;0,ABS(ROUND(VALUE(SUBSTITUTE('連結実質赤字比率に係る赤字・黒字の構成分析'!G$35,"▲","-")),2)),NA())</f>
        <v>#N/A</v>
      </c>
      <c r="E35" s="1008">
        <f>IF(ROUND(VALUE(SUBSTITUTE('連結実質赤字比率に係る赤字・黒字の構成分析'!G$35,"▲","-")),2)&gt;=0,ABS(ROUND(VALUE(SUBSTITUTE('連結実質赤字比率に係る赤字・黒字の構成分析'!G$35,"▲","-")),2)),NA())</f>
        <v>1.37</v>
      </c>
      <c r="F35" s="1008" t="e">
        <f>IF(ROUND(VALUE(SUBSTITUTE('連結実質赤字比率に係る赤字・黒字の構成分析'!H$35,"▲","-")),2)&lt;0,ABS(ROUND(VALUE(SUBSTITUTE('連結実質赤字比率に係る赤字・黒字の構成分析'!H$35,"▲","-")),2)),NA())</f>
        <v>#N/A</v>
      </c>
      <c r="G35" s="1008">
        <f>IF(ROUND(VALUE(SUBSTITUTE('連結実質赤字比率に係る赤字・黒字の構成分析'!H$35,"▲","-")),2)&gt;=0,ABS(ROUND(VALUE(SUBSTITUTE('連結実質赤字比率に係る赤字・黒字の構成分析'!H$35,"▲","-")),2)),NA())</f>
        <v>1.34</v>
      </c>
      <c r="H35" s="1008" t="e">
        <f>IF(ROUND(VALUE(SUBSTITUTE('連結実質赤字比率に係る赤字・黒字の構成分析'!I$35,"▲","-")),2)&lt;0,ABS(ROUND(VALUE(SUBSTITUTE('連結実質赤字比率に係る赤字・黒字の構成分析'!I$35,"▲","-")),2)),NA())</f>
        <v>#N/A</v>
      </c>
      <c r="I35" s="1008">
        <f>IF(ROUND(VALUE(SUBSTITUTE('連結実質赤字比率に係る赤字・黒字の構成分析'!I$35,"▲","-")),2)&gt;=0,ABS(ROUND(VALUE(SUBSTITUTE('連結実質赤字比率に係る赤字・黒字の構成分析'!I$35,"▲","-")),2)),NA())</f>
        <v>1.87</v>
      </c>
      <c r="J35" s="1008" t="e">
        <f>IF(ROUND(VALUE(SUBSTITUTE('連結実質赤字比率に係る赤字・黒字の構成分析'!J$35,"▲","-")),2)&lt;0,ABS(ROUND(VALUE(SUBSTITUTE('連結実質赤字比率に係る赤字・黒字の構成分析'!J$35,"▲","-")),2)),NA())</f>
        <v>#N/A</v>
      </c>
      <c r="K35" s="1008">
        <f>IF(ROUND(VALUE(SUBSTITUTE('連結実質赤字比率に係る赤字・黒字の構成分析'!J$35,"▲","-")),2)&gt;=0,ABS(ROUND(VALUE(SUBSTITUTE('連結実質赤字比率に係る赤字・黒字の構成分析'!J$35,"▲","-")),2)),NA())</f>
        <v>2.68</v>
      </c>
    </row>
    <row r="36" spans="1:16">
      <c r="A36" s="1008" t="str">
        <f>IF('連結実質赤字比率に係る赤字・黒字の構成分析'!C$34="",NA(),'連結実質赤字比率に係る赤字・黒字の構成分析'!C$34)</f>
        <v>根室市港湾整備事業会計</v>
      </c>
      <c r="B36" s="1008" t="e">
        <f>IF(ROUND(VALUE(SUBSTITUTE('連結実質赤字比率に係る赤字・黒字の構成分析'!F$34,"▲","-")),2)&lt;0,ABS(ROUND(VALUE(SUBSTITUTE('連結実質赤字比率に係る赤字・黒字の構成分析'!F$34,"▲","-")),2)),NA())</f>
        <v>#N/A</v>
      </c>
      <c r="C36" s="1008">
        <f>IF(ROUND(VALUE(SUBSTITUTE('連結実質赤字比率に係る赤字・黒字の構成分析'!F$34,"▲","-")),2)&gt;=0,ABS(ROUND(VALUE(SUBSTITUTE('連結実質赤字比率に係る赤字・黒字の構成分析'!F$34,"▲","-")),2)),NA())</f>
        <v>5</v>
      </c>
      <c r="D36" s="1008" t="e">
        <f>IF(ROUND(VALUE(SUBSTITUTE('連結実質赤字比率に係る赤字・黒字の構成分析'!G$34,"▲","-")),2)&lt;0,ABS(ROUND(VALUE(SUBSTITUTE('連結実質赤字比率に係る赤字・黒字の構成分析'!G$34,"▲","-")),2)),NA())</f>
        <v>#N/A</v>
      </c>
      <c r="E36" s="1008">
        <f>IF(ROUND(VALUE(SUBSTITUTE('連結実質赤字比率に係る赤字・黒字の構成分析'!G$34,"▲","-")),2)&gt;=0,ABS(ROUND(VALUE(SUBSTITUTE('連結実質赤字比率に係る赤字・黒字の構成分析'!G$34,"▲","-")),2)),NA())</f>
        <v>5.44</v>
      </c>
      <c r="F36" s="1008" t="e">
        <f>IF(ROUND(VALUE(SUBSTITUTE('連結実質赤字比率に係る赤字・黒字の構成分析'!H$34,"▲","-")),2)&lt;0,ABS(ROUND(VALUE(SUBSTITUTE('連結実質赤字比率に係る赤字・黒字の構成分析'!H$34,"▲","-")),2)),NA())</f>
        <v>#N/A</v>
      </c>
      <c r="G36" s="1008">
        <f>IF(ROUND(VALUE(SUBSTITUTE('連結実質赤字比率に係る赤字・黒字の構成分析'!H$34,"▲","-")),2)&gt;=0,ABS(ROUND(VALUE(SUBSTITUTE('連結実質赤字比率に係る赤字・黒字の構成分析'!H$34,"▲","-")),2)),NA())</f>
        <v>5.33</v>
      </c>
      <c r="H36" s="1008" t="e">
        <f>IF(ROUND(VALUE(SUBSTITUTE('連結実質赤字比率に係る赤字・黒字の構成分析'!I$34,"▲","-")),2)&lt;0,ABS(ROUND(VALUE(SUBSTITUTE('連結実質赤字比率に係る赤字・黒字の構成分析'!I$34,"▲","-")),2)),NA())</f>
        <v>#N/A</v>
      </c>
      <c r="I36" s="1008">
        <f>IF(ROUND(VALUE(SUBSTITUTE('連結実質赤字比率に係る赤字・黒字の構成分析'!I$34,"▲","-")),2)&gt;=0,ABS(ROUND(VALUE(SUBSTITUTE('連結実質赤字比率に係る赤字・黒字の構成分析'!I$34,"▲","-")),2)),NA())</f>
        <v>5.64</v>
      </c>
      <c r="J36" s="1008" t="e">
        <f>IF(ROUND(VALUE(SUBSTITUTE('連結実質赤字比率に係る赤字・黒字の構成分析'!J$34,"▲","-")),2)&lt;0,ABS(ROUND(VALUE(SUBSTITUTE('連結実質赤字比率に係る赤字・黒字の構成分析'!J$34,"▲","-")),2)),NA())</f>
        <v>#N/A</v>
      </c>
      <c r="K36" s="1008">
        <f>IF(ROUND(VALUE(SUBSTITUTE('連結実質赤字比率に係る赤字・黒字の構成分析'!J$34,"▲","-")),2)&gt;=0,ABS(ROUND(VALUE(SUBSTITUTE('連結実質赤字比率に係る赤字・黒字の構成分析'!J$34,"▲","-")),2)),NA())</f>
        <v>6.48</v>
      </c>
    </row>
    <row r="39" spans="1:16">
      <c r="A39" s="1006" t="s">
        <v>10</v>
      </c>
    </row>
    <row r="40" spans="1:16">
      <c r="A40" s="1009"/>
      <c r="B40" s="1009" t="str">
        <f>'実質公債費比率（分子）の構造'!K$44</f>
        <v>H25</v>
      </c>
      <c r="C40" s="1009"/>
      <c r="D40" s="1009"/>
      <c r="E40" s="1009" t="str">
        <f>'実質公債費比率（分子）の構造'!L$44</f>
        <v>H26</v>
      </c>
      <c r="F40" s="1009"/>
      <c r="G40" s="1009"/>
      <c r="H40" s="1009" t="str">
        <f>'実質公債費比率（分子）の構造'!M$44</f>
        <v>H27</v>
      </c>
      <c r="I40" s="1009"/>
      <c r="J40" s="1009"/>
      <c r="K40" s="1009" t="str">
        <f>'実質公債費比率（分子）の構造'!N$44</f>
        <v>H28</v>
      </c>
      <c r="L40" s="1009"/>
      <c r="M40" s="1009"/>
      <c r="N40" s="1009" t="str">
        <f>'実質公債費比率（分子）の構造'!O$44</f>
        <v>H29</v>
      </c>
      <c r="O40" s="1009"/>
      <c r="P40" s="1009"/>
    </row>
    <row r="41" spans="1:16">
      <c r="A41" s="1009"/>
      <c r="B41" s="1009" t="s">
        <v>110</v>
      </c>
      <c r="C41" s="1009"/>
      <c r="D41" s="1009" t="s">
        <v>116</v>
      </c>
      <c r="E41" s="1009" t="s">
        <v>110</v>
      </c>
      <c r="F41" s="1009"/>
      <c r="G41" s="1009" t="s">
        <v>116</v>
      </c>
      <c r="H41" s="1009" t="s">
        <v>110</v>
      </c>
      <c r="I41" s="1009"/>
      <c r="J41" s="1009" t="s">
        <v>116</v>
      </c>
      <c r="K41" s="1009" t="s">
        <v>110</v>
      </c>
      <c r="L41" s="1009"/>
      <c r="M41" s="1009" t="s">
        <v>116</v>
      </c>
      <c r="N41" s="1009" t="s">
        <v>110</v>
      </c>
      <c r="O41" s="1009"/>
      <c r="P41" s="1009" t="s">
        <v>116</v>
      </c>
    </row>
    <row r="42" spans="1:16">
      <c r="A42" s="1009" t="s">
        <v>118</v>
      </c>
      <c r="B42" s="1009"/>
      <c r="C42" s="1009"/>
      <c r="D42" s="1009">
        <f>'実質公債費比率（分子）の構造'!K$52</f>
        <v>1906</v>
      </c>
      <c r="E42" s="1009"/>
      <c r="F42" s="1009"/>
      <c r="G42" s="1009">
        <f>'実質公債費比率（分子）の構造'!L$52</f>
        <v>1988</v>
      </c>
      <c r="H42" s="1009"/>
      <c r="I42" s="1009"/>
      <c r="J42" s="1009">
        <f>'実質公債費比率（分子）の構造'!M$52</f>
        <v>1854</v>
      </c>
      <c r="K42" s="1009"/>
      <c r="L42" s="1009"/>
      <c r="M42" s="1009">
        <f>'実質公債費比率（分子）の構造'!N$52</f>
        <v>2013</v>
      </c>
      <c r="N42" s="1009"/>
      <c r="O42" s="1009"/>
      <c r="P42" s="1009">
        <f>'実質公債費比率（分子）の構造'!O$52</f>
        <v>1814</v>
      </c>
    </row>
    <row r="43" spans="1:16">
      <c r="A43" s="1009" t="s">
        <v>41</v>
      </c>
      <c r="B43" s="1009">
        <f>'実質公債費比率（分子）の構造'!K$51</f>
        <v>0</v>
      </c>
      <c r="C43" s="1009"/>
      <c r="D43" s="1009"/>
      <c r="E43" s="1009">
        <f>'実質公債費比率（分子）の構造'!L$51</f>
        <v>2</v>
      </c>
      <c r="F43" s="1009"/>
      <c r="G43" s="1009"/>
      <c r="H43" s="1009">
        <f>'実質公債費比率（分子）の構造'!M$51</f>
        <v>2</v>
      </c>
      <c r="I43" s="1009"/>
      <c r="J43" s="1009"/>
      <c r="K43" s="1009">
        <f>'実質公債費比率（分子）の構造'!N$51</f>
        <v>1</v>
      </c>
      <c r="L43" s="1009"/>
      <c r="M43" s="1009"/>
      <c r="N43" s="1009">
        <f>'実質公債費比率（分子）の構造'!O$51</f>
        <v>1</v>
      </c>
      <c r="O43" s="1009"/>
      <c r="P43" s="1009"/>
    </row>
    <row r="44" spans="1:16">
      <c r="A44" s="1009" t="s">
        <v>35</v>
      </c>
      <c r="B44" s="1009">
        <f>'実質公債費比率（分子）の構造'!K$50</f>
        <v>37</v>
      </c>
      <c r="C44" s="1009"/>
      <c r="D44" s="1009"/>
      <c r="E44" s="1009">
        <f>'実質公債費比率（分子）の構造'!L$50</f>
        <v>37</v>
      </c>
      <c r="F44" s="1009"/>
      <c r="G44" s="1009"/>
      <c r="H44" s="1009">
        <f>'実質公債費比率（分子）の構造'!M$50</f>
        <v>32</v>
      </c>
      <c r="I44" s="1009"/>
      <c r="J44" s="1009"/>
      <c r="K44" s="1009">
        <f>'実質公債費比率（分子）の構造'!N$50</f>
        <v>25</v>
      </c>
      <c r="L44" s="1009"/>
      <c r="M44" s="1009"/>
      <c r="N44" s="1009">
        <f>'実質公債費比率（分子）の構造'!O$50</f>
        <v>17</v>
      </c>
      <c r="O44" s="1009"/>
      <c r="P44" s="1009"/>
    </row>
    <row r="45" spans="1:16">
      <c r="A45" s="1009" t="s">
        <v>0</v>
      </c>
      <c r="B45" s="1009" t="str">
        <f>'実質公債費比率（分子）の構造'!K$49</f>
        <v>-</v>
      </c>
      <c r="C45" s="1009"/>
      <c r="D45" s="1009"/>
      <c r="E45" s="1009" t="str">
        <f>'実質公債費比率（分子）の構造'!L$49</f>
        <v>-</v>
      </c>
      <c r="F45" s="1009"/>
      <c r="G45" s="1009"/>
      <c r="H45" s="1009" t="str">
        <f>'実質公債費比率（分子）の構造'!M$49</f>
        <v>-</v>
      </c>
      <c r="I45" s="1009"/>
      <c r="J45" s="1009"/>
      <c r="K45" s="1009" t="str">
        <f>'実質公債費比率（分子）の構造'!N$49</f>
        <v>-</v>
      </c>
      <c r="L45" s="1009"/>
      <c r="M45" s="1009"/>
      <c r="N45" s="1009" t="str">
        <f>'実質公債費比率（分子）の構造'!O$49</f>
        <v>-</v>
      </c>
      <c r="O45" s="1009"/>
      <c r="P45" s="1009"/>
    </row>
    <row r="46" spans="1:16">
      <c r="A46" s="1009" t="s">
        <v>34</v>
      </c>
      <c r="B46" s="1009">
        <f>'実質公債費比率（分子）の構造'!K$48</f>
        <v>474</v>
      </c>
      <c r="C46" s="1009"/>
      <c r="D46" s="1009"/>
      <c r="E46" s="1009">
        <f>'実質公債費比率（分子）の構造'!L$48</f>
        <v>480</v>
      </c>
      <c r="F46" s="1009"/>
      <c r="G46" s="1009"/>
      <c r="H46" s="1009">
        <f>'実質公債費比率（分子）の構造'!M$48</f>
        <v>452</v>
      </c>
      <c r="I46" s="1009"/>
      <c r="J46" s="1009"/>
      <c r="K46" s="1009">
        <f>'実質公債費比率（分子）の構造'!N$48</f>
        <v>333</v>
      </c>
      <c r="L46" s="1009"/>
      <c r="M46" s="1009"/>
      <c r="N46" s="1009">
        <f>'実質公債費比率（分子）の構造'!O$48</f>
        <v>337</v>
      </c>
      <c r="O46" s="1009"/>
      <c r="P46" s="1009"/>
    </row>
    <row r="47" spans="1:16">
      <c r="A47" s="1009" t="s">
        <v>27</v>
      </c>
      <c r="B47" s="1009" t="str">
        <f>'実質公債費比率（分子）の構造'!K$47</f>
        <v>-</v>
      </c>
      <c r="C47" s="1009"/>
      <c r="D47" s="1009"/>
      <c r="E47" s="1009" t="str">
        <f>'実質公債費比率（分子）の構造'!L$47</f>
        <v>-</v>
      </c>
      <c r="F47" s="1009"/>
      <c r="G47" s="1009"/>
      <c r="H47" s="1009" t="str">
        <f>'実質公債費比率（分子）の構造'!M$47</f>
        <v>-</v>
      </c>
      <c r="I47" s="1009"/>
      <c r="J47" s="1009"/>
      <c r="K47" s="1009" t="str">
        <f>'実質公債費比率（分子）の構造'!N$47</f>
        <v>-</v>
      </c>
      <c r="L47" s="1009"/>
      <c r="M47" s="1009"/>
      <c r="N47" s="1009" t="str">
        <f>'実質公債費比率（分子）の構造'!O$47</f>
        <v>-</v>
      </c>
      <c r="O47" s="1009"/>
      <c r="P47" s="1009"/>
    </row>
    <row r="48" spans="1:16">
      <c r="A48" s="1009" t="s">
        <v>24</v>
      </c>
      <c r="B48" s="1009" t="str">
        <f>'実質公債費比率（分子）の構造'!K$46</f>
        <v>-</v>
      </c>
      <c r="C48" s="1009"/>
      <c r="D48" s="1009"/>
      <c r="E48" s="1009" t="str">
        <f>'実質公債費比率（分子）の構造'!L$46</f>
        <v>-</v>
      </c>
      <c r="F48" s="1009"/>
      <c r="G48" s="1009"/>
      <c r="H48" s="1009" t="str">
        <f>'実質公債費比率（分子）の構造'!M$46</f>
        <v>-</v>
      </c>
      <c r="I48" s="1009"/>
      <c r="J48" s="1009"/>
      <c r="K48" s="1009" t="str">
        <f>'実質公債費比率（分子）の構造'!N$46</f>
        <v>-</v>
      </c>
      <c r="L48" s="1009"/>
      <c r="M48" s="1009"/>
      <c r="N48" s="1009" t="str">
        <f>'実質公債費比率（分子）の構造'!O$46</f>
        <v>-</v>
      </c>
      <c r="O48" s="1009"/>
      <c r="P48" s="1009"/>
    </row>
    <row r="49" spans="1:16">
      <c r="A49" s="1009" t="s">
        <v>20</v>
      </c>
      <c r="B49" s="1009">
        <f>'実質公債費比率（分子）の構造'!K$45</f>
        <v>1870</v>
      </c>
      <c r="C49" s="1009"/>
      <c r="D49" s="1009"/>
      <c r="E49" s="1009">
        <f>'実質公債費比率（分子）の構造'!L$45</f>
        <v>2267</v>
      </c>
      <c r="F49" s="1009"/>
      <c r="G49" s="1009"/>
      <c r="H49" s="1009">
        <f>'実質公債費比率（分子）の構造'!M$45</f>
        <v>2208</v>
      </c>
      <c r="I49" s="1009"/>
      <c r="J49" s="1009"/>
      <c r="K49" s="1009">
        <f>'実質公債費比率（分子）の構造'!N$45</f>
        <v>2247</v>
      </c>
      <c r="L49" s="1009"/>
      <c r="M49" s="1009"/>
      <c r="N49" s="1009">
        <f>'実質公債費比率（分子）の構造'!O$45</f>
        <v>2103</v>
      </c>
      <c r="O49" s="1009"/>
      <c r="P49" s="1009"/>
    </row>
    <row r="50" spans="1:16">
      <c r="A50" s="1009" t="s">
        <v>50</v>
      </c>
      <c r="B50" s="1009" t="e">
        <f>NA()</f>
        <v>#N/A</v>
      </c>
      <c r="C50" s="1009">
        <f>IF(ISNUMBER('実質公債費比率（分子）の構造'!K$53),'実質公債費比率（分子）の構造'!K$53,NA())</f>
        <v>475</v>
      </c>
      <c r="D50" s="1009" t="e">
        <f>NA()</f>
        <v>#N/A</v>
      </c>
      <c r="E50" s="1009" t="e">
        <f>NA()</f>
        <v>#N/A</v>
      </c>
      <c r="F50" s="1009">
        <f>IF(ISNUMBER('実質公債費比率（分子）の構造'!L$53),'実質公債費比率（分子）の構造'!L$53,NA())</f>
        <v>798</v>
      </c>
      <c r="G50" s="1009" t="e">
        <f>NA()</f>
        <v>#N/A</v>
      </c>
      <c r="H50" s="1009" t="e">
        <f>NA()</f>
        <v>#N/A</v>
      </c>
      <c r="I50" s="1009">
        <f>IF(ISNUMBER('実質公債費比率（分子）の構造'!M$53),'実質公債費比率（分子）の構造'!M$53,NA())</f>
        <v>840</v>
      </c>
      <c r="J50" s="1009" t="e">
        <f>NA()</f>
        <v>#N/A</v>
      </c>
      <c r="K50" s="1009" t="e">
        <f>NA()</f>
        <v>#N/A</v>
      </c>
      <c r="L50" s="1009">
        <f>IF(ISNUMBER('実質公債費比率（分子）の構造'!N$53),'実質公債費比率（分子）の構造'!N$53,NA())</f>
        <v>593</v>
      </c>
      <c r="M50" s="1009" t="e">
        <f>NA()</f>
        <v>#N/A</v>
      </c>
      <c r="N50" s="1009" t="e">
        <f>NA()</f>
        <v>#N/A</v>
      </c>
      <c r="O50" s="1009">
        <f>IF(ISNUMBER('実質公債費比率（分子）の構造'!O$53),'実質公債費比率（分子）の構造'!O$53,NA())</f>
        <v>644</v>
      </c>
      <c r="P50" s="1009" t="e">
        <f>NA()</f>
        <v>#N/A</v>
      </c>
    </row>
    <row r="53" spans="1:16">
      <c r="A53" s="1006" t="s">
        <v>120</v>
      </c>
    </row>
    <row r="54" spans="1:16">
      <c r="A54" s="1008"/>
      <c r="B54" s="1008" t="str">
        <f>'将来負担比率（分子）の構造'!I$40</f>
        <v>H25</v>
      </c>
      <c r="C54" s="1008"/>
      <c r="D54" s="1008"/>
      <c r="E54" s="1008" t="str">
        <f>'将来負担比率（分子）の構造'!J$40</f>
        <v>H26</v>
      </c>
      <c r="F54" s="1008"/>
      <c r="G54" s="1008"/>
      <c r="H54" s="1008" t="str">
        <f>'将来負担比率（分子）の構造'!K$40</f>
        <v>H27</v>
      </c>
      <c r="I54" s="1008"/>
      <c r="J54" s="1008"/>
      <c r="K54" s="1008" t="str">
        <f>'将来負担比率（分子）の構造'!L$40</f>
        <v>H28</v>
      </c>
      <c r="L54" s="1008"/>
      <c r="M54" s="1008"/>
      <c r="N54" s="1008" t="str">
        <f>'将来負担比率（分子）の構造'!M$40</f>
        <v>H29</v>
      </c>
      <c r="O54" s="1008"/>
      <c r="P54" s="1008"/>
    </row>
    <row r="55" spans="1:16">
      <c r="A55" s="1008"/>
      <c r="B55" s="1008" t="s">
        <v>101</v>
      </c>
      <c r="C55" s="1008"/>
      <c r="D55" s="1008" t="s">
        <v>6</v>
      </c>
      <c r="E55" s="1008" t="s">
        <v>101</v>
      </c>
      <c r="F55" s="1008"/>
      <c r="G55" s="1008" t="s">
        <v>6</v>
      </c>
      <c r="H55" s="1008" t="s">
        <v>101</v>
      </c>
      <c r="I55" s="1008"/>
      <c r="J55" s="1008" t="s">
        <v>6</v>
      </c>
      <c r="K55" s="1008" t="s">
        <v>101</v>
      </c>
      <c r="L55" s="1008"/>
      <c r="M55" s="1008" t="s">
        <v>6</v>
      </c>
      <c r="N55" s="1008" t="s">
        <v>101</v>
      </c>
      <c r="O55" s="1008"/>
      <c r="P55" s="1008" t="s">
        <v>6</v>
      </c>
    </row>
    <row r="56" spans="1:16">
      <c r="A56" s="1008" t="s">
        <v>39</v>
      </c>
      <c r="B56" s="1008"/>
      <c r="C56" s="1008"/>
      <c r="D56" s="1008">
        <f>'将来負担比率（分子）の構造'!I$52</f>
        <v>15125</v>
      </c>
      <c r="E56" s="1008"/>
      <c r="F56" s="1008"/>
      <c r="G56" s="1008">
        <f>'将来負担比率（分子）の構造'!J$52</f>
        <v>15532</v>
      </c>
      <c r="H56" s="1008"/>
      <c r="I56" s="1008"/>
      <c r="J56" s="1008">
        <f>'将来負担比率（分子）の構造'!K$52</f>
        <v>15160</v>
      </c>
      <c r="K56" s="1008"/>
      <c r="L56" s="1008"/>
      <c r="M56" s="1008">
        <f>'将来負担比率（分子）の構造'!L$52</f>
        <v>14513</v>
      </c>
      <c r="N56" s="1008"/>
      <c r="O56" s="1008"/>
      <c r="P56" s="1008">
        <f>'将来負担比率（分子）の構造'!M$52</f>
        <v>14253</v>
      </c>
    </row>
    <row r="57" spans="1:16">
      <c r="A57" s="1008" t="s">
        <v>87</v>
      </c>
      <c r="B57" s="1008"/>
      <c r="C57" s="1008"/>
      <c r="D57" s="1008">
        <f>'将来負担比率（分子）の構造'!I$51</f>
        <v>4476</v>
      </c>
      <c r="E57" s="1008"/>
      <c r="F57" s="1008"/>
      <c r="G57" s="1008">
        <f>'将来負担比率（分子）の構造'!J$51</f>
        <v>4260</v>
      </c>
      <c r="H57" s="1008"/>
      <c r="I57" s="1008"/>
      <c r="J57" s="1008">
        <f>'将来負担比率（分子）の構造'!K$51</f>
        <v>4122</v>
      </c>
      <c r="K57" s="1008"/>
      <c r="L57" s="1008"/>
      <c r="M57" s="1008">
        <f>'将来負担比率（分子）の構造'!L$51</f>
        <v>3899</v>
      </c>
      <c r="N57" s="1008"/>
      <c r="O57" s="1008"/>
      <c r="P57" s="1008">
        <f>'将来負担比率（分子）の構造'!M$51</f>
        <v>3322</v>
      </c>
    </row>
    <row r="58" spans="1:16">
      <c r="A58" s="1008" t="s">
        <v>84</v>
      </c>
      <c r="B58" s="1008"/>
      <c r="C58" s="1008"/>
      <c r="D58" s="1008">
        <f>'将来負担比率（分子）の構造'!I$50</f>
        <v>3195</v>
      </c>
      <c r="E58" s="1008"/>
      <c r="F58" s="1008"/>
      <c r="G58" s="1008">
        <f>'将来負担比率（分子）の構造'!J$50</f>
        <v>2750</v>
      </c>
      <c r="H58" s="1008"/>
      <c r="I58" s="1008"/>
      <c r="J58" s="1008">
        <f>'将来負担比率（分子）の構造'!K$50</f>
        <v>3179</v>
      </c>
      <c r="K58" s="1008"/>
      <c r="L58" s="1008"/>
      <c r="M58" s="1008">
        <f>'将来負担比率（分子）の構造'!L$50</f>
        <v>4085</v>
      </c>
      <c r="N58" s="1008"/>
      <c r="O58" s="1008"/>
      <c r="P58" s="1008">
        <f>'将来負担比率（分子）の構造'!M$50</f>
        <v>5106</v>
      </c>
    </row>
    <row r="59" spans="1:16">
      <c r="A59" s="1008" t="s">
        <v>80</v>
      </c>
      <c r="B59" s="1008" t="str">
        <f>'将来負担比率（分子）の構造'!I$49</f>
        <v>-</v>
      </c>
      <c r="C59" s="1008"/>
      <c r="D59" s="1008"/>
      <c r="E59" s="1008" t="str">
        <f>'将来負担比率（分子）の構造'!J$49</f>
        <v>-</v>
      </c>
      <c r="F59" s="1008"/>
      <c r="G59" s="1008"/>
      <c r="H59" s="1008" t="str">
        <f>'将来負担比率（分子）の構造'!K$49</f>
        <v>-</v>
      </c>
      <c r="I59" s="1008"/>
      <c r="J59" s="1008"/>
      <c r="K59" s="1008" t="str">
        <f>'将来負担比率（分子）の構造'!L$49</f>
        <v>-</v>
      </c>
      <c r="L59" s="1008"/>
      <c r="M59" s="1008"/>
      <c r="N59" s="1008" t="str">
        <f>'将来負担比率（分子）の構造'!M$49</f>
        <v>-</v>
      </c>
      <c r="O59" s="1008"/>
      <c r="P59" s="1008"/>
    </row>
    <row r="60" spans="1:16">
      <c r="A60" s="1008" t="s">
        <v>74</v>
      </c>
      <c r="B60" s="1008" t="str">
        <f>'将来負担比率（分子）の構造'!I$48</f>
        <v>-</v>
      </c>
      <c r="C60" s="1008"/>
      <c r="D60" s="1008"/>
      <c r="E60" s="1008" t="str">
        <f>'将来負担比率（分子）の構造'!J$48</f>
        <v>-</v>
      </c>
      <c r="F60" s="1008"/>
      <c r="G60" s="1008"/>
      <c r="H60" s="1008" t="str">
        <f>'将来負担比率（分子）の構造'!K$48</f>
        <v>-</v>
      </c>
      <c r="I60" s="1008"/>
      <c r="J60" s="1008"/>
      <c r="K60" s="1008" t="str">
        <f>'将来負担比率（分子）の構造'!L$48</f>
        <v>-</v>
      </c>
      <c r="L60" s="1008"/>
      <c r="M60" s="1008"/>
      <c r="N60" s="1008" t="str">
        <f>'将来負担比率（分子）の構造'!M$48</f>
        <v>-</v>
      </c>
      <c r="O60" s="1008"/>
      <c r="P60" s="1008"/>
    </row>
    <row r="61" spans="1:16">
      <c r="A61" s="1008" t="s">
        <v>67</v>
      </c>
      <c r="B61" s="1008" t="str">
        <f>'将来負担比率（分子）の構造'!I$46</f>
        <v>-</v>
      </c>
      <c r="C61" s="1008"/>
      <c r="D61" s="1008"/>
      <c r="E61" s="1008" t="str">
        <f>'将来負担比率（分子）の構造'!J$46</f>
        <v>-</v>
      </c>
      <c r="F61" s="1008"/>
      <c r="G61" s="1008"/>
      <c r="H61" s="1008" t="str">
        <f>'将来負担比率（分子）の構造'!K$46</f>
        <v>-</v>
      </c>
      <c r="I61" s="1008"/>
      <c r="J61" s="1008"/>
      <c r="K61" s="1008" t="str">
        <f>'将来負担比率（分子）の構造'!L$46</f>
        <v>-</v>
      </c>
      <c r="L61" s="1008"/>
      <c r="M61" s="1008"/>
      <c r="N61" s="1008" t="str">
        <f>'将来負担比率（分子）の構造'!M$46</f>
        <v>-</v>
      </c>
      <c r="O61" s="1008"/>
      <c r="P61" s="1008"/>
    </row>
    <row r="62" spans="1:16">
      <c r="A62" s="1008" t="s">
        <v>68</v>
      </c>
      <c r="B62" s="1008">
        <f>'将来負担比率（分子）の構造'!I$45</f>
        <v>3928</v>
      </c>
      <c r="C62" s="1008"/>
      <c r="D62" s="1008"/>
      <c r="E62" s="1008">
        <f>'将来負担比率（分子）の構造'!J$45</f>
        <v>3746</v>
      </c>
      <c r="F62" s="1008"/>
      <c r="G62" s="1008"/>
      <c r="H62" s="1008">
        <f>'将来負担比率（分子）の構造'!K$45</f>
        <v>3675</v>
      </c>
      <c r="I62" s="1008"/>
      <c r="J62" s="1008"/>
      <c r="K62" s="1008">
        <f>'将来負担比率（分子）の構造'!L$45</f>
        <v>3832</v>
      </c>
      <c r="L62" s="1008"/>
      <c r="M62" s="1008"/>
      <c r="N62" s="1008">
        <f>'将来負担比率（分子）の構造'!M$45</f>
        <v>3819</v>
      </c>
      <c r="O62" s="1008"/>
      <c r="P62" s="1008"/>
    </row>
    <row r="63" spans="1:16">
      <c r="A63" s="1008" t="s">
        <v>66</v>
      </c>
      <c r="B63" s="1008" t="str">
        <f>'将来負担比率（分子）の構造'!I$44</f>
        <v>-</v>
      </c>
      <c r="C63" s="1008"/>
      <c r="D63" s="1008"/>
      <c r="E63" s="1008" t="str">
        <f>'将来負担比率（分子）の構造'!J$44</f>
        <v>-</v>
      </c>
      <c r="F63" s="1008"/>
      <c r="G63" s="1008"/>
      <c r="H63" s="1008" t="str">
        <f>'将来負担比率（分子）の構造'!K$44</f>
        <v>-</v>
      </c>
      <c r="I63" s="1008"/>
      <c r="J63" s="1008"/>
      <c r="K63" s="1008" t="str">
        <f>'将来負担比率（分子）の構造'!L$44</f>
        <v>-</v>
      </c>
      <c r="L63" s="1008"/>
      <c r="M63" s="1008"/>
      <c r="N63" s="1008" t="str">
        <f>'将来負担比率（分子）の構造'!M$44</f>
        <v>-</v>
      </c>
      <c r="O63" s="1008"/>
      <c r="P63" s="1008"/>
    </row>
    <row r="64" spans="1:16">
      <c r="A64" s="1008" t="s">
        <v>63</v>
      </c>
      <c r="B64" s="1008">
        <f>'将来負担比率（分子）の構造'!I$43</f>
        <v>6036</v>
      </c>
      <c r="C64" s="1008"/>
      <c r="D64" s="1008"/>
      <c r="E64" s="1008">
        <f>'将来負担比率（分子）の構造'!J$43</f>
        <v>4980</v>
      </c>
      <c r="F64" s="1008"/>
      <c r="G64" s="1008"/>
      <c r="H64" s="1008">
        <f>'将来負担比率（分子）の構造'!K$43</f>
        <v>4638</v>
      </c>
      <c r="I64" s="1008"/>
      <c r="J64" s="1008"/>
      <c r="K64" s="1008">
        <f>'将来負担比率（分子）の構造'!L$43</f>
        <v>4041</v>
      </c>
      <c r="L64" s="1008"/>
      <c r="M64" s="1008"/>
      <c r="N64" s="1008">
        <f>'将来負担比率（分子）の構造'!M$43</f>
        <v>3811</v>
      </c>
      <c r="O64" s="1008"/>
      <c r="P64" s="1008"/>
    </row>
    <row r="65" spans="1:16">
      <c r="A65" s="1008" t="s">
        <v>62</v>
      </c>
      <c r="B65" s="1008">
        <f>'将来負担比率（分子）の構造'!I$42</f>
        <v>228</v>
      </c>
      <c r="C65" s="1008"/>
      <c r="D65" s="1008"/>
      <c r="E65" s="1008">
        <f>'将来負担比率（分子）の構造'!J$42</f>
        <v>191</v>
      </c>
      <c r="F65" s="1008"/>
      <c r="G65" s="1008"/>
      <c r="H65" s="1008">
        <f>'将来負担比率（分子）の構造'!K$42</f>
        <v>159</v>
      </c>
      <c r="I65" s="1008"/>
      <c r="J65" s="1008"/>
      <c r="K65" s="1008">
        <f>'将来負担比率（分子）の構造'!L$42</f>
        <v>135</v>
      </c>
      <c r="L65" s="1008"/>
      <c r="M65" s="1008"/>
      <c r="N65" s="1008">
        <f>'将来負担比率（分子）の構造'!M$42</f>
        <v>118</v>
      </c>
      <c r="O65" s="1008"/>
      <c r="P65" s="1008"/>
    </row>
    <row r="66" spans="1:16">
      <c r="A66" s="1008" t="s">
        <v>55</v>
      </c>
      <c r="B66" s="1008">
        <f>'将来負担比率（分子）の構造'!I$41</f>
        <v>20881</v>
      </c>
      <c r="C66" s="1008"/>
      <c r="D66" s="1008"/>
      <c r="E66" s="1008">
        <f>'将来負担比率（分子）の構造'!J$41</f>
        <v>21143</v>
      </c>
      <c r="F66" s="1008"/>
      <c r="G66" s="1008"/>
      <c r="H66" s="1008">
        <f>'将来負担比率（分子）の構造'!K$41</f>
        <v>20638</v>
      </c>
      <c r="I66" s="1008"/>
      <c r="J66" s="1008"/>
      <c r="K66" s="1008">
        <f>'将来負担比率（分子）の構造'!L$41</f>
        <v>19763</v>
      </c>
      <c r="L66" s="1008"/>
      <c r="M66" s="1008"/>
      <c r="N66" s="1008">
        <f>'将来負担比率（分子）の構造'!M$41</f>
        <v>19160</v>
      </c>
      <c r="O66" s="1008"/>
      <c r="P66" s="1008"/>
    </row>
    <row r="67" spans="1:16">
      <c r="A67" s="1008" t="s">
        <v>89</v>
      </c>
      <c r="B67" s="1008" t="e">
        <f>NA()</f>
        <v>#N/A</v>
      </c>
      <c r="C67" s="1008">
        <f>IF(ISNUMBER('将来負担比率（分子）の構造'!I$53),IF('将来負担比率（分子）の構造'!I$53&lt;0,0,'将来負担比率（分子）の構造'!I$53),NA())</f>
        <v>8278</v>
      </c>
      <c r="D67" s="1008" t="e">
        <f>NA()</f>
        <v>#N/A</v>
      </c>
      <c r="E67" s="1008" t="e">
        <f>NA()</f>
        <v>#N/A</v>
      </c>
      <c r="F67" s="1008">
        <f>IF(ISNUMBER('将来負担比率（分子）の構造'!J$53),IF('将来負担比率（分子）の構造'!J$53&lt;0,0,'将来負担比率（分子）の構造'!J$53),NA())</f>
        <v>7518</v>
      </c>
      <c r="G67" s="1008" t="e">
        <f>NA()</f>
        <v>#N/A</v>
      </c>
      <c r="H67" s="1008" t="e">
        <f>NA()</f>
        <v>#N/A</v>
      </c>
      <c r="I67" s="1008">
        <f>IF(ISNUMBER('将来負担比率（分子）の構造'!K$53),IF('将来負担比率（分子）の構造'!K$53&lt;0,0,'将来負担比率（分子）の構造'!K$53),NA())</f>
        <v>6650</v>
      </c>
      <c r="J67" s="1008" t="e">
        <f>NA()</f>
        <v>#N/A</v>
      </c>
      <c r="K67" s="1008" t="e">
        <f>NA()</f>
        <v>#N/A</v>
      </c>
      <c r="L67" s="1008">
        <f>IF(ISNUMBER('将来負担比率（分子）の構造'!L$53),IF('将来負担比率（分子）の構造'!L$53&lt;0,0,'将来負担比率（分子）の構造'!L$53),NA())</f>
        <v>5273</v>
      </c>
      <c r="M67" s="1008" t="e">
        <f>NA()</f>
        <v>#N/A</v>
      </c>
      <c r="N67" s="1008" t="e">
        <f>NA()</f>
        <v>#N/A</v>
      </c>
      <c r="O67" s="1008">
        <f>IF(ISNUMBER('将来負担比率（分子）の構造'!M$53),IF('将来負担比率（分子）の構造'!M$53&lt;0,0,'将来負担比率（分子）の構造'!M$53),NA())</f>
        <v>4227</v>
      </c>
      <c r="P67" s="1008" t="e">
        <f>NA()</f>
        <v>#N/A</v>
      </c>
    </row>
    <row r="70" spans="1:16">
      <c r="A70" s="1011" t="s">
        <v>43</v>
      </c>
      <c r="B70" s="1011"/>
      <c r="C70" s="1011"/>
      <c r="D70" s="1011"/>
      <c r="E70" s="1011"/>
      <c r="F70" s="1011"/>
    </row>
    <row r="71" spans="1:16">
      <c r="A71" s="1010"/>
      <c r="B71" s="1010" t="str">
        <f>基金残高に係る経年分析!F54</f>
        <v>H27</v>
      </c>
      <c r="C71" s="1010" t="str">
        <f>基金残高に係る経年分析!G54</f>
        <v>H28</v>
      </c>
      <c r="D71" s="1010" t="str">
        <f>基金残高に係る経年分析!H54</f>
        <v>H29</v>
      </c>
    </row>
    <row r="72" spans="1:16">
      <c r="A72" s="1010" t="s">
        <v>119</v>
      </c>
      <c r="B72" s="1012">
        <f>基金残高に係る経年分析!F55</f>
        <v>1082</v>
      </c>
      <c r="C72" s="1012">
        <f>基金残高に係る経年分析!G55</f>
        <v>882</v>
      </c>
      <c r="D72" s="1012">
        <f>基金残高に係る経年分析!H55</f>
        <v>832</v>
      </c>
    </row>
    <row r="73" spans="1:16">
      <c r="A73" s="1010" t="s">
        <v>47</v>
      </c>
      <c r="B73" s="1012">
        <f>基金残高に係る経年分析!F56</f>
        <v>653</v>
      </c>
      <c r="C73" s="1012">
        <f>基金残高に係る経年分析!G56</f>
        <v>453</v>
      </c>
      <c r="D73" s="1012">
        <f>基金残高に係る経年分析!H56</f>
        <v>374</v>
      </c>
    </row>
    <row r="74" spans="1:16">
      <c r="A74" s="1010" t="s">
        <v>115</v>
      </c>
      <c r="B74" s="1012">
        <f>基金残高に係る経年分析!F57</f>
        <v>1163</v>
      </c>
      <c r="C74" s="1012">
        <f>基金残高に係る経年分析!G57</f>
        <v>2441</v>
      </c>
      <c r="D74" s="1012">
        <f>基金残高に係る経年分析!H57</f>
        <v>3528</v>
      </c>
    </row>
  </sheetData>
  <sheetProtection algorithmName="SHA-512" hashValue="iCnM2I7+p+0BOJVf0EProVXVaVWPLp8wgeTgpOaTk4oJXtTH0uy2WlrgihGH4kQ0Ley/pb+Bp6i1Z9azT6P9bg==" saltValue="v5Gh5wDcu9MCDz29vbDSR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election activeCell="CR40" sqref="CR40"/>
    </sheetView>
  </sheetViews>
  <sheetFormatPr defaultColWidth="0" defaultRowHeight="13.5" customHeight="1" zeroHeight="1"/>
  <cols>
    <col min="1" max="1" width="6.375" style="365" customWidth="1"/>
    <col min="2" max="107" width="2.5" style="365" customWidth="1"/>
    <col min="108" max="108" width="6.125" style="751" customWidth="1"/>
    <col min="109" max="109" width="5.875" style="752"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30"/>
      <c r="B1" s="1032"/>
      <c r="DD1" s="763"/>
      <c r="DE1" s="763"/>
    </row>
    <row r="2" spans="1:143" ht="25.5" customHeight="1">
      <c r="A2" s="1031"/>
      <c r="C2" s="1031"/>
      <c r="O2" s="1031"/>
      <c r="P2" s="1031"/>
      <c r="Q2" s="1031"/>
      <c r="R2" s="1031"/>
      <c r="S2" s="1031"/>
      <c r="T2" s="1031"/>
      <c r="U2" s="1031"/>
      <c r="V2" s="1031"/>
      <c r="W2" s="1031"/>
      <c r="X2" s="1031"/>
      <c r="Y2" s="1031"/>
      <c r="Z2" s="1031"/>
      <c r="AA2" s="1031"/>
      <c r="AB2" s="1031"/>
      <c r="AC2" s="1031"/>
      <c r="AD2" s="1031"/>
      <c r="AE2" s="1031"/>
      <c r="AF2" s="1031"/>
      <c r="AG2" s="1031"/>
      <c r="AH2" s="1031"/>
      <c r="AI2" s="1031"/>
      <c r="AU2" s="1031"/>
      <c r="BG2" s="1031"/>
      <c r="BS2" s="1031"/>
      <c r="CE2" s="1031"/>
      <c r="CQ2" s="1031"/>
      <c r="DD2" s="763"/>
      <c r="DE2" s="763"/>
    </row>
    <row r="3" spans="1:143" ht="25.5" customHeight="1">
      <c r="A3" s="1031"/>
      <c r="C3" s="1031"/>
      <c r="O3" s="1031"/>
      <c r="P3" s="1031"/>
      <c r="Q3" s="1031"/>
      <c r="R3" s="1031"/>
      <c r="S3" s="1031"/>
      <c r="T3" s="1031"/>
      <c r="U3" s="1031"/>
      <c r="V3" s="1031"/>
      <c r="W3" s="1031"/>
      <c r="X3" s="1031"/>
      <c r="Y3" s="1031"/>
      <c r="Z3" s="1031"/>
      <c r="AA3" s="1031"/>
      <c r="AB3" s="1031"/>
      <c r="AC3" s="1031"/>
      <c r="AD3" s="1031"/>
      <c r="AE3" s="1031"/>
      <c r="AF3" s="1031"/>
      <c r="AG3" s="1031"/>
      <c r="AH3" s="1031"/>
      <c r="AI3" s="1031"/>
      <c r="AU3" s="1031"/>
      <c r="BG3" s="1031"/>
      <c r="BS3" s="1031"/>
      <c r="CE3" s="1031"/>
      <c r="CQ3" s="1031"/>
      <c r="DD3" s="763"/>
      <c r="DE3" s="763"/>
    </row>
    <row r="4" spans="1:143" s="750" customFormat="1">
      <c r="A4" s="1031"/>
      <c r="B4" s="1031"/>
      <c r="C4" s="1031"/>
      <c r="D4" s="1031"/>
      <c r="E4" s="1031"/>
      <c r="F4" s="1031"/>
      <c r="G4" s="1031"/>
      <c r="H4" s="1031"/>
      <c r="I4" s="1031"/>
      <c r="J4" s="1031"/>
      <c r="K4" s="1031"/>
      <c r="L4" s="1031"/>
      <c r="M4" s="1031"/>
      <c r="N4" s="1031"/>
      <c r="O4" s="1031"/>
      <c r="P4" s="1031"/>
      <c r="Q4" s="1031"/>
      <c r="R4" s="1031"/>
      <c r="S4" s="1031"/>
      <c r="T4" s="1031"/>
      <c r="U4" s="1031"/>
      <c r="V4" s="1031"/>
      <c r="W4" s="1031"/>
      <c r="X4" s="1031"/>
      <c r="Y4" s="1031"/>
      <c r="Z4" s="1031"/>
      <c r="AA4" s="1031"/>
      <c r="AB4" s="1031"/>
      <c r="AC4" s="1031"/>
      <c r="AD4" s="1031"/>
      <c r="AE4" s="1031"/>
      <c r="AF4" s="1031"/>
      <c r="AG4" s="1031"/>
      <c r="AH4" s="1031"/>
      <c r="AI4" s="1031"/>
      <c r="AJ4" s="1031"/>
      <c r="AK4" s="1031"/>
      <c r="AL4" s="1031"/>
      <c r="AM4" s="1031"/>
      <c r="AN4" s="1031"/>
      <c r="AO4" s="1031"/>
      <c r="AP4" s="1031"/>
      <c r="AQ4" s="1031"/>
      <c r="AR4" s="1031"/>
      <c r="AS4" s="1031"/>
      <c r="AT4" s="1031"/>
      <c r="AU4" s="1031"/>
      <c r="AV4" s="1031"/>
      <c r="AW4" s="1031"/>
      <c r="AX4" s="1031"/>
      <c r="AY4" s="1031"/>
      <c r="AZ4" s="1031"/>
      <c r="BA4" s="1031"/>
      <c r="BB4" s="1031"/>
      <c r="BC4" s="1031"/>
      <c r="BD4" s="1031"/>
      <c r="BE4" s="1031"/>
      <c r="BF4" s="1031"/>
      <c r="BG4" s="1031"/>
      <c r="BH4" s="1031"/>
      <c r="BI4" s="1031"/>
      <c r="BJ4" s="1031"/>
      <c r="BK4" s="1031"/>
      <c r="BL4" s="1031"/>
      <c r="BM4" s="1031"/>
      <c r="BN4" s="1031"/>
      <c r="BO4" s="1031"/>
      <c r="BP4" s="1031"/>
      <c r="BQ4" s="1031"/>
      <c r="BR4" s="1031"/>
      <c r="BS4" s="1031"/>
      <c r="BT4" s="1031"/>
      <c r="BU4" s="1031"/>
      <c r="BV4" s="1031"/>
      <c r="BW4" s="1031"/>
      <c r="BX4" s="1031"/>
      <c r="BY4" s="1031"/>
      <c r="BZ4" s="1031"/>
      <c r="CA4" s="1031"/>
      <c r="CB4" s="1031"/>
      <c r="CC4" s="1031"/>
      <c r="CD4" s="1031"/>
      <c r="CE4" s="1031"/>
      <c r="CF4" s="1031"/>
      <c r="CG4" s="1031"/>
      <c r="CH4" s="1031"/>
      <c r="CI4" s="1031"/>
      <c r="CJ4" s="1031"/>
      <c r="CK4" s="1031"/>
      <c r="CL4" s="1031"/>
      <c r="CM4" s="1031"/>
      <c r="CN4" s="1031"/>
      <c r="CO4" s="1031"/>
      <c r="CP4" s="1031"/>
      <c r="CQ4" s="1031"/>
      <c r="CR4" s="1031"/>
      <c r="CS4" s="1031"/>
      <c r="CT4" s="1031"/>
      <c r="CU4" s="1031"/>
      <c r="CV4" s="1031"/>
      <c r="CW4" s="1031"/>
      <c r="CX4" s="1031"/>
      <c r="CY4" s="1031"/>
      <c r="CZ4" s="1031"/>
      <c r="DA4" s="1031"/>
      <c r="DB4" s="1031"/>
      <c r="DC4" s="1031"/>
      <c r="DD4" s="1073"/>
      <c r="DE4" s="1073"/>
      <c r="DF4" s="749"/>
      <c r="DG4" s="749"/>
      <c r="DH4" s="749"/>
      <c r="DI4" s="749"/>
      <c r="DJ4" s="749"/>
      <c r="DK4" s="749"/>
      <c r="DL4" s="749"/>
      <c r="DM4" s="749"/>
      <c r="DN4" s="749"/>
      <c r="DO4" s="749"/>
      <c r="DP4" s="749"/>
      <c r="DQ4" s="749"/>
      <c r="DR4" s="749"/>
      <c r="DS4" s="749"/>
      <c r="DT4" s="749"/>
      <c r="DU4" s="749"/>
      <c r="DV4" s="749"/>
      <c r="DW4" s="749"/>
    </row>
    <row r="5" spans="1:143" s="750" customFormat="1">
      <c r="A5" s="1031"/>
      <c r="B5" s="1031"/>
      <c r="C5" s="1031"/>
      <c r="D5" s="1031"/>
      <c r="E5" s="1031"/>
      <c r="F5" s="1031"/>
      <c r="G5" s="1031"/>
      <c r="H5" s="1031"/>
      <c r="I5" s="1031"/>
      <c r="J5" s="1031"/>
      <c r="K5" s="1031"/>
      <c r="L5" s="1031"/>
      <c r="M5" s="1031"/>
      <c r="N5" s="1031"/>
      <c r="O5" s="1031"/>
      <c r="P5" s="1031"/>
      <c r="Q5" s="1031"/>
      <c r="R5" s="1031"/>
      <c r="S5" s="1031"/>
      <c r="T5" s="1031"/>
      <c r="U5" s="1031"/>
      <c r="V5" s="1031"/>
      <c r="W5" s="1031"/>
      <c r="X5" s="1031"/>
      <c r="Y5" s="1031"/>
      <c r="Z5" s="1031"/>
      <c r="AA5" s="1031"/>
      <c r="AB5" s="1031"/>
      <c r="AC5" s="1031"/>
      <c r="AD5" s="1031"/>
      <c r="AE5" s="1031"/>
      <c r="AF5" s="1031"/>
      <c r="AG5" s="1031"/>
      <c r="AH5" s="1031"/>
      <c r="AI5" s="1031"/>
      <c r="AJ5" s="1031"/>
      <c r="AK5" s="1031"/>
      <c r="AL5" s="1031"/>
      <c r="AM5" s="1031"/>
      <c r="AN5" s="1031"/>
      <c r="AO5" s="1031"/>
      <c r="AP5" s="1031"/>
      <c r="AQ5" s="1031"/>
      <c r="AR5" s="1031"/>
      <c r="AS5" s="1031"/>
      <c r="AT5" s="1031"/>
      <c r="AU5" s="1031"/>
      <c r="AV5" s="1031"/>
      <c r="AW5" s="1031"/>
      <c r="AX5" s="1031"/>
      <c r="AY5" s="1031"/>
      <c r="AZ5" s="1031"/>
      <c r="BA5" s="1031"/>
      <c r="BB5" s="1031"/>
      <c r="BC5" s="1031"/>
      <c r="BD5" s="1031"/>
      <c r="BE5" s="1031"/>
      <c r="BF5" s="1031"/>
      <c r="BG5" s="1031"/>
      <c r="BH5" s="1031"/>
      <c r="BI5" s="1031"/>
      <c r="BJ5" s="1031"/>
      <c r="BK5" s="1031"/>
      <c r="BL5" s="1031"/>
      <c r="BM5" s="1031"/>
      <c r="BN5" s="1031"/>
      <c r="BO5" s="1031"/>
      <c r="BP5" s="1031"/>
      <c r="BQ5" s="1031"/>
      <c r="BR5" s="1031"/>
      <c r="BS5" s="1031"/>
      <c r="BT5" s="1031"/>
      <c r="BU5" s="1031"/>
      <c r="BV5" s="1031"/>
      <c r="BW5" s="1031"/>
      <c r="BX5" s="1031"/>
      <c r="BY5" s="1031"/>
      <c r="BZ5" s="1031"/>
      <c r="CA5" s="1031"/>
      <c r="CB5" s="1031"/>
      <c r="CC5" s="1031"/>
      <c r="CD5" s="1031"/>
      <c r="CE5" s="1031"/>
      <c r="CF5" s="1031"/>
      <c r="CG5" s="1031"/>
      <c r="CH5" s="1031"/>
      <c r="CI5" s="1031"/>
      <c r="CJ5" s="1031"/>
      <c r="CK5" s="1031"/>
      <c r="CL5" s="1031"/>
      <c r="CM5" s="1031"/>
      <c r="CN5" s="1031"/>
      <c r="CO5" s="1031"/>
      <c r="CP5" s="1031"/>
      <c r="CQ5" s="1031"/>
      <c r="CR5" s="1031"/>
      <c r="CS5" s="1031"/>
      <c r="CT5" s="1031"/>
      <c r="CU5" s="1031"/>
      <c r="CV5" s="1031"/>
      <c r="CW5" s="1031"/>
      <c r="CX5" s="1031"/>
      <c r="CY5" s="1031"/>
      <c r="CZ5" s="1031"/>
      <c r="DA5" s="1031"/>
      <c r="DB5" s="1031"/>
      <c r="DC5" s="1031"/>
      <c r="DD5" s="1073"/>
      <c r="DE5" s="1073"/>
      <c r="DF5" s="749"/>
      <c r="DG5" s="749"/>
      <c r="DH5" s="749"/>
      <c r="DI5" s="749"/>
      <c r="DJ5" s="749"/>
      <c r="DK5" s="749"/>
      <c r="DL5" s="749"/>
      <c r="DM5" s="749"/>
      <c r="DN5" s="749"/>
      <c r="DO5" s="749"/>
      <c r="DP5" s="749"/>
      <c r="DQ5" s="749"/>
      <c r="DR5" s="749"/>
      <c r="DS5" s="749"/>
      <c r="DT5" s="749"/>
      <c r="DU5" s="749"/>
      <c r="DV5" s="749"/>
      <c r="DW5" s="749"/>
    </row>
    <row r="6" spans="1:143" s="750" customFormat="1">
      <c r="A6" s="1031"/>
      <c r="B6" s="1031"/>
      <c r="C6" s="1031"/>
      <c r="D6" s="1031"/>
      <c r="E6" s="1031"/>
      <c r="F6" s="1031"/>
      <c r="G6" s="1031"/>
      <c r="H6" s="1031"/>
      <c r="I6" s="1031"/>
      <c r="J6" s="1031"/>
      <c r="K6" s="1031"/>
      <c r="L6" s="1031"/>
      <c r="M6" s="1031"/>
      <c r="N6" s="1031"/>
      <c r="O6" s="1031"/>
      <c r="P6" s="1031"/>
      <c r="Q6" s="1031"/>
      <c r="R6" s="1031"/>
      <c r="S6" s="1031"/>
      <c r="T6" s="1031"/>
      <c r="U6" s="1031"/>
      <c r="V6" s="1031"/>
      <c r="W6" s="1031"/>
      <c r="X6" s="1031"/>
      <c r="Y6" s="1031"/>
      <c r="Z6" s="1031"/>
      <c r="AA6" s="1031"/>
      <c r="AB6" s="1031"/>
      <c r="AC6" s="1031"/>
      <c r="AD6" s="1031"/>
      <c r="AE6" s="1031"/>
      <c r="AF6" s="1031"/>
      <c r="AG6" s="1031"/>
      <c r="AH6" s="1031"/>
      <c r="AI6" s="1031"/>
      <c r="AJ6" s="1031"/>
      <c r="AK6" s="1031"/>
      <c r="AL6" s="1031"/>
      <c r="AM6" s="1031"/>
      <c r="AN6" s="1031"/>
      <c r="AO6" s="1031"/>
      <c r="AP6" s="1031"/>
      <c r="AQ6" s="1031"/>
      <c r="AR6" s="1031"/>
      <c r="AS6" s="1031"/>
      <c r="AT6" s="1031"/>
      <c r="AU6" s="1031"/>
      <c r="AV6" s="1031"/>
      <c r="AW6" s="1031"/>
      <c r="AX6" s="1031"/>
      <c r="AY6" s="1031"/>
      <c r="AZ6" s="1031"/>
      <c r="BA6" s="1031"/>
      <c r="BB6" s="1031"/>
      <c r="BC6" s="1031"/>
      <c r="BD6" s="1031"/>
      <c r="BE6" s="1031"/>
      <c r="BF6" s="1031"/>
      <c r="BG6" s="1031"/>
      <c r="BH6" s="1031"/>
      <c r="BI6" s="1031"/>
      <c r="BJ6" s="1031"/>
      <c r="BK6" s="1031"/>
      <c r="BL6" s="1031"/>
      <c r="BM6" s="1031"/>
      <c r="BN6" s="1031"/>
      <c r="BO6" s="1031"/>
      <c r="BP6" s="1031"/>
      <c r="BQ6" s="1031"/>
      <c r="BR6" s="1031"/>
      <c r="BS6" s="1031"/>
      <c r="BT6" s="1031"/>
      <c r="BU6" s="1031"/>
      <c r="BV6" s="1031"/>
      <c r="BW6" s="1031"/>
      <c r="BX6" s="1031"/>
      <c r="BY6" s="1031"/>
      <c r="BZ6" s="1031"/>
      <c r="CA6" s="1031"/>
      <c r="CB6" s="1031"/>
      <c r="CC6" s="1031"/>
      <c r="CD6" s="1031"/>
      <c r="CE6" s="1031"/>
      <c r="CF6" s="1031"/>
      <c r="CG6" s="1031"/>
      <c r="CH6" s="1031"/>
      <c r="CI6" s="1031"/>
      <c r="CJ6" s="1031"/>
      <c r="CK6" s="1031"/>
      <c r="CL6" s="1031"/>
      <c r="CM6" s="1031"/>
      <c r="CN6" s="1031"/>
      <c r="CO6" s="1031"/>
      <c r="CP6" s="1031"/>
      <c r="CQ6" s="1031"/>
      <c r="CR6" s="1031"/>
      <c r="CS6" s="1031"/>
      <c r="CT6" s="1031"/>
      <c r="CU6" s="1031"/>
      <c r="CV6" s="1031"/>
      <c r="CW6" s="1031"/>
      <c r="CX6" s="1031"/>
      <c r="CY6" s="1031"/>
      <c r="CZ6" s="1031"/>
      <c r="DA6" s="1031"/>
      <c r="DB6" s="1031"/>
      <c r="DC6" s="1031"/>
      <c r="DD6" s="1073"/>
      <c r="DE6" s="1073"/>
      <c r="DF6" s="749"/>
      <c r="DG6" s="749"/>
      <c r="DH6" s="749"/>
      <c r="DI6" s="749"/>
      <c r="DJ6" s="749"/>
      <c r="DK6" s="749"/>
      <c r="DL6" s="749"/>
      <c r="DM6" s="749"/>
      <c r="DN6" s="749"/>
      <c r="DO6" s="749"/>
      <c r="DP6" s="749"/>
      <c r="DQ6" s="749"/>
      <c r="DR6" s="749"/>
      <c r="DS6" s="749"/>
      <c r="DT6" s="749"/>
      <c r="DU6" s="749"/>
      <c r="DV6" s="749"/>
      <c r="DW6" s="749"/>
    </row>
    <row r="7" spans="1:143" s="750" customFormat="1">
      <c r="A7" s="1031"/>
      <c r="B7" s="1031"/>
      <c r="C7" s="1031"/>
      <c r="D7" s="1031"/>
      <c r="E7" s="1031"/>
      <c r="F7" s="1031"/>
      <c r="G7" s="1031"/>
      <c r="H7" s="1031"/>
      <c r="I7" s="1031"/>
      <c r="J7" s="1031"/>
      <c r="K7" s="1031"/>
      <c r="L7" s="1031"/>
      <c r="M7" s="1031"/>
      <c r="N7" s="1031"/>
      <c r="O7" s="1031"/>
      <c r="P7" s="1031"/>
      <c r="Q7" s="1031"/>
      <c r="R7" s="1031"/>
      <c r="S7" s="1031"/>
      <c r="T7" s="1031"/>
      <c r="U7" s="1031"/>
      <c r="V7" s="1031"/>
      <c r="W7" s="1031"/>
      <c r="X7" s="1031"/>
      <c r="Y7" s="1031"/>
      <c r="Z7" s="1031"/>
      <c r="AA7" s="1031"/>
      <c r="AB7" s="1031"/>
      <c r="AC7" s="1031"/>
      <c r="AD7" s="1031"/>
      <c r="AE7" s="1031"/>
      <c r="AF7" s="1031"/>
      <c r="AG7" s="1031"/>
      <c r="AH7" s="1031"/>
      <c r="AI7" s="1031"/>
      <c r="AJ7" s="1031"/>
      <c r="AK7" s="1031"/>
      <c r="AL7" s="1031"/>
      <c r="AM7" s="1031"/>
      <c r="AN7" s="1031"/>
      <c r="AO7" s="1031"/>
      <c r="AP7" s="1031"/>
      <c r="AQ7" s="1031"/>
      <c r="AR7" s="1031"/>
      <c r="AS7" s="1031"/>
      <c r="AT7" s="1031"/>
      <c r="AU7" s="1031"/>
      <c r="AV7" s="1031"/>
      <c r="AW7" s="1031"/>
      <c r="AX7" s="1031"/>
      <c r="AY7" s="1031"/>
      <c r="AZ7" s="1031"/>
      <c r="BA7" s="1031"/>
      <c r="BB7" s="1031"/>
      <c r="BC7" s="1031"/>
      <c r="BD7" s="1031"/>
      <c r="BE7" s="1031"/>
      <c r="BF7" s="1031"/>
      <c r="BG7" s="1031"/>
      <c r="BH7" s="1031"/>
      <c r="BI7" s="1031"/>
      <c r="BJ7" s="1031"/>
      <c r="BK7" s="1031"/>
      <c r="BL7" s="1031"/>
      <c r="BM7" s="1031"/>
      <c r="BN7" s="1031"/>
      <c r="BO7" s="1031"/>
      <c r="BP7" s="1031"/>
      <c r="BQ7" s="1031"/>
      <c r="BR7" s="1031"/>
      <c r="BS7" s="1031"/>
      <c r="BT7" s="1031"/>
      <c r="BU7" s="1031"/>
      <c r="BV7" s="1031"/>
      <c r="BW7" s="1031"/>
      <c r="BX7" s="1031"/>
      <c r="BY7" s="1031"/>
      <c r="BZ7" s="1031"/>
      <c r="CA7" s="1031"/>
      <c r="CB7" s="1031"/>
      <c r="CC7" s="1031"/>
      <c r="CD7" s="1031"/>
      <c r="CE7" s="1031"/>
      <c r="CF7" s="1031"/>
      <c r="CG7" s="1031"/>
      <c r="CH7" s="1031"/>
      <c r="CI7" s="1031"/>
      <c r="CJ7" s="1031"/>
      <c r="CK7" s="1031"/>
      <c r="CL7" s="1031"/>
      <c r="CM7" s="1031"/>
      <c r="CN7" s="1031"/>
      <c r="CO7" s="1031"/>
      <c r="CP7" s="1031"/>
      <c r="CQ7" s="1031"/>
      <c r="CR7" s="1031"/>
      <c r="CS7" s="1031"/>
      <c r="CT7" s="1031"/>
      <c r="CU7" s="1031"/>
      <c r="CV7" s="1031"/>
      <c r="CW7" s="1031"/>
      <c r="CX7" s="1031"/>
      <c r="CY7" s="1031"/>
      <c r="CZ7" s="1031"/>
      <c r="DA7" s="1031"/>
      <c r="DB7" s="1031"/>
      <c r="DC7" s="1031"/>
      <c r="DD7" s="1073"/>
      <c r="DE7" s="1073"/>
      <c r="DF7" s="749"/>
      <c r="DG7" s="749"/>
      <c r="DH7" s="749"/>
      <c r="DI7" s="749"/>
      <c r="DJ7" s="749"/>
      <c r="DK7" s="749"/>
      <c r="DL7" s="749"/>
      <c r="DM7" s="749"/>
      <c r="DN7" s="749"/>
      <c r="DO7" s="749"/>
      <c r="DP7" s="749"/>
      <c r="DQ7" s="749"/>
      <c r="DR7" s="749"/>
      <c r="DS7" s="749"/>
      <c r="DT7" s="749"/>
      <c r="DU7" s="749"/>
      <c r="DV7" s="749"/>
      <c r="DW7" s="749"/>
    </row>
    <row r="8" spans="1:143" s="750" customFormat="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c r="AN8" s="1031"/>
      <c r="AO8" s="1031"/>
      <c r="AP8" s="1031"/>
      <c r="AQ8" s="1031"/>
      <c r="AR8" s="1031"/>
      <c r="AS8" s="1031"/>
      <c r="AT8" s="1031"/>
      <c r="AU8" s="1031"/>
      <c r="AV8" s="1031"/>
      <c r="AW8" s="1031"/>
      <c r="AX8" s="1031"/>
      <c r="AY8" s="1031"/>
      <c r="AZ8" s="1031"/>
      <c r="BA8" s="1031"/>
      <c r="BB8" s="1031"/>
      <c r="BC8" s="1031"/>
      <c r="BD8" s="1031"/>
      <c r="BE8" s="1031"/>
      <c r="BF8" s="1031"/>
      <c r="BG8" s="1031"/>
      <c r="BH8" s="1031"/>
      <c r="BI8" s="1031"/>
      <c r="BJ8" s="1031"/>
      <c r="BK8" s="1031"/>
      <c r="BL8" s="1031"/>
      <c r="BM8" s="1031"/>
      <c r="BN8" s="1031"/>
      <c r="BO8" s="1031"/>
      <c r="BP8" s="1031"/>
      <c r="BQ8" s="1031"/>
      <c r="BR8" s="1031"/>
      <c r="BS8" s="1031"/>
      <c r="BT8" s="1031"/>
      <c r="BU8" s="1031"/>
      <c r="BV8" s="1031"/>
      <c r="BW8" s="1031"/>
      <c r="BX8" s="1031"/>
      <c r="BY8" s="1031"/>
      <c r="BZ8" s="1031"/>
      <c r="CA8" s="1031"/>
      <c r="CB8" s="1031"/>
      <c r="CC8" s="1031"/>
      <c r="CD8" s="1031"/>
      <c r="CE8" s="1031"/>
      <c r="CF8" s="1031"/>
      <c r="CG8" s="1031"/>
      <c r="CH8" s="1031"/>
      <c r="CI8" s="1031"/>
      <c r="CJ8" s="1031"/>
      <c r="CK8" s="1031"/>
      <c r="CL8" s="1031"/>
      <c r="CM8" s="1031"/>
      <c r="CN8" s="1031"/>
      <c r="CO8" s="1031"/>
      <c r="CP8" s="1031"/>
      <c r="CQ8" s="1031"/>
      <c r="CR8" s="1031"/>
      <c r="CS8" s="1031"/>
      <c r="CT8" s="1031"/>
      <c r="CU8" s="1031"/>
      <c r="CV8" s="1031"/>
      <c r="CW8" s="1031"/>
      <c r="CX8" s="1031"/>
      <c r="CY8" s="1031"/>
      <c r="CZ8" s="1031"/>
      <c r="DA8" s="1031"/>
      <c r="DB8" s="1031"/>
      <c r="DC8" s="1031"/>
      <c r="DD8" s="1073"/>
      <c r="DE8" s="1073"/>
      <c r="DF8" s="749"/>
      <c r="DG8" s="749"/>
      <c r="DH8" s="749"/>
      <c r="DI8" s="749"/>
      <c r="DJ8" s="749"/>
      <c r="DK8" s="749"/>
      <c r="DL8" s="749"/>
      <c r="DM8" s="749"/>
      <c r="DN8" s="749"/>
      <c r="DO8" s="749"/>
      <c r="DP8" s="749"/>
      <c r="DQ8" s="749"/>
      <c r="DR8" s="749"/>
      <c r="DS8" s="749"/>
      <c r="DT8" s="749"/>
      <c r="DU8" s="749"/>
      <c r="DV8" s="749"/>
      <c r="DW8" s="749"/>
    </row>
    <row r="9" spans="1:143" s="750" customFormat="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c r="AS9" s="1031"/>
      <c r="AT9" s="1031"/>
      <c r="AU9" s="1031"/>
      <c r="AV9" s="1031"/>
      <c r="AW9" s="1031"/>
      <c r="AX9" s="1031"/>
      <c r="AY9" s="1031"/>
      <c r="AZ9" s="1031"/>
      <c r="BA9" s="1031"/>
      <c r="BB9" s="1031"/>
      <c r="BC9" s="1031"/>
      <c r="BD9" s="1031"/>
      <c r="BE9" s="1031"/>
      <c r="BF9" s="1031"/>
      <c r="BG9" s="1031"/>
      <c r="BH9" s="1031"/>
      <c r="BI9" s="1031"/>
      <c r="BJ9" s="1031"/>
      <c r="BK9" s="1031"/>
      <c r="BL9" s="1031"/>
      <c r="BM9" s="1031"/>
      <c r="BN9" s="1031"/>
      <c r="BO9" s="1031"/>
      <c r="BP9" s="1031"/>
      <c r="BQ9" s="1031"/>
      <c r="BR9" s="1031"/>
      <c r="BS9" s="1031"/>
      <c r="BT9" s="1031"/>
      <c r="BU9" s="1031"/>
      <c r="BV9" s="1031"/>
      <c r="BW9" s="1031"/>
      <c r="BX9" s="1031"/>
      <c r="BY9" s="1031"/>
      <c r="BZ9" s="1031"/>
      <c r="CA9" s="1031"/>
      <c r="CB9" s="1031"/>
      <c r="CC9" s="1031"/>
      <c r="CD9" s="1031"/>
      <c r="CE9" s="1031"/>
      <c r="CF9" s="1031"/>
      <c r="CG9" s="1031"/>
      <c r="CH9" s="1031"/>
      <c r="CI9" s="1031"/>
      <c r="CJ9" s="1031"/>
      <c r="CK9" s="1031"/>
      <c r="CL9" s="1031"/>
      <c r="CM9" s="1031"/>
      <c r="CN9" s="1031"/>
      <c r="CO9" s="1031"/>
      <c r="CP9" s="1031"/>
      <c r="CQ9" s="1031"/>
      <c r="CR9" s="1031"/>
      <c r="CS9" s="1031"/>
      <c r="CT9" s="1031"/>
      <c r="CU9" s="1031"/>
      <c r="CV9" s="1031"/>
      <c r="CW9" s="1031"/>
      <c r="CX9" s="1031"/>
      <c r="CY9" s="1031"/>
      <c r="CZ9" s="1031"/>
      <c r="DA9" s="1031"/>
      <c r="DB9" s="1031"/>
      <c r="DC9" s="1031"/>
      <c r="DD9" s="1073"/>
      <c r="DE9" s="1073"/>
      <c r="DF9" s="749"/>
      <c r="DG9" s="749"/>
      <c r="DH9" s="749"/>
      <c r="DI9" s="749"/>
      <c r="DJ9" s="749"/>
      <c r="DK9" s="749"/>
      <c r="DL9" s="749"/>
      <c r="DM9" s="749"/>
      <c r="DN9" s="749"/>
      <c r="DO9" s="749"/>
      <c r="DP9" s="749"/>
      <c r="DQ9" s="749"/>
      <c r="DR9" s="749"/>
      <c r="DS9" s="749"/>
      <c r="DT9" s="749"/>
      <c r="DU9" s="749"/>
      <c r="DV9" s="749"/>
      <c r="DW9" s="749"/>
    </row>
    <row r="10" spans="1:143" s="750" customFormat="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c r="AS10" s="1031"/>
      <c r="AT10" s="1031"/>
      <c r="AU10" s="1031"/>
      <c r="AV10" s="1031"/>
      <c r="AW10" s="1031"/>
      <c r="AX10" s="1031"/>
      <c r="AY10" s="1031"/>
      <c r="AZ10" s="1031"/>
      <c r="BA10" s="1031"/>
      <c r="BB10" s="1031"/>
      <c r="BC10" s="1031"/>
      <c r="BD10" s="1031"/>
      <c r="BE10" s="1031"/>
      <c r="BF10" s="1031"/>
      <c r="BG10" s="1031"/>
      <c r="BH10" s="1031"/>
      <c r="BI10" s="1031"/>
      <c r="BJ10" s="1031"/>
      <c r="BK10" s="1031"/>
      <c r="BL10" s="1031"/>
      <c r="BM10" s="1031"/>
      <c r="BN10" s="1031"/>
      <c r="BO10" s="1031"/>
      <c r="BP10" s="1031"/>
      <c r="BQ10" s="1031"/>
      <c r="BR10" s="1031"/>
      <c r="BS10" s="1031"/>
      <c r="BT10" s="1031"/>
      <c r="BU10" s="1031"/>
      <c r="BV10" s="1031"/>
      <c r="BW10" s="1031"/>
      <c r="BX10" s="1031"/>
      <c r="BY10" s="1031"/>
      <c r="BZ10" s="1031"/>
      <c r="CA10" s="1031"/>
      <c r="CB10" s="1031"/>
      <c r="CC10" s="1031"/>
      <c r="CD10" s="1031"/>
      <c r="CE10" s="1031"/>
      <c r="CF10" s="1031"/>
      <c r="CG10" s="1031"/>
      <c r="CH10" s="1031"/>
      <c r="CI10" s="1031"/>
      <c r="CJ10" s="1031"/>
      <c r="CK10" s="1031"/>
      <c r="CL10" s="1031"/>
      <c r="CM10" s="1031"/>
      <c r="CN10" s="1031"/>
      <c r="CO10" s="1031"/>
      <c r="CP10" s="1031"/>
      <c r="CQ10" s="1031"/>
      <c r="CR10" s="1031"/>
      <c r="CS10" s="1031"/>
      <c r="CT10" s="1031"/>
      <c r="CU10" s="1031"/>
      <c r="CV10" s="1031"/>
      <c r="CW10" s="1031"/>
      <c r="CX10" s="1031"/>
      <c r="CY10" s="1031"/>
      <c r="CZ10" s="1031"/>
      <c r="DA10" s="1031"/>
      <c r="DB10" s="1031"/>
      <c r="DC10" s="1031"/>
      <c r="DD10" s="1073"/>
      <c r="DE10" s="1073"/>
      <c r="DF10" s="749"/>
      <c r="DG10" s="749"/>
      <c r="DH10" s="749"/>
      <c r="DI10" s="749"/>
      <c r="DJ10" s="749"/>
      <c r="DK10" s="749"/>
      <c r="DL10" s="749"/>
      <c r="DM10" s="749"/>
      <c r="DN10" s="749"/>
      <c r="DO10" s="749"/>
      <c r="DP10" s="749"/>
      <c r="DQ10" s="749"/>
      <c r="DR10" s="749"/>
      <c r="DS10" s="749"/>
      <c r="DT10" s="749"/>
      <c r="DU10" s="749"/>
      <c r="DV10" s="749"/>
      <c r="DW10" s="749"/>
      <c r="EM10" s="750" t="s">
        <v>23</v>
      </c>
    </row>
    <row r="11" spans="1:143" s="750" customFormat="1">
      <c r="A11" s="1031"/>
      <c r="B11" s="1031"/>
      <c r="C11" s="1031"/>
      <c r="D11" s="1031"/>
      <c r="E11" s="1031"/>
      <c r="F11" s="1031"/>
      <c r="G11" s="1031"/>
      <c r="H11" s="1031"/>
      <c r="I11" s="1031"/>
      <c r="J11" s="1031"/>
      <c r="K11" s="1031"/>
      <c r="L11" s="1031"/>
      <c r="M11" s="1031"/>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c r="AN11" s="1031"/>
      <c r="AO11" s="1031"/>
      <c r="AP11" s="1031"/>
      <c r="AQ11" s="1031"/>
      <c r="AR11" s="1031"/>
      <c r="AS11" s="1031"/>
      <c r="AT11" s="1031"/>
      <c r="AU11" s="1031"/>
      <c r="AV11" s="1031"/>
      <c r="AW11" s="1031"/>
      <c r="AX11" s="1031"/>
      <c r="AY11" s="1031"/>
      <c r="AZ11" s="1031"/>
      <c r="BA11" s="1031"/>
      <c r="BB11" s="1031"/>
      <c r="BC11" s="1031"/>
      <c r="BD11" s="1031"/>
      <c r="BE11" s="1031"/>
      <c r="BF11" s="1031"/>
      <c r="BG11" s="1031"/>
      <c r="BH11" s="1031"/>
      <c r="BI11" s="1031"/>
      <c r="BJ11" s="1031"/>
      <c r="BK11" s="1031"/>
      <c r="BL11" s="1031"/>
      <c r="BM11" s="1031"/>
      <c r="BN11" s="1031"/>
      <c r="BO11" s="1031"/>
      <c r="BP11" s="1031"/>
      <c r="BQ11" s="1031"/>
      <c r="BR11" s="1031"/>
      <c r="BS11" s="1031"/>
      <c r="BT11" s="1031"/>
      <c r="BU11" s="1031"/>
      <c r="BV11" s="1031"/>
      <c r="BW11" s="1031"/>
      <c r="BX11" s="1031"/>
      <c r="BY11" s="1031"/>
      <c r="BZ11" s="1031"/>
      <c r="CA11" s="1031"/>
      <c r="CB11" s="1031"/>
      <c r="CC11" s="1031"/>
      <c r="CD11" s="1031"/>
      <c r="CE11" s="1031"/>
      <c r="CF11" s="1031"/>
      <c r="CG11" s="1031"/>
      <c r="CH11" s="1031"/>
      <c r="CI11" s="1031"/>
      <c r="CJ11" s="1031"/>
      <c r="CK11" s="1031"/>
      <c r="CL11" s="1031"/>
      <c r="CM11" s="1031"/>
      <c r="CN11" s="1031"/>
      <c r="CO11" s="1031"/>
      <c r="CP11" s="1031"/>
      <c r="CQ11" s="1031"/>
      <c r="CR11" s="1031"/>
      <c r="CS11" s="1031"/>
      <c r="CT11" s="1031"/>
      <c r="CU11" s="1031"/>
      <c r="CV11" s="1031"/>
      <c r="CW11" s="1031"/>
      <c r="CX11" s="1031"/>
      <c r="CY11" s="1031"/>
      <c r="CZ11" s="1031"/>
      <c r="DA11" s="1031"/>
      <c r="DB11" s="1031"/>
      <c r="DC11" s="1031"/>
      <c r="DD11" s="1073"/>
      <c r="DE11" s="1073"/>
      <c r="DF11" s="749"/>
      <c r="DG11" s="749"/>
      <c r="DH11" s="749"/>
      <c r="DI11" s="749"/>
      <c r="DJ11" s="749"/>
      <c r="DK11" s="749"/>
      <c r="DL11" s="749"/>
      <c r="DM11" s="749"/>
      <c r="DN11" s="749"/>
      <c r="DO11" s="749"/>
      <c r="DP11" s="749"/>
      <c r="DQ11" s="749"/>
      <c r="DR11" s="749"/>
      <c r="DS11" s="749"/>
      <c r="DT11" s="749"/>
      <c r="DU11" s="749"/>
      <c r="DV11" s="749"/>
      <c r="DW11" s="749"/>
    </row>
    <row r="12" spans="1:143" s="750" customFormat="1">
      <c r="A12" s="1031"/>
      <c r="B12" s="1031"/>
      <c r="C12" s="1031"/>
      <c r="D12" s="1031"/>
      <c r="E12" s="1031"/>
      <c r="F12" s="1031"/>
      <c r="G12" s="1031"/>
      <c r="H12" s="1031"/>
      <c r="I12" s="1031"/>
      <c r="J12" s="1031"/>
      <c r="K12" s="1031"/>
      <c r="L12" s="1031"/>
      <c r="M12" s="1031"/>
      <c r="N12" s="1031"/>
      <c r="O12" s="1031"/>
      <c r="P12" s="1031"/>
      <c r="Q12" s="1031"/>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1"/>
      <c r="AN12" s="1031"/>
      <c r="AO12" s="1031"/>
      <c r="AP12" s="1031"/>
      <c r="AQ12" s="1031"/>
      <c r="AR12" s="1031"/>
      <c r="AS12" s="1031"/>
      <c r="AT12" s="1031"/>
      <c r="AU12" s="1031"/>
      <c r="AV12" s="1031"/>
      <c r="AW12" s="1031"/>
      <c r="AX12" s="1031"/>
      <c r="AY12" s="1031"/>
      <c r="AZ12" s="1031"/>
      <c r="BA12" s="1031"/>
      <c r="BB12" s="1031"/>
      <c r="BC12" s="1031"/>
      <c r="BD12" s="1031"/>
      <c r="BE12" s="1031"/>
      <c r="BF12" s="1031"/>
      <c r="BG12" s="1031"/>
      <c r="BH12" s="1031"/>
      <c r="BI12" s="1031"/>
      <c r="BJ12" s="1031"/>
      <c r="BK12" s="1031"/>
      <c r="BL12" s="1031"/>
      <c r="BM12" s="1031"/>
      <c r="BN12" s="1031"/>
      <c r="BO12" s="1031"/>
      <c r="BP12" s="1031"/>
      <c r="BQ12" s="1031"/>
      <c r="BR12" s="1031"/>
      <c r="BS12" s="1031"/>
      <c r="BT12" s="1031"/>
      <c r="BU12" s="1031"/>
      <c r="BV12" s="1031"/>
      <c r="BW12" s="1031"/>
      <c r="BX12" s="1031"/>
      <c r="BY12" s="1031"/>
      <c r="BZ12" s="1031"/>
      <c r="CA12" s="1031"/>
      <c r="CB12" s="1031"/>
      <c r="CC12" s="1031"/>
      <c r="CD12" s="1031"/>
      <c r="CE12" s="1031"/>
      <c r="CF12" s="1031"/>
      <c r="CG12" s="1031"/>
      <c r="CH12" s="1031"/>
      <c r="CI12" s="1031"/>
      <c r="CJ12" s="1031"/>
      <c r="CK12" s="1031"/>
      <c r="CL12" s="1031"/>
      <c r="CM12" s="1031"/>
      <c r="CN12" s="1031"/>
      <c r="CO12" s="1031"/>
      <c r="CP12" s="1031"/>
      <c r="CQ12" s="1031"/>
      <c r="CR12" s="1031"/>
      <c r="CS12" s="1031"/>
      <c r="CT12" s="1031"/>
      <c r="CU12" s="1031"/>
      <c r="CV12" s="1031"/>
      <c r="CW12" s="1031"/>
      <c r="CX12" s="1031"/>
      <c r="CY12" s="1031"/>
      <c r="CZ12" s="1031"/>
      <c r="DA12" s="1031"/>
      <c r="DB12" s="1031"/>
      <c r="DC12" s="1031"/>
      <c r="DD12" s="1073"/>
      <c r="DE12" s="1073"/>
      <c r="DF12" s="749"/>
      <c r="DG12" s="749"/>
      <c r="DH12" s="749"/>
      <c r="DI12" s="749"/>
      <c r="DJ12" s="749"/>
      <c r="DK12" s="749"/>
      <c r="DL12" s="749"/>
      <c r="DM12" s="749"/>
      <c r="DN12" s="749"/>
      <c r="DO12" s="749"/>
      <c r="DP12" s="749"/>
      <c r="DQ12" s="749"/>
      <c r="DR12" s="749"/>
      <c r="DS12" s="749"/>
      <c r="DT12" s="749"/>
      <c r="DU12" s="749"/>
      <c r="DV12" s="749"/>
      <c r="DW12" s="749"/>
      <c r="EM12" s="750" t="s">
        <v>23</v>
      </c>
    </row>
    <row r="13" spans="1:143" s="750" customFormat="1">
      <c r="A13" s="1031"/>
      <c r="B13" s="1031"/>
      <c r="C13" s="1031"/>
      <c r="D13" s="1031"/>
      <c r="E13" s="1031"/>
      <c r="F13" s="1031"/>
      <c r="G13" s="1031"/>
      <c r="H13" s="1031"/>
      <c r="I13" s="1031"/>
      <c r="J13" s="1031"/>
      <c r="K13" s="1031"/>
      <c r="L13" s="1031"/>
      <c r="M13" s="1031"/>
      <c r="N13" s="1031"/>
      <c r="O13" s="1031"/>
      <c r="P13" s="1031"/>
      <c r="Q13" s="1031"/>
      <c r="R13" s="1031"/>
      <c r="S13" s="1031"/>
      <c r="T13" s="1031"/>
      <c r="U13" s="1031"/>
      <c r="V13" s="1031"/>
      <c r="W13" s="1031"/>
      <c r="X13" s="1031"/>
      <c r="Y13" s="1031"/>
      <c r="Z13" s="1031"/>
      <c r="AA13" s="1031"/>
      <c r="AB13" s="1031"/>
      <c r="AC13" s="1031"/>
      <c r="AD13" s="1031"/>
      <c r="AE13" s="1031"/>
      <c r="AF13" s="1031"/>
      <c r="AG13" s="1031"/>
      <c r="AH13" s="1031"/>
      <c r="AI13" s="1031"/>
      <c r="AJ13" s="1031"/>
      <c r="AK13" s="1031"/>
      <c r="AL13" s="1031"/>
      <c r="AM13" s="1031"/>
      <c r="AN13" s="1031"/>
      <c r="AO13" s="1031"/>
      <c r="AP13" s="1031"/>
      <c r="AQ13" s="1031"/>
      <c r="AR13" s="1031"/>
      <c r="AS13" s="1031"/>
      <c r="AT13" s="1031"/>
      <c r="AU13" s="1031"/>
      <c r="AV13" s="1031"/>
      <c r="AW13" s="1031"/>
      <c r="AX13" s="1031"/>
      <c r="AY13" s="1031"/>
      <c r="AZ13" s="1031"/>
      <c r="BA13" s="1031"/>
      <c r="BB13" s="1031"/>
      <c r="BC13" s="1031"/>
      <c r="BD13" s="1031"/>
      <c r="BE13" s="1031"/>
      <c r="BF13" s="1031"/>
      <c r="BG13" s="1031"/>
      <c r="BH13" s="1031"/>
      <c r="BI13" s="1031"/>
      <c r="BJ13" s="1031"/>
      <c r="BK13" s="1031"/>
      <c r="BL13" s="1031"/>
      <c r="BM13" s="1031"/>
      <c r="BN13" s="1031"/>
      <c r="BO13" s="1031"/>
      <c r="BP13" s="1031"/>
      <c r="BQ13" s="1031"/>
      <c r="BR13" s="1031"/>
      <c r="BS13" s="1031"/>
      <c r="BT13" s="1031"/>
      <c r="BU13" s="1031"/>
      <c r="BV13" s="1031"/>
      <c r="BW13" s="1031"/>
      <c r="BX13" s="1031"/>
      <c r="BY13" s="1031"/>
      <c r="BZ13" s="1031"/>
      <c r="CA13" s="1031"/>
      <c r="CB13" s="1031"/>
      <c r="CC13" s="1031"/>
      <c r="CD13" s="1031"/>
      <c r="CE13" s="1031"/>
      <c r="CF13" s="1031"/>
      <c r="CG13" s="1031"/>
      <c r="CH13" s="1031"/>
      <c r="CI13" s="1031"/>
      <c r="CJ13" s="1031"/>
      <c r="CK13" s="1031"/>
      <c r="CL13" s="1031"/>
      <c r="CM13" s="1031"/>
      <c r="CN13" s="1031"/>
      <c r="CO13" s="1031"/>
      <c r="CP13" s="1031"/>
      <c r="CQ13" s="1031"/>
      <c r="CR13" s="1031"/>
      <c r="CS13" s="1031"/>
      <c r="CT13" s="1031"/>
      <c r="CU13" s="1031"/>
      <c r="CV13" s="1031"/>
      <c r="CW13" s="1031"/>
      <c r="CX13" s="1031"/>
      <c r="CY13" s="1031"/>
      <c r="CZ13" s="1031"/>
      <c r="DA13" s="1031"/>
      <c r="DB13" s="1031"/>
      <c r="DC13" s="1031"/>
      <c r="DD13" s="1073"/>
      <c r="DE13" s="1073"/>
      <c r="DF13" s="749"/>
      <c r="DG13" s="749"/>
      <c r="DH13" s="749"/>
      <c r="DI13" s="749"/>
      <c r="DJ13" s="749"/>
      <c r="DK13" s="749"/>
      <c r="DL13" s="749"/>
      <c r="DM13" s="749"/>
      <c r="DN13" s="749"/>
      <c r="DO13" s="749"/>
      <c r="DP13" s="749"/>
      <c r="DQ13" s="749"/>
      <c r="DR13" s="749"/>
      <c r="DS13" s="749"/>
      <c r="DT13" s="749"/>
      <c r="DU13" s="749"/>
      <c r="DV13" s="749"/>
      <c r="DW13" s="749"/>
    </row>
    <row r="14" spans="1:143" s="750" customFormat="1">
      <c r="A14" s="1031"/>
      <c r="B14" s="1031"/>
      <c r="C14" s="1031"/>
      <c r="D14" s="1031"/>
      <c r="E14" s="1031"/>
      <c r="F14" s="1031"/>
      <c r="G14" s="1031"/>
      <c r="H14" s="1031"/>
      <c r="I14" s="1031"/>
      <c r="J14" s="1031"/>
      <c r="K14" s="1031"/>
      <c r="L14" s="1031"/>
      <c r="M14" s="1031"/>
      <c r="N14" s="1031"/>
      <c r="O14" s="1031"/>
      <c r="P14" s="1031"/>
      <c r="Q14" s="1031"/>
      <c r="R14" s="1031"/>
      <c r="S14" s="1031"/>
      <c r="T14" s="1031"/>
      <c r="U14" s="1031"/>
      <c r="V14" s="1031"/>
      <c r="W14" s="1031"/>
      <c r="X14" s="1031"/>
      <c r="Y14" s="1031"/>
      <c r="Z14" s="1031"/>
      <c r="AA14" s="1031"/>
      <c r="AB14" s="1031"/>
      <c r="AC14" s="1031"/>
      <c r="AD14" s="1031"/>
      <c r="AE14" s="1031"/>
      <c r="AF14" s="1031"/>
      <c r="AG14" s="1031"/>
      <c r="AH14" s="1031"/>
      <c r="AI14" s="1031"/>
      <c r="AJ14" s="1031"/>
      <c r="AK14" s="1031"/>
      <c r="AL14" s="1031"/>
      <c r="AM14" s="1031"/>
      <c r="AN14" s="1031"/>
      <c r="AO14" s="1031"/>
      <c r="AP14" s="1031"/>
      <c r="AQ14" s="1031"/>
      <c r="AR14" s="1031"/>
      <c r="AS14" s="1031"/>
      <c r="AT14" s="1031"/>
      <c r="AU14" s="1031"/>
      <c r="AV14" s="1031"/>
      <c r="AW14" s="1031"/>
      <c r="AX14" s="1031"/>
      <c r="AY14" s="1031"/>
      <c r="AZ14" s="1031"/>
      <c r="BA14" s="1031"/>
      <c r="BB14" s="1031"/>
      <c r="BC14" s="1031"/>
      <c r="BD14" s="1031"/>
      <c r="BE14" s="1031"/>
      <c r="BF14" s="1031"/>
      <c r="BG14" s="1031"/>
      <c r="BH14" s="1031"/>
      <c r="BI14" s="1031"/>
      <c r="BJ14" s="1031"/>
      <c r="BK14" s="1031"/>
      <c r="BL14" s="1031"/>
      <c r="BM14" s="1031"/>
      <c r="BN14" s="1031"/>
      <c r="BO14" s="1031"/>
      <c r="BP14" s="1031"/>
      <c r="BQ14" s="1031"/>
      <c r="BR14" s="1031"/>
      <c r="BS14" s="1031"/>
      <c r="BT14" s="1031"/>
      <c r="BU14" s="1031"/>
      <c r="BV14" s="1031"/>
      <c r="BW14" s="1031"/>
      <c r="BX14" s="1031"/>
      <c r="BY14" s="1031"/>
      <c r="BZ14" s="1031"/>
      <c r="CA14" s="1031"/>
      <c r="CB14" s="1031"/>
      <c r="CC14" s="1031"/>
      <c r="CD14" s="1031"/>
      <c r="CE14" s="1031"/>
      <c r="CF14" s="1031"/>
      <c r="CG14" s="1031"/>
      <c r="CH14" s="1031"/>
      <c r="CI14" s="1031"/>
      <c r="CJ14" s="1031"/>
      <c r="CK14" s="1031"/>
      <c r="CL14" s="1031"/>
      <c r="CM14" s="1031"/>
      <c r="CN14" s="1031"/>
      <c r="CO14" s="1031"/>
      <c r="CP14" s="1031"/>
      <c r="CQ14" s="1031"/>
      <c r="CR14" s="1031"/>
      <c r="CS14" s="1031"/>
      <c r="CT14" s="1031"/>
      <c r="CU14" s="1031"/>
      <c r="CV14" s="1031"/>
      <c r="CW14" s="1031"/>
      <c r="CX14" s="1031"/>
      <c r="CY14" s="1031"/>
      <c r="CZ14" s="1031"/>
      <c r="DA14" s="1031"/>
      <c r="DB14" s="1031"/>
      <c r="DC14" s="1031"/>
      <c r="DD14" s="1073"/>
      <c r="DE14" s="1073"/>
      <c r="DF14" s="749"/>
      <c r="DG14" s="749"/>
      <c r="DH14" s="749"/>
      <c r="DI14" s="749"/>
      <c r="DJ14" s="749"/>
      <c r="DK14" s="749"/>
      <c r="DL14" s="749"/>
      <c r="DM14" s="749"/>
      <c r="DN14" s="749"/>
      <c r="DO14" s="749"/>
      <c r="DP14" s="749"/>
      <c r="DQ14" s="749"/>
      <c r="DR14" s="749"/>
      <c r="DS14" s="749"/>
      <c r="DT14" s="749"/>
      <c r="DU14" s="749"/>
      <c r="DV14" s="749"/>
      <c r="DW14" s="749"/>
    </row>
    <row r="15" spans="1:143" s="750" customFormat="1">
      <c r="A15" s="365"/>
      <c r="B15" s="1031"/>
      <c r="C15" s="1031"/>
      <c r="D15" s="1031"/>
      <c r="E15" s="1031"/>
      <c r="F15" s="1031"/>
      <c r="G15" s="1031"/>
      <c r="H15" s="1031"/>
      <c r="I15" s="1031"/>
      <c r="J15" s="1031"/>
      <c r="K15" s="1031"/>
      <c r="L15" s="1031"/>
      <c r="M15" s="1031"/>
      <c r="N15" s="1031"/>
      <c r="O15" s="1031"/>
      <c r="P15" s="1031"/>
      <c r="Q15" s="1031"/>
      <c r="R15" s="1031"/>
      <c r="S15" s="1031"/>
      <c r="T15" s="1031"/>
      <c r="U15" s="1031"/>
      <c r="V15" s="1031"/>
      <c r="W15" s="1031"/>
      <c r="X15" s="1031"/>
      <c r="Y15" s="1031"/>
      <c r="Z15" s="1031"/>
      <c r="AA15" s="1031"/>
      <c r="AB15" s="1031"/>
      <c r="AC15" s="1031"/>
      <c r="AD15" s="1031"/>
      <c r="AE15" s="1031"/>
      <c r="AF15" s="1031"/>
      <c r="AG15" s="1031"/>
      <c r="AH15" s="1031"/>
      <c r="AI15" s="1031"/>
      <c r="AJ15" s="1031"/>
      <c r="AK15" s="1031"/>
      <c r="AL15" s="1031"/>
      <c r="AM15" s="1031"/>
      <c r="AN15" s="1031"/>
      <c r="AO15" s="1031"/>
      <c r="AP15" s="1031"/>
      <c r="AQ15" s="1031"/>
      <c r="AR15" s="1031"/>
      <c r="AS15" s="1031"/>
      <c r="AT15" s="1031"/>
      <c r="AU15" s="1031"/>
      <c r="AV15" s="1031"/>
      <c r="AW15" s="1031"/>
      <c r="AX15" s="1031"/>
      <c r="AY15" s="1031"/>
      <c r="AZ15" s="1031"/>
      <c r="BA15" s="1031"/>
      <c r="BB15" s="1031"/>
      <c r="BC15" s="1031"/>
      <c r="BD15" s="1031"/>
      <c r="BE15" s="1031"/>
      <c r="BF15" s="1031"/>
      <c r="BG15" s="1031"/>
      <c r="BH15" s="1031"/>
      <c r="BI15" s="1031"/>
      <c r="BJ15" s="1031"/>
      <c r="BK15" s="1031"/>
      <c r="BL15" s="1031"/>
      <c r="BM15" s="1031"/>
      <c r="BN15" s="1031"/>
      <c r="BO15" s="1031"/>
      <c r="BP15" s="1031"/>
      <c r="BQ15" s="1031"/>
      <c r="BR15" s="1031"/>
      <c r="BS15" s="1031"/>
      <c r="BT15" s="1031"/>
      <c r="BU15" s="1031"/>
      <c r="BV15" s="1031"/>
      <c r="BW15" s="1031"/>
      <c r="BX15" s="1031"/>
      <c r="BY15" s="1031"/>
      <c r="BZ15" s="1031"/>
      <c r="CA15" s="1031"/>
      <c r="CB15" s="1031"/>
      <c r="CC15" s="1031"/>
      <c r="CD15" s="1031"/>
      <c r="CE15" s="1031"/>
      <c r="CF15" s="1031"/>
      <c r="CG15" s="1031"/>
      <c r="CH15" s="1031"/>
      <c r="CI15" s="1031"/>
      <c r="CJ15" s="1031"/>
      <c r="CK15" s="1031"/>
      <c r="CL15" s="1031"/>
      <c r="CM15" s="1031"/>
      <c r="CN15" s="1031"/>
      <c r="CO15" s="1031"/>
      <c r="CP15" s="1031"/>
      <c r="CQ15" s="1031"/>
      <c r="CR15" s="1031"/>
      <c r="CS15" s="1031"/>
      <c r="CT15" s="1031"/>
      <c r="CU15" s="1031"/>
      <c r="CV15" s="1031"/>
      <c r="CW15" s="1031"/>
      <c r="CX15" s="1031"/>
      <c r="CY15" s="1031"/>
      <c r="CZ15" s="1031"/>
      <c r="DA15" s="1031"/>
      <c r="DB15" s="1031"/>
      <c r="DC15" s="1031"/>
      <c r="DD15" s="1073"/>
      <c r="DE15" s="1073"/>
      <c r="DF15" s="749"/>
      <c r="DG15" s="749"/>
      <c r="DH15" s="749"/>
      <c r="DI15" s="749"/>
      <c r="DJ15" s="749"/>
      <c r="DK15" s="749"/>
      <c r="DL15" s="749"/>
      <c r="DM15" s="749"/>
      <c r="DN15" s="749"/>
      <c r="DO15" s="749"/>
      <c r="DP15" s="749"/>
      <c r="DQ15" s="749"/>
      <c r="DR15" s="749"/>
      <c r="DS15" s="749"/>
      <c r="DT15" s="749"/>
      <c r="DU15" s="749"/>
      <c r="DV15" s="749"/>
      <c r="DW15" s="749"/>
    </row>
    <row r="16" spans="1:143" s="750" customFormat="1">
      <c r="A16" s="365"/>
      <c r="B16" s="1031"/>
      <c r="C16" s="1031"/>
      <c r="D16" s="1031"/>
      <c r="E16" s="1031"/>
      <c r="F16" s="1031"/>
      <c r="G16" s="1031"/>
      <c r="H16" s="1031"/>
      <c r="I16" s="1031"/>
      <c r="J16" s="1031"/>
      <c r="K16" s="1031"/>
      <c r="L16" s="1031"/>
      <c r="M16" s="1031"/>
      <c r="N16" s="1031"/>
      <c r="O16" s="1031"/>
      <c r="P16" s="1031"/>
      <c r="Q16" s="1031"/>
      <c r="R16" s="1031"/>
      <c r="S16" s="1031"/>
      <c r="T16" s="1031"/>
      <c r="U16" s="1031"/>
      <c r="V16" s="1031"/>
      <c r="W16" s="1031"/>
      <c r="X16" s="1031"/>
      <c r="Y16" s="1031"/>
      <c r="Z16" s="1031"/>
      <c r="AA16" s="1031"/>
      <c r="AB16" s="1031"/>
      <c r="AC16" s="1031"/>
      <c r="AD16" s="1031"/>
      <c r="AE16" s="1031"/>
      <c r="AF16" s="1031"/>
      <c r="AG16" s="1031"/>
      <c r="AH16" s="1031"/>
      <c r="AI16" s="1031"/>
      <c r="AJ16" s="1031"/>
      <c r="AK16" s="1031"/>
      <c r="AL16" s="1031"/>
      <c r="AM16" s="1031"/>
      <c r="AN16" s="1031"/>
      <c r="AO16" s="1031"/>
      <c r="AP16" s="1031"/>
      <c r="AQ16" s="1031"/>
      <c r="AR16" s="1031"/>
      <c r="AS16" s="1031"/>
      <c r="AT16" s="1031"/>
      <c r="AU16" s="1031"/>
      <c r="AV16" s="1031"/>
      <c r="AW16" s="1031"/>
      <c r="AX16" s="1031"/>
      <c r="AY16" s="1031"/>
      <c r="AZ16" s="1031"/>
      <c r="BA16" s="1031"/>
      <c r="BB16" s="1031"/>
      <c r="BC16" s="1031"/>
      <c r="BD16" s="1031"/>
      <c r="BE16" s="1031"/>
      <c r="BF16" s="1031"/>
      <c r="BG16" s="1031"/>
      <c r="BH16" s="1031"/>
      <c r="BI16" s="1031"/>
      <c r="BJ16" s="1031"/>
      <c r="BK16" s="1031"/>
      <c r="BL16" s="1031"/>
      <c r="BM16" s="1031"/>
      <c r="BN16" s="1031"/>
      <c r="BO16" s="1031"/>
      <c r="BP16" s="1031"/>
      <c r="BQ16" s="1031"/>
      <c r="BR16" s="1031"/>
      <c r="BS16" s="1031"/>
      <c r="BT16" s="1031"/>
      <c r="BU16" s="1031"/>
      <c r="BV16" s="1031"/>
      <c r="BW16" s="1031"/>
      <c r="BX16" s="1031"/>
      <c r="BY16" s="1031"/>
      <c r="BZ16" s="1031"/>
      <c r="CA16" s="1031"/>
      <c r="CB16" s="1031"/>
      <c r="CC16" s="1031"/>
      <c r="CD16" s="1031"/>
      <c r="CE16" s="1031"/>
      <c r="CF16" s="1031"/>
      <c r="CG16" s="1031"/>
      <c r="CH16" s="1031"/>
      <c r="CI16" s="1031"/>
      <c r="CJ16" s="1031"/>
      <c r="CK16" s="1031"/>
      <c r="CL16" s="1031"/>
      <c r="CM16" s="1031"/>
      <c r="CN16" s="1031"/>
      <c r="CO16" s="1031"/>
      <c r="CP16" s="1031"/>
      <c r="CQ16" s="1031"/>
      <c r="CR16" s="1031"/>
      <c r="CS16" s="1031"/>
      <c r="CT16" s="1031"/>
      <c r="CU16" s="1031"/>
      <c r="CV16" s="1031"/>
      <c r="CW16" s="1031"/>
      <c r="CX16" s="1031"/>
      <c r="CY16" s="1031"/>
      <c r="CZ16" s="1031"/>
      <c r="DA16" s="1031"/>
      <c r="DB16" s="1031"/>
      <c r="DC16" s="1031"/>
      <c r="DD16" s="1073"/>
      <c r="DE16" s="1073"/>
      <c r="DF16" s="749"/>
      <c r="DG16" s="749"/>
      <c r="DH16" s="749"/>
      <c r="DI16" s="749"/>
      <c r="DJ16" s="749"/>
      <c r="DK16" s="749"/>
      <c r="DL16" s="749"/>
      <c r="DM16" s="749"/>
      <c r="DN16" s="749"/>
      <c r="DO16" s="749"/>
      <c r="DP16" s="749"/>
      <c r="DQ16" s="749"/>
      <c r="DR16" s="749"/>
      <c r="DS16" s="749"/>
      <c r="DT16" s="749"/>
      <c r="DU16" s="749"/>
      <c r="DV16" s="749"/>
      <c r="DW16" s="749"/>
    </row>
    <row r="17" spans="1:351" s="750" customFormat="1">
      <c r="A17" s="365"/>
      <c r="B17" s="1031"/>
      <c r="C17" s="1031"/>
      <c r="D17" s="1031"/>
      <c r="E17" s="1031"/>
      <c r="F17" s="1031"/>
      <c r="G17" s="1031"/>
      <c r="H17" s="1031"/>
      <c r="I17" s="1031"/>
      <c r="J17" s="1031"/>
      <c r="K17" s="1031"/>
      <c r="L17" s="1031"/>
      <c r="M17" s="1031"/>
      <c r="N17" s="1031"/>
      <c r="O17" s="1031"/>
      <c r="P17" s="1031"/>
      <c r="Q17" s="1031"/>
      <c r="R17" s="1031"/>
      <c r="S17" s="1031"/>
      <c r="T17" s="1031"/>
      <c r="U17" s="1031"/>
      <c r="V17" s="1031"/>
      <c r="W17" s="1031"/>
      <c r="X17" s="1031"/>
      <c r="Y17" s="1031"/>
      <c r="Z17" s="1031"/>
      <c r="AA17" s="1031"/>
      <c r="AB17" s="1031"/>
      <c r="AC17" s="1031"/>
      <c r="AD17" s="1031"/>
      <c r="AE17" s="1031"/>
      <c r="AF17" s="1031"/>
      <c r="AG17" s="1031"/>
      <c r="AH17" s="1031"/>
      <c r="AI17" s="1031"/>
      <c r="AJ17" s="1031"/>
      <c r="AK17" s="1031"/>
      <c r="AL17" s="1031"/>
      <c r="AM17" s="1031"/>
      <c r="AN17" s="1031"/>
      <c r="AO17" s="1031"/>
      <c r="AP17" s="1031"/>
      <c r="AQ17" s="1031"/>
      <c r="AR17" s="1031"/>
      <c r="AS17" s="1031"/>
      <c r="AT17" s="1031"/>
      <c r="AU17" s="1031"/>
      <c r="AV17" s="1031"/>
      <c r="AW17" s="1031"/>
      <c r="AX17" s="1031"/>
      <c r="AY17" s="1031"/>
      <c r="AZ17" s="1031"/>
      <c r="BA17" s="1031"/>
      <c r="BB17" s="1031"/>
      <c r="BC17" s="1031"/>
      <c r="BD17" s="1031"/>
      <c r="BE17" s="1031"/>
      <c r="BF17" s="1031"/>
      <c r="BG17" s="1031"/>
      <c r="BH17" s="1031"/>
      <c r="BI17" s="1031"/>
      <c r="BJ17" s="1031"/>
      <c r="BK17" s="1031"/>
      <c r="BL17" s="1031"/>
      <c r="BM17" s="1031"/>
      <c r="BN17" s="1031"/>
      <c r="BO17" s="1031"/>
      <c r="BP17" s="1031"/>
      <c r="BQ17" s="1031"/>
      <c r="BR17" s="1031"/>
      <c r="BS17" s="1031"/>
      <c r="BT17" s="1031"/>
      <c r="BU17" s="1031"/>
      <c r="BV17" s="1031"/>
      <c r="BW17" s="1031"/>
      <c r="BX17" s="1031"/>
      <c r="BY17" s="1031"/>
      <c r="BZ17" s="1031"/>
      <c r="CA17" s="1031"/>
      <c r="CB17" s="1031"/>
      <c r="CC17" s="1031"/>
      <c r="CD17" s="1031"/>
      <c r="CE17" s="1031"/>
      <c r="CF17" s="1031"/>
      <c r="CG17" s="1031"/>
      <c r="CH17" s="1031"/>
      <c r="CI17" s="1031"/>
      <c r="CJ17" s="1031"/>
      <c r="CK17" s="1031"/>
      <c r="CL17" s="1031"/>
      <c r="CM17" s="1031"/>
      <c r="CN17" s="1031"/>
      <c r="CO17" s="1031"/>
      <c r="CP17" s="1031"/>
      <c r="CQ17" s="1031"/>
      <c r="CR17" s="1031"/>
      <c r="CS17" s="1031"/>
      <c r="CT17" s="1031"/>
      <c r="CU17" s="1031"/>
      <c r="CV17" s="1031"/>
      <c r="CW17" s="1031"/>
      <c r="CX17" s="1031"/>
      <c r="CY17" s="1031"/>
      <c r="CZ17" s="1031"/>
      <c r="DA17" s="1031"/>
      <c r="DB17" s="1031"/>
      <c r="DC17" s="1031"/>
      <c r="DD17" s="1073"/>
      <c r="DE17" s="1073"/>
      <c r="DF17" s="749"/>
      <c r="DG17" s="749"/>
      <c r="DH17" s="749"/>
      <c r="DI17" s="749"/>
      <c r="DJ17" s="749"/>
      <c r="DK17" s="749"/>
      <c r="DL17" s="749"/>
      <c r="DM17" s="749"/>
      <c r="DN17" s="749"/>
      <c r="DO17" s="749"/>
      <c r="DP17" s="749"/>
      <c r="DQ17" s="749"/>
      <c r="DR17" s="749"/>
      <c r="DS17" s="749"/>
      <c r="DT17" s="749"/>
      <c r="DU17" s="749"/>
      <c r="DV17" s="749"/>
      <c r="DW17" s="749"/>
    </row>
    <row r="18" spans="1:351" s="750" customFormat="1">
      <c r="A18" s="365"/>
      <c r="B18" s="1031"/>
      <c r="C18" s="1031"/>
      <c r="D18" s="1031"/>
      <c r="E18" s="1031"/>
      <c r="F18" s="1031"/>
      <c r="G18" s="1031"/>
      <c r="H18" s="1031"/>
      <c r="I18" s="1031"/>
      <c r="J18" s="1031"/>
      <c r="K18" s="1031"/>
      <c r="L18" s="1031"/>
      <c r="M18" s="1031"/>
      <c r="N18" s="1031"/>
      <c r="O18" s="1031"/>
      <c r="P18" s="1031"/>
      <c r="Q18" s="1031"/>
      <c r="R18" s="1031"/>
      <c r="S18" s="1031"/>
      <c r="T18" s="1031"/>
      <c r="U18" s="1031"/>
      <c r="V18" s="1031"/>
      <c r="W18" s="1031"/>
      <c r="X18" s="1031"/>
      <c r="Y18" s="1031"/>
      <c r="Z18" s="1031"/>
      <c r="AA18" s="1031"/>
      <c r="AB18" s="1031"/>
      <c r="AC18" s="1031"/>
      <c r="AD18" s="1031"/>
      <c r="AE18" s="1031"/>
      <c r="AF18" s="1031"/>
      <c r="AG18" s="1031"/>
      <c r="AH18" s="1031"/>
      <c r="AI18" s="1031"/>
      <c r="AJ18" s="1031"/>
      <c r="AK18" s="1031"/>
      <c r="AL18" s="1031"/>
      <c r="AM18" s="1031"/>
      <c r="AN18" s="1031"/>
      <c r="AO18" s="1031"/>
      <c r="AP18" s="1031"/>
      <c r="AQ18" s="1031"/>
      <c r="AR18" s="1031"/>
      <c r="AS18" s="1031"/>
      <c r="AT18" s="1031"/>
      <c r="AU18" s="1031"/>
      <c r="AV18" s="1031"/>
      <c r="AW18" s="1031"/>
      <c r="AX18" s="1031"/>
      <c r="AY18" s="1031"/>
      <c r="AZ18" s="1031"/>
      <c r="BA18" s="1031"/>
      <c r="BB18" s="1031"/>
      <c r="BC18" s="1031"/>
      <c r="BD18" s="1031"/>
      <c r="BE18" s="1031"/>
      <c r="BF18" s="1031"/>
      <c r="BG18" s="1031"/>
      <c r="BH18" s="1031"/>
      <c r="BI18" s="1031"/>
      <c r="BJ18" s="1031"/>
      <c r="BK18" s="1031"/>
      <c r="BL18" s="1031"/>
      <c r="BM18" s="1031"/>
      <c r="BN18" s="1031"/>
      <c r="BO18" s="1031"/>
      <c r="BP18" s="1031"/>
      <c r="BQ18" s="1031"/>
      <c r="BR18" s="1031"/>
      <c r="BS18" s="1031"/>
      <c r="BT18" s="1031"/>
      <c r="BU18" s="1031"/>
      <c r="BV18" s="1031"/>
      <c r="BW18" s="1031"/>
      <c r="BX18" s="1031"/>
      <c r="BY18" s="1031"/>
      <c r="BZ18" s="1031"/>
      <c r="CA18" s="1031"/>
      <c r="CB18" s="1031"/>
      <c r="CC18" s="1031"/>
      <c r="CD18" s="1031"/>
      <c r="CE18" s="1031"/>
      <c r="CF18" s="1031"/>
      <c r="CG18" s="1031"/>
      <c r="CH18" s="1031"/>
      <c r="CI18" s="1031"/>
      <c r="CJ18" s="1031"/>
      <c r="CK18" s="1031"/>
      <c r="CL18" s="1031"/>
      <c r="CM18" s="1031"/>
      <c r="CN18" s="1031"/>
      <c r="CO18" s="1031"/>
      <c r="CP18" s="1031"/>
      <c r="CQ18" s="1031"/>
      <c r="CR18" s="1031"/>
      <c r="CS18" s="1031"/>
      <c r="CT18" s="1031"/>
      <c r="CU18" s="1031"/>
      <c r="CV18" s="1031"/>
      <c r="CW18" s="1031"/>
      <c r="CX18" s="1031"/>
      <c r="CY18" s="1031"/>
      <c r="CZ18" s="1031"/>
      <c r="DA18" s="1031"/>
      <c r="DB18" s="1031"/>
      <c r="DC18" s="1031"/>
      <c r="DD18" s="1073"/>
      <c r="DE18" s="1073"/>
      <c r="DF18" s="749"/>
      <c r="DG18" s="749"/>
      <c r="DH18" s="749"/>
      <c r="DI18" s="749"/>
      <c r="DJ18" s="749"/>
      <c r="DK18" s="749"/>
      <c r="DL18" s="749"/>
      <c r="DM18" s="749"/>
      <c r="DN18" s="749"/>
      <c r="DO18" s="749"/>
      <c r="DP18" s="749"/>
      <c r="DQ18" s="749"/>
      <c r="DR18" s="749"/>
      <c r="DS18" s="749"/>
      <c r="DT18" s="749"/>
      <c r="DU18" s="749"/>
      <c r="DV18" s="749"/>
      <c r="DW18" s="749"/>
    </row>
    <row r="19" spans="1:351">
      <c r="DD19" s="763"/>
      <c r="DE19" s="763"/>
    </row>
    <row r="20" spans="1:351">
      <c r="DD20" s="763"/>
      <c r="DE20" s="763"/>
    </row>
    <row r="21" spans="1:351" ht="17.25">
      <c r="B21" s="1033"/>
      <c r="C21" s="759"/>
      <c r="D21" s="759"/>
      <c r="E21" s="759"/>
      <c r="F21" s="759"/>
      <c r="G21" s="759"/>
      <c r="H21" s="759"/>
      <c r="I21" s="759"/>
      <c r="J21" s="759"/>
      <c r="K21" s="759"/>
      <c r="L21" s="759"/>
      <c r="M21" s="759"/>
      <c r="N21" s="1057"/>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59"/>
      <c r="AO21" s="759"/>
      <c r="AP21" s="759"/>
      <c r="AQ21" s="759"/>
      <c r="AR21" s="759"/>
      <c r="AS21" s="759"/>
      <c r="AT21" s="1057"/>
      <c r="AU21" s="759"/>
      <c r="AV21" s="759"/>
      <c r="AW21" s="759"/>
      <c r="AX21" s="759"/>
      <c r="AY21" s="759"/>
      <c r="AZ21" s="759"/>
      <c r="BA21" s="759"/>
      <c r="BB21" s="759"/>
      <c r="BC21" s="759"/>
      <c r="BD21" s="759"/>
      <c r="BE21" s="759"/>
      <c r="BF21" s="1057"/>
      <c r="BG21" s="759"/>
      <c r="BH21" s="759"/>
      <c r="BI21" s="759"/>
      <c r="BJ21" s="759"/>
      <c r="BK21" s="759"/>
      <c r="BL21" s="759"/>
      <c r="BM21" s="759"/>
      <c r="BN21" s="759"/>
      <c r="BO21" s="759"/>
      <c r="BP21" s="759"/>
      <c r="BQ21" s="759"/>
      <c r="BR21" s="1057"/>
      <c r="BS21" s="759"/>
      <c r="BT21" s="759"/>
      <c r="BU21" s="759"/>
      <c r="BV21" s="759"/>
      <c r="BW21" s="759"/>
      <c r="BX21" s="759"/>
      <c r="BY21" s="759"/>
      <c r="BZ21" s="759"/>
      <c r="CA21" s="759"/>
      <c r="CB21" s="759"/>
      <c r="CC21" s="759"/>
      <c r="CD21" s="1057"/>
      <c r="CE21" s="759"/>
      <c r="CF21" s="759"/>
      <c r="CG21" s="759"/>
      <c r="CH21" s="759"/>
      <c r="CI21" s="759"/>
      <c r="CJ21" s="759"/>
      <c r="CK21" s="759"/>
      <c r="CL21" s="759"/>
      <c r="CM21" s="759"/>
      <c r="CN21" s="759"/>
      <c r="CO21" s="759"/>
      <c r="CP21" s="1057"/>
      <c r="CQ21" s="759"/>
      <c r="CR21" s="759"/>
      <c r="CS21" s="759"/>
      <c r="CT21" s="759"/>
      <c r="CU21" s="759"/>
      <c r="CV21" s="759"/>
      <c r="CW21" s="759"/>
      <c r="CX21" s="759"/>
      <c r="CY21" s="759"/>
      <c r="CZ21" s="759"/>
      <c r="DA21" s="759"/>
      <c r="DB21" s="1057"/>
      <c r="DC21" s="759"/>
      <c r="DD21" s="854"/>
      <c r="DE21" s="763"/>
      <c r="MM21" s="1076"/>
    </row>
    <row r="22" spans="1:351" ht="17.25">
      <c r="B22" s="752"/>
      <c r="MM22" s="1076"/>
    </row>
    <row r="23" spans="1:351">
      <c r="B23" s="752"/>
    </row>
    <row r="24" spans="1:351">
      <c r="B24" s="752"/>
    </row>
    <row r="25" spans="1:351">
      <c r="B25" s="752"/>
    </row>
    <row r="26" spans="1:351">
      <c r="B26" s="752"/>
    </row>
    <row r="27" spans="1:351">
      <c r="B27" s="752"/>
    </row>
    <row r="28" spans="1:351">
      <c r="B28" s="752"/>
    </row>
    <row r="29" spans="1:351">
      <c r="B29" s="752"/>
    </row>
    <row r="30" spans="1:351">
      <c r="B30" s="752"/>
    </row>
    <row r="31" spans="1:351">
      <c r="B31" s="752"/>
    </row>
    <row r="32" spans="1:351">
      <c r="B32" s="752"/>
    </row>
    <row r="33" spans="2:109">
      <c r="B33" s="752"/>
    </row>
    <row r="34" spans="2:109">
      <c r="B34" s="752"/>
    </row>
    <row r="35" spans="2:109">
      <c r="B35" s="752"/>
    </row>
    <row r="36" spans="2:109">
      <c r="B36" s="752"/>
    </row>
    <row r="37" spans="2:109">
      <c r="B37" s="752"/>
    </row>
    <row r="38" spans="2:109">
      <c r="B38" s="752"/>
    </row>
    <row r="39" spans="2:109">
      <c r="B39" s="762"/>
      <c r="C39" s="760"/>
      <c r="D39" s="760"/>
      <c r="E39" s="760"/>
      <c r="F39" s="760"/>
      <c r="G39" s="760"/>
      <c r="H39" s="760"/>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60"/>
      <c r="AI39" s="760"/>
      <c r="AJ39" s="760"/>
      <c r="AK39" s="760"/>
      <c r="AL39" s="760"/>
      <c r="AM39" s="760"/>
      <c r="AN39" s="760"/>
      <c r="AO39" s="760"/>
      <c r="AP39" s="760"/>
      <c r="AQ39" s="760"/>
      <c r="AR39" s="760"/>
      <c r="AS39" s="760"/>
      <c r="AT39" s="760"/>
      <c r="AU39" s="760"/>
      <c r="AV39" s="760"/>
      <c r="AW39" s="760"/>
      <c r="AX39" s="760"/>
      <c r="AY39" s="760"/>
      <c r="AZ39" s="760"/>
      <c r="BA39" s="760"/>
      <c r="BB39" s="760"/>
      <c r="BC39" s="760"/>
      <c r="BD39" s="760"/>
      <c r="BE39" s="760"/>
      <c r="BF39" s="760"/>
      <c r="BG39" s="760"/>
      <c r="BH39" s="760"/>
      <c r="BI39" s="760"/>
      <c r="BJ39" s="760"/>
      <c r="BK39" s="760"/>
      <c r="BL39" s="760"/>
      <c r="BM39" s="760"/>
      <c r="BN39" s="760"/>
      <c r="BO39" s="760"/>
      <c r="BP39" s="760"/>
      <c r="BQ39" s="760"/>
      <c r="BR39" s="760"/>
      <c r="BS39" s="760"/>
      <c r="BT39" s="760"/>
      <c r="BU39" s="760"/>
      <c r="BV39" s="760"/>
      <c r="BW39" s="760"/>
      <c r="BX39" s="760"/>
      <c r="BY39" s="760"/>
      <c r="BZ39" s="760"/>
      <c r="CA39" s="760"/>
      <c r="CB39" s="760"/>
      <c r="CC39" s="760"/>
      <c r="CD39" s="760"/>
      <c r="CE39" s="760"/>
      <c r="CF39" s="760"/>
      <c r="CG39" s="760"/>
      <c r="CH39" s="760"/>
      <c r="CI39" s="760"/>
      <c r="CJ39" s="760"/>
      <c r="CK39" s="760"/>
      <c r="CL39" s="760"/>
      <c r="CM39" s="760"/>
      <c r="CN39" s="760"/>
      <c r="CO39" s="760"/>
      <c r="CP39" s="760"/>
      <c r="CQ39" s="760"/>
      <c r="CR39" s="760"/>
      <c r="CS39" s="760"/>
      <c r="CT39" s="760"/>
      <c r="CU39" s="760"/>
      <c r="CV39" s="760"/>
      <c r="CW39" s="760"/>
      <c r="CX39" s="760"/>
      <c r="CY39" s="760"/>
      <c r="CZ39" s="760"/>
      <c r="DA39" s="760"/>
      <c r="DB39" s="760"/>
      <c r="DC39" s="760"/>
      <c r="DD39" s="859"/>
    </row>
    <row r="40" spans="2:109">
      <c r="B40" s="1034"/>
      <c r="DD40" s="1034"/>
      <c r="DE40" s="763"/>
    </row>
    <row r="41" spans="2:109" ht="17.25">
      <c r="B41" s="754" t="s">
        <v>531</v>
      </c>
      <c r="C41" s="759"/>
      <c r="D41" s="759"/>
      <c r="E41" s="759"/>
      <c r="F41" s="759"/>
      <c r="G41" s="759"/>
      <c r="H41" s="759"/>
      <c r="I41" s="759"/>
      <c r="J41" s="759"/>
      <c r="K41" s="759"/>
      <c r="L41" s="759"/>
      <c r="M41" s="759"/>
      <c r="N41" s="759"/>
      <c r="O41" s="759"/>
      <c r="P41" s="759"/>
      <c r="Q41" s="759"/>
      <c r="R41" s="759"/>
      <c r="S41" s="759"/>
      <c r="T41" s="759"/>
      <c r="U41" s="759"/>
      <c r="V41" s="759"/>
      <c r="W41" s="759"/>
      <c r="X41" s="759"/>
      <c r="Y41" s="759"/>
      <c r="Z41" s="759"/>
      <c r="AA41" s="759"/>
      <c r="AB41" s="759"/>
      <c r="AC41" s="759"/>
      <c r="AD41" s="759"/>
      <c r="AE41" s="759"/>
      <c r="AF41" s="759"/>
      <c r="AG41" s="759"/>
      <c r="AH41" s="759"/>
      <c r="AI41" s="759"/>
      <c r="AJ41" s="759"/>
      <c r="AK41" s="759"/>
      <c r="AL41" s="759"/>
      <c r="AM41" s="759"/>
      <c r="AN41" s="759"/>
      <c r="AO41" s="759"/>
      <c r="AP41" s="759"/>
      <c r="AQ41" s="759"/>
      <c r="AR41" s="759"/>
      <c r="AS41" s="759"/>
      <c r="AT41" s="759"/>
      <c r="AU41" s="759"/>
      <c r="AV41" s="759"/>
      <c r="AW41" s="759"/>
      <c r="AX41" s="759"/>
      <c r="AY41" s="759"/>
      <c r="AZ41" s="759"/>
      <c r="BA41" s="759"/>
      <c r="BB41" s="759"/>
      <c r="BC41" s="759"/>
      <c r="BD41" s="759"/>
      <c r="BE41" s="759"/>
      <c r="BF41" s="759"/>
      <c r="BG41" s="759"/>
      <c r="BH41" s="759"/>
      <c r="BI41" s="759"/>
      <c r="BJ41" s="759"/>
      <c r="BK41" s="759"/>
      <c r="BL41" s="759"/>
      <c r="BM41" s="759"/>
      <c r="BN41" s="759"/>
      <c r="BO41" s="759"/>
      <c r="BP41" s="759"/>
      <c r="BQ41" s="759"/>
      <c r="BR41" s="759"/>
      <c r="BS41" s="759"/>
      <c r="BT41" s="759"/>
      <c r="BU41" s="759"/>
      <c r="BV41" s="759"/>
      <c r="BW41" s="759"/>
      <c r="BX41" s="759"/>
      <c r="BY41" s="759"/>
      <c r="BZ41" s="759"/>
      <c r="CA41" s="759"/>
      <c r="CB41" s="759"/>
      <c r="CC41" s="759"/>
      <c r="CD41" s="759"/>
      <c r="CE41" s="759"/>
      <c r="CF41" s="759"/>
      <c r="CG41" s="759"/>
      <c r="CH41" s="759"/>
      <c r="CI41" s="759"/>
      <c r="CJ41" s="759"/>
      <c r="CK41" s="759"/>
      <c r="CL41" s="759"/>
      <c r="CM41" s="759"/>
      <c r="CN41" s="759"/>
      <c r="CO41" s="759"/>
      <c r="CP41" s="759"/>
      <c r="CQ41" s="759"/>
      <c r="CR41" s="759"/>
      <c r="CS41" s="759"/>
      <c r="CT41" s="759"/>
      <c r="CU41" s="759"/>
      <c r="CV41" s="759"/>
      <c r="CW41" s="759"/>
      <c r="CX41" s="759"/>
      <c r="CY41" s="759"/>
      <c r="CZ41" s="759"/>
      <c r="DA41" s="759"/>
      <c r="DB41" s="759"/>
      <c r="DC41" s="759"/>
      <c r="DD41" s="854"/>
    </row>
    <row r="42" spans="2:109">
      <c r="B42" s="752"/>
      <c r="G42" s="1038"/>
      <c r="I42" s="1029"/>
      <c r="J42" s="1029"/>
      <c r="K42" s="1029"/>
      <c r="AM42" s="1038"/>
      <c r="AN42" s="1038" t="s">
        <v>532</v>
      </c>
      <c r="AP42" s="1029"/>
      <c r="AQ42" s="1029"/>
      <c r="AR42" s="1029"/>
      <c r="AY42" s="1038"/>
      <c r="BA42" s="1029"/>
      <c r="BB42" s="1029"/>
      <c r="BC42" s="1029"/>
      <c r="BK42" s="1038"/>
      <c r="BM42" s="1029"/>
      <c r="BN42" s="1029"/>
      <c r="BO42" s="1029"/>
      <c r="BW42" s="1038"/>
      <c r="BY42" s="1029"/>
      <c r="BZ42" s="1029"/>
      <c r="CA42" s="1029"/>
      <c r="CI42" s="1038"/>
      <c r="CK42" s="1029"/>
      <c r="CL42" s="1029"/>
      <c r="CM42" s="1029"/>
      <c r="CU42" s="1038"/>
      <c r="CW42" s="1029"/>
      <c r="CX42" s="1029"/>
      <c r="CY42" s="1029"/>
    </row>
    <row r="43" spans="2:109" ht="13.5" customHeight="1">
      <c r="B43" s="752"/>
      <c r="AN43" s="1059" t="s">
        <v>533</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70"/>
    </row>
    <row r="44" spans="2:109">
      <c r="B44" s="752"/>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1"/>
    </row>
    <row r="45" spans="2:109">
      <c r="B45" s="752"/>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1"/>
    </row>
    <row r="46" spans="2:109">
      <c r="B46" s="752"/>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1"/>
    </row>
    <row r="47" spans="2:109">
      <c r="B47" s="752"/>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2"/>
    </row>
    <row r="48" spans="2:109">
      <c r="B48" s="752"/>
      <c r="H48" s="1042"/>
      <c r="I48" s="1042"/>
      <c r="J48" s="1042"/>
      <c r="AN48" s="1042"/>
      <c r="AO48" s="1042"/>
      <c r="AP48" s="1042"/>
      <c r="AZ48" s="1042"/>
      <c r="BA48" s="1042"/>
      <c r="BB48" s="1042"/>
      <c r="BL48" s="1042"/>
      <c r="BM48" s="1042"/>
      <c r="BN48" s="1042"/>
      <c r="BX48" s="1042"/>
      <c r="BY48" s="1042"/>
      <c r="BZ48" s="1042"/>
      <c r="CJ48" s="1042"/>
      <c r="CK48" s="1042"/>
      <c r="CL48" s="1042"/>
      <c r="CV48" s="1042"/>
      <c r="CW48" s="1042"/>
      <c r="CX48" s="1042"/>
    </row>
    <row r="49" spans="1:109">
      <c r="B49" s="752"/>
      <c r="AN49" s="365" t="s">
        <v>157</v>
      </c>
    </row>
    <row r="50" spans="1:109">
      <c r="B50" s="752"/>
      <c r="G50" s="1039"/>
      <c r="H50" s="1039"/>
      <c r="I50" s="1039"/>
      <c r="J50" s="1039"/>
      <c r="K50" s="1047"/>
      <c r="L50" s="1047"/>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64" t="s">
        <v>521</v>
      </c>
      <c r="BQ50" s="1064"/>
      <c r="BR50" s="1064"/>
      <c r="BS50" s="1064"/>
      <c r="BT50" s="1064"/>
      <c r="BU50" s="1064"/>
      <c r="BV50" s="1064"/>
      <c r="BW50" s="1064"/>
      <c r="BX50" s="1064" t="s">
        <v>522</v>
      </c>
      <c r="BY50" s="1064"/>
      <c r="BZ50" s="1064"/>
      <c r="CA50" s="1064"/>
      <c r="CB50" s="1064"/>
      <c r="CC50" s="1064"/>
      <c r="CD50" s="1064"/>
      <c r="CE50" s="1064"/>
      <c r="CF50" s="1064" t="s">
        <v>373</v>
      </c>
      <c r="CG50" s="1064"/>
      <c r="CH50" s="1064"/>
      <c r="CI50" s="1064"/>
      <c r="CJ50" s="1064"/>
      <c r="CK50" s="1064"/>
      <c r="CL50" s="1064"/>
      <c r="CM50" s="1064"/>
      <c r="CN50" s="1064" t="s">
        <v>193</v>
      </c>
      <c r="CO50" s="1064"/>
      <c r="CP50" s="1064"/>
      <c r="CQ50" s="1064"/>
      <c r="CR50" s="1064"/>
      <c r="CS50" s="1064"/>
      <c r="CT50" s="1064"/>
      <c r="CU50" s="1064"/>
      <c r="CV50" s="1064" t="s">
        <v>408</v>
      </c>
      <c r="CW50" s="1064"/>
      <c r="CX50" s="1064"/>
      <c r="CY50" s="1064"/>
      <c r="CZ50" s="1064"/>
      <c r="DA50" s="1064"/>
      <c r="DB50" s="1064"/>
      <c r="DC50" s="1064"/>
    </row>
    <row r="51" spans="1:109" ht="13.5" customHeight="1">
      <c r="B51" s="752"/>
      <c r="G51" s="1040"/>
      <c r="H51" s="1040"/>
      <c r="I51" s="1044"/>
      <c r="J51" s="1044"/>
      <c r="K51" s="1048"/>
      <c r="L51" s="1048"/>
      <c r="M51" s="1048"/>
      <c r="N51" s="1048"/>
      <c r="AM51" s="1042"/>
      <c r="AN51" s="1063" t="s">
        <v>534</v>
      </c>
      <c r="AO51" s="1063"/>
      <c r="AP51" s="1063"/>
      <c r="AQ51" s="1063"/>
      <c r="AR51" s="1063"/>
      <c r="AS51" s="1063"/>
      <c r="AT51" s="1063"/>
      <c r="AU51" s="1063"/>
      <c r="AV51" s="1063"/>
      <c r="AW51" s="1063"/>
      <c r="AX51" s="1063"/>
      <c r="AY51" s="1063"/>
      <c r="AZ51" s="1063"/>
      <c r="BA51" s="1063"/>
      <c r="BB51" s="1063" t="s">
        <v>536</v>
      </c>
      <c r="BC51" s="1063"/>
      <c r="BD51" s="1063"/>
      <c r="BE51" s="1063"/>
      <c r="BF51" s="1063"/>
      <c r="BG51" s="1063"/>
      <c r="BH51" s="1063"/>
      <c r="BI51" s="1063"/>
      <c r="BJ51" s="1063"/>
      <c r="BK51" s="1063"/>
      <c r="BL51" s="1063"/>
      <c r="BM51" s="1063"/>
      <c r="BN51" s="1063"/>
      <c r="BO51" s="1063"/>
      <c r="BP51" s="1068"/>
      <c r="BQ51" s="1069"/>
      <c r="BR51" s="1069"/>
      <c r="BS51" s="1069"/>
      <c r="BT51" s="1069"/>
      <c r="BU51" s="1069"/>
      <c r="BV51" s="1069"/>
      <c r="BW51" s="1069"/>
      <c r="BX51" s="1068"/>
      <c r="BY51" s="1069"/>
      <c r="BZ51" s="1069"/>
      <c r="CA51" s="1069"/>
      <c r="CB51" s="1069"/>
      <c r="CC51" s="1069"/>
      <c r="CD51" s="1069"/>
      <c r="CE51" s="1069"/>
      <c r="CF51" s="1069">
        <v>83.4</v>
      </c>
      <c r="CG51" s="1069"/>
      <c r="CH51" s="1069"/>
      <c r="CI51" s="1069"/>
      <c r="CJ51" s="1069"/>
      <c r="CK51" s="1069"/>
      <c r="CL51" s="1069"/>
      <c r="CM51" s="1069"/>
      <c r="CN51" s="1069">
        <v>66.599999999999994</v>
      </c>
      <c r="CO51" s="1069"/>
      <c r="CP51" s="1069"/>
      <c r="CQ51" s="1069"/>
      <c r="CR51" s="1069"/>
      <c r="CS51" s="1069"/>
      <c r="CT51" s="1069"/>
      <c r="CU51" s="1069"/>
      <c r="CV51" s="1069">
        <v>54.2</v>
      </c>
      <c r="CW51" s="1069"/>
      <c r="CX51" s="1069"/>
      <c r="CY51" s="1069"/>
      <c r="CZ51" s="1069"/>
      <c r="DA51" s="1069"/>
      <c r="DB51" s="1069"/>
      <c r="DC51" s="1069"/>
    </row>
    <row r="52" spans="1:109">
      <c r="B52" s="752"/>
      <c r="G52" s="1040"/>
      <c r="H52" s="1040"/>
      <c r="I52" s="1044"/>
      <c r="J52" s="1044"/>
      <c r="K52" s="1048"/>
      <c r="L52" s="1048"/>
      <c r="M52" s="1048"/>
      <c r="N52" s="1048"/>
      <c r="AM52" s="1042"/>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9"/>
      <c r="BQ52" s="1069"/>
      <c r="BR52" s="1069"/>
      <c r="BS52" s="1069"/>
      <c r="BT52" s="1069"/>
      <c r="BU52" s="1069"/>
      <c r="BV52" s="1069"/>
      <c r="BW52" s="1069"/>
      <c r="BX52" s="1069"/>
      <c r="BY52" s="1069"/>
      <c r="BZ52" s="1069"/>
      <c r="CA52" s="1069"/>
      <c r="CB52" s="1069"/>
      <c r="CC52" s="1069"/>
      <c r="CD52" s="1069"/>
      <c r="CE52" s="1069"/>
      <c r="CF52" s="1069"/>
      <c r="CG52" s="1069"/>
      <c r="CH52" s="1069"/>
      <c r="CI52" s="1069"/>
      <c r="CJ52" s="1069"/>
      <c r="CK52" s="1069"/>
      <c r="CL52" s="1069"/>
      <c r="CM52" s="1069"/>
      <c r="CN52" s="1069"/>
      <c r="CO52" s="1069"/>
      <c r="CP52" s="1069"/>
      <c r="CQ52" s="1069"/>
      <c r="CR52" s="1069"/>
      <c r="CS52" s="1069"/>
      <c r="CT52" s="1069"/>
      <c r="CU52" s="1069"/>
      <c r="CV52" s="1069"/>
      <c r="CW52" s="1069"/>
      <c r="CX52" s="1069"/>
      <c r="CY52" s="1069"/>
      <c r="CZ52" s="1069"/>
      <c r="DA52" s="1069"/>
      <c r="DB52" s="1069"/>
      <c r="DC52" s="1069"/>
    </row>
    <row r="53" spans="1:109">
      <c r="A53" s="1029"/>
      <c r="B53" s="752"/>
      <c r="G53" s="1040"/>
      <c r="H53" s="1040"/>
      <c r="I53" s="1039"/>
      <c r="J53" s="1039"/>
      <c r="K53" s="1048"/>
      <c r="L53" s="1048"/>
      <c r="M53" s="1048"/>
      <c r="N53" s="1048"/>
      <c r="AM53" s="1042"/>
      <c r="AN53" s="1063"/>
      <c r="AO53" s="1063"/>
      <c r="AP53" s="1063"/>
      <c r="AQ53" s="1063"/>
      <c r="AR53" s="1063"/>
      <c r="AS53" s="1063"/>
      <c r="AT53" s="1063"/>
      <c r="AU53" s="1063"/>
      <c r="AV53" s="1063"/>
      <c r="AW53" s="1063"/>
      <c r="AX53" s="1063"/>
      <c r="AY53" s="1063"/>
      <c r="AZ53" s="1063"/>
      <c r="BA53" s="1063"/>
      <c r="BB53" s="1063" t="s">
        <v>537</v>
      </c>
      <c r="BC53" s="1063"/>
      <c r="BD53" s="1063"/>
      <c r="BE53" s="1063"/>
      <c r="BF53" s="1063"/>
      <c r="BG53" s="1063"/>
      <c r="BH53" s="1063"/>
      <c r="BI53" s="1063"/>
      <c r="BJ53" s="1063"/>
      <c r="BK53" s="1063"/>
      <c r="BL53" s="1063"/>
      <c r="BM53" s="1063"/>
      <c r="BN53" s="1063"/>
      <c r="BO53" s="1063"/>
      <c r="BP53" s="1068"/>
      <c r="BQ53" s="1069"/>
      <c r="BR53" s="1069"/>
      <c r="BS53" s="1069"/>
      <c r="BT53" s="1069"/>
      <c r="BU53" s="1069"/>
      <c r="BV53" s="1069"/>
      <c r="BW53" s="1069"/>
      <c r="BX53" s="1068"/>
      <c r="BY53" s="1069"/>
      <c r="BZ53" s="1069"/>
      <c r="CA53" s="1069"/>
      <c r="CB53" s="1069"/>
      <c r="CC53" s="1069"/>
      <c r="CD53" s="1069"/>
      <c r="CE53" s="1069"/>
      <c r="CF53" s="1069">
        <v>67.2</v>
      </c>
      <c r="CG53" s="1069"/>
      <c r="CH53" s="1069"/>
      <c r="CI53" s="1069"/>
      <c r="CJ53" s="1069"/>
      <c r="CK53" s="1069"/>
      <c r="CL53" s="1069"/>
      <c r="CM53" s="1069"/>
      <c r="CN53" s="1069">
        <v>68.5</v>
      </c>
      <c r="CO53" s="1069"/>
      <c r="CP53" s="1069"/>
      <c r="CQ53" s="1069"/>
      <c r="CR53" s="1069"/>
      <c r="CS53" s="1069"/>
      <c r="CT53" s="1069"/>
      <c r="CU53" s="1069"/>
      <c r="CV53" s="1069">
        <v>68.7</v>
      </c>
      <c r="CW53" s="1069"/>
      <c r="CX53" s="1069"/>
      <c r="CY53" s="1069"/>
      <c r="CZ53" s="1069"/>
      <c r="DA53" s="1069"/>
      <c r="DB53" s="1069"/>
      <c r="DC53" s="1069"/>
    </row>
    <row r="54" spans="1:109">
      <c r="A54" s="1029"/>
      <c r="B54" s="752"/>
      <c r="G54" s="1040"/>
      <c r="H54" s="1040"/>
      <c r="I54" s="1039"/>
      <c r="J54" s="1039"/>
      <c r="K54" s="1048"/>
      <c r="L54" s="1048"/>
      <c r="M54" s="1048"/>
      <c r="N54" s="1048"/>
      <c r="AM54" s="1042"/>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9"/>
      <c r="BQ54" s="1069"/>
      <c r="BR54" s="1069"/>
      <c r="BS54" s="1069"/>
      <c r="BT54" s="1069"/>
      <c r="BU54" s="1069"/>
      <c r="BV54" s="1069"/>
      <c r="BW54" s="1069"/>
      <c r="BX54" s="1069"/>
      <c r="BY54" s="1069"/>
      <c r="BZ54" s="1069"/>
      <c r="CA54" s="1069"/>
      <c r="CB54" s="1069"/>
      <c r="CC54" s="1069"/>
      <c r="CD54" s="1069"/>
      <c r="CE54" s="1069"/>
      <c r="CF54" s="1069"/>
      <c r="CG54" s="1069"/>
      <c r="CH54" s="1069"/>
      <c r="CI54" s="1069"/>
      <c r="CJ54" s="1069"/>
      <c r="CK54" s="1069"/>
      <c r="CL54" s="1069"/>
      <c r="CM54" s="1069"/>
      <c r="CN54" s="1069"/>
      <c r="CO54" s="1069"/>
      <c r="CP54" s="1069"/>
      <c r="CQ54" s="1069"/>
      <c r="CR54" s="1069"/>
      <c r="CS54" s="1069"/>
      <c r="CT54" s="1069"/>
      <c r="CU54" s="1069"/>
      <c r="CV54" s="1069"/>
      <c r="CW54" s="1069"/>
      <c r="CX54" s="1069"/>
      <c r="CY54" s="1069"/>
      <c r="CZ54" s="1069"/>
      <c r="DA54" s="1069"/>
      <c r="DB54" s="1069"/>
      <c r="DC54" s="1069"/>
    </row>
    <row r="55" spans="1:109">
      <c r="A55" s="1029"/>
      <c r="B55" s="752"/>
      <c r="G55" s="1039"/>
      <c r="H55" s="1039"/>
      <c r="I55" s="1039"/>
      <c r="J55" s="1039"/>
      <c r="K55" s="1048"/>
      <c r="L55" s="1048"/>
      <c r="M55" s="1048"/>
      <c r="N55" s="1048"/>
      <c r="AN55" s="1064" t="s">
        <v>150</v>
      </c>
      <c r="AO55" s="1064"/>
      <c r="AP55" s="1064"/>
      <c r="AQ55" s="1064"/>
      <c r="AR55" s="1064"/>
      <c r="AS55" s="1064"/>
      <c r="AT55" s="1064"/>
      <c r="AU55" s="1064"/>
      <c r="AV55" s="1064"/>
      <c r="AW55" s="1064"/>
      <c r="AX55" s="1064"/>
      <c r="AY55" s="1064"/>
      <c r="AZ55" s="1064"/>
      <c r="BA55" s="1064"/>
      <c r="BB55" s="1063" t="s">
        <v>536</v>
      </c>
      <c r="BC55" s="1063"/>
      <c r="BD55" s="1063"/>
      <c r="BE55" s="1063"/>
      <c r="BF55" s="1063"/>
      <c r="BG55" s="1063"/>
      <c r="BH55" s="1063"/>
      <c r="BI55" s="1063"/>
      <c r="BJ55" s="1063"/>
      <c r="BK55" s="1063"/>
      <c r="BL55" s="1063"/>
      <c r="BM55" s="1063"/>
      <c r="BN55" s="1063"/>
      <c r="BO55" s="1063"/>
      <c r="BP55" s="1068"/>
      <c r="BQ55" s="1069"/>
      <c r="BR55" s="1069"/>
      <c r="BS55" s="1069"/>
      <c r="BT55" s="1069"/>
      <c r="BU55" s="1069"/>
      <c r="BV55" s="1069"/>
      <c r="BW55" s="1069"/>
      <c r="BX55" s="1068"/>
      <c r="BY55" s="1069"/>
      <c r="BZ55" s="1069"/>
      <c r="CA55" s="1069"/>
      <c r="CB55" s="1069"/>
      <c r="CC55" s="1069"/>
      <c r="CD55" s="1069"/>
      <c r="CE55" s="1069"/>
      <c r="CF55" s="1069">
        <v>58.5</v>
      </c>
      <c r="CG55" s="1069"/>
      <c r="CH55" s="1069"/>
      <c r="CI55" s="1069"/>
      <c r="CJ55" s="1069"/>
      <c r="CK55" s="1069"/>
      <c r="CL55" s="1069"/>
      <c r="CM55" s="1069"/>
      <c r="CN55" s="1069">
        <v>54.6</v>
      </c>
      <c r="CO55" s="1069"/>
      <c r="CP55" s="1069"/>
      <c r="CQ55" s="1069"/>
      <c r="CR55" s="1069"/>
      <c r="CS55" s="1069"/>
      <c r="CT55" s="1069"/>
      <c r="CU55" s="1069"/>
      <c r="CV55" s="1069">
        <v>53.2</v>
      </c>
      <c r="CW55" s="1069"/>
      <c r="CX55" s="1069"/>
      <c r="CY55" s="1069"/>
      <c r="CZ55" s="1069"/>
      <c r="DA55" s="1069"/>
      <c r="DB55" s="1069"/>
      <c r="DC55" s="1069"/>
    </row>
    <row r="56" spans="1:109">
      <c r="A56" s="1029"/>
      <c r="B56" s="752"/>
      <c r="G56" s="1039"/>
      <c r="H56" s="1039"/>
      <c r="I56" s="1039"/>
      <c r="J56" s="1039"/>
      <c r="K56" s="1048"/>
      <c r="L56" s="1048"/>
      <c r="M56" s="1048"/>
      <c r="N56" s="1048"/>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9"/>
      <c r="BQ56" s="1069"/>
      <c r="BR56" s="1069"/>
      <c r="BS56" s="1069"/>
      <c r="BT56" s="1069"/>
      <c r="BU56" s="1069"/>
      <c r="BV56" s="1069"/>
      <c r="BW56" s="1069"/>
      <c r="BX56" s="1069"/>
      <c r="BY56" s="1069"/>
      <c r="BZ56" s="1069"/>
      <c r="CA56" s="1069"/>
      <c r="CB56" s="1069"/>
      <c r="CC56" s="1069"/>
      <c r="CD56" s="1069"/>
      <c r="CE56" s="1069"/>
      <c r="CF56" s="1069"/>
      <c r="CG56" s="1069"/>
      <c r="CH56" s="1069"/>
      <c r="CI56" s="1069"/>
      <c r="CJ56" s="1069"/>
      <c r="CK56" s="1069"/>
      <c r="CL56" s="1069"/>
      <c r="CM56" s="1069"/>
      <c r="CN56" s="1069"/>
      <c r="CO56" s="1069"/>
      <c r="CP56" s="1069"/>
      <c r="CQ56" s="1069"/>
      <c r="CR56" s="1069"/>
      <c r="CS56" s="1069"/>
      <c r="CT56" s="1069"/>
      <c r="CU56" s="1069"/>
      <c r="CV56" s="1069"/>
      <c r="CW56" s="1069"/>
      <c r="CX56" s="1069"/>
      <c r="CY56" s="1069"/>
      <c r="CZ56" s="1069"/>
      <c r="DA56" s="1069"/>
      <c r="DB56" s="1069"/>
      <c r="DC56" s="1069"/>
    </row>
    <row r="57" spans="1:109" s="1029" customFormat="1">
      <c r="B57" s="1035"/>
      <c r="G57" s="1039"/>
      <c r="H57" s="1039"/>
      <c r="I57" s="1045"/>
      <c r="J57" s="1045"/>
      <c r="K57" s="1048"/>
      <c r="L57" s="1048"/>
      <c r="M57" s="1048"/>
      <c r="N57" s="1048"/>
      <c r="AM57" s="365"/>
      <c r="AN57" s="1064"/>
      <c r="AO57" s="1064"/>
      <c r="AP57" s="1064"/>
      <c r="AQ57" s="1064"/>
      <c r="AR57" s="1064"/>
      <c r="AS57" s="1064"/>
      <c r="AT57" s="1064"/>
      <c r="AU57" s="1064"/>
      <c r="AV57" s="1064"/>
      <c r="AW57" s="1064"/>
      <c r="AX57" s="1064"/>
      <c r="AY57" s="1064"/>
      <c r="AZ57" s="1064"/>
      <c r="BA57" s="1064"/>
      <c r="BB57" s="1063" t="s">
        <v>537</v>
      </c>
      <c r="BC57" s="1063"/>
      <c r="BD57" s="1063"/>
      <c r="BE57" s="1063"/>
      <c r="BF57" s="1063"/>
      <c r="BG57" s="1063"/>
      <c r="BH57" s="1063"/>
      <c r="BI57" s="1063"/>
      <c r="BJ57" s="1063"/>
      <c r="BK57" s="1063"/>
      <c r="BL57" s="1063"/>
      <c r="BM57" s="1063"/>
      <c r="BN57" s="1063"/>
      <c r="BO57" s="1063"/>
      <c r="BP57" s="1068"/>
      <c r="BQ57" s="1069"/>
      <c r="BR57" s="1069"/>
      <c r="BS57" s="1069"/>
      <c r="BT57" s="1069"/>
      <c r="BU57" s="1069"/>
      <c r="BV57" s="1069"/>
      <c r="BW57" s="1069"/>
      <c r="BX57" s="1068"/>
      <c r="BY57" s="1069"/>
      <c r="BZ57" s="1069"/>
      <c r="CA57" s="1069"/>
      <c r="CB57" s="1069"/>
      <c r="CC57" s="1069"/>
      <c r="CD57" s="1069"/>
      <c r="CE57" s="1069"/>
      <c r="CF57" s="1069">
        <v>52.9</v>
      </c>
      <c r="CG57" s="1069"/>
      <c r="CH57" s="1069"/>
      <c r="CI57" s="1069"/>
      <c r="CJ57" s="1069"/>
      <c r="CK57" s="1069"/>
      <c r="CL57" s="1069"/>
      <c r="CM57" s="1069"/>
      <c r="CN57" s="1069">
        <v>58.3</v>
      </c>
      <c r="CO57" s="1069"/>
      <c r="CP57" s="1069"/>
      <c r="CQ57" s="1069"/>
      <c r="CR57" s="1069"/>
      <c r="CS57" s="1069"/>
      <c r="CT57" s="1069"/>
      <c r="CU57" s="1069"/>
      <c r="CV57" s="1069">
        <v>58.8</v>
      </c>
      <c r="CW57" s="1069"/>
      <c r="CX57" s="1069"/>
      <c r="CY57" s="1069"/>
      <c r="CZ57" s="1069"/>
      <c r="DA57" s="1069"/>
      <c r="DB57" s="1069"/>
      <c r="DC57" s="1069"/>
      <c r="DD57" s="1074"/>
      <c r="DE57" s="1035"/>
    </row>
    <row r="58" spans="1:109" s="1029" customFormat="1">
      <c r="A58" s="365"/>
      <c r="B58" s="1035"/>
      <c r="G58" s="1039"/>
      <c r="H58" s="1039"/>
      <c r="I58" s="1045"/>
      <c r="J58" s="1045"/>
      <c r="K58" s="1048"/>
      <c r="L58" s="1048"/>
      <c r="M58" s="1048"/>
      <c r="N58" s="1048"/>
      <c r="AM58" s="365"/>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9"/>
      <c r="BQ58" s="1069"/>
      <c r="BR58" s="1069"/>
      <c r="BS58" s="1069"/>
      <c r="BT58" s="1069"/>
      <c r="BU58" s="1069"/>
      <c r="BV58" s="1069"/>
      <c r="BW58" s="1069"/>
      <c r="BX58" s="1069"/>
      <c r="BY58" s="1069"/>
      <c r="BZ58" s="1069"/>
      <c r="CA58" s="1069"/>
      <c r="CB58" s="1069"/>
      <c r="CC58" s="1069"/>
      <c r="CD58" s="1069"/>
      <c r="CE58" s="1069"/>
      <c r="CF58" s="1069"/>
      <c r="CG58" s="1069"/>
      <c r="CH58" s="1069"/>
      <c r="CI58" s="1069"/>
      <c r="CJ58" s="1069"/>
      <c r="CK58" s="1069"/>
      <c r="CL58" s="1069"/>
      <c r="CM58" s="1069"/>
      <c r="CN58" s="1069"/>
      <c r="CO58" s="1069"/>
      <c r="CP58" s="1069"/>
      <c r="CQ58" s="1069"/>
      <c r="CR58" s="1069"/>
      <c r="CS58" s="1069"/>
      <c r="CT58" s="1069"/>
      <c r="CU58" s="1069"/>
      <c r="CV58" s="1069"/>
      <c r="CW58" s="1069"/>
      <c r="CX58" s="1069"/>
      <c r="CY58" s="1069"/>
      <c r="CZ58" s="1069"/>
      <c r="DA58" s="1069"/>
      <c r="DB58" s="1069"/>
      <c r="DC58" s="1069"/>
      <c r="DD58" s="1074"/>
      <c r="DE58" s="1035"/>
    </row>
    <row r="59" spans="1:109" s="1029" customFormat="1">
      <c r="A59" s="365"/>
      <c r="B59" s="1035"/>
      <c r="K59" s="1049"/>
      <c r="L59" s="1049"/>
      <c r="M59" s="1049"/>
      <c r="N59" s="1049"/>
      <c r="AQ59" s="1049"/>
      <c r="AR59" s="1049"/>
      <c r="AS59" s="1049"/>
      <c r="AT59" s="1049"/>
      <c r="BC59" s="1049"/>
      <c r="BD59" s="1049"/>
      <c r="BE59" s="1049"/>
      <c r="BF59" s="1049"/>
      <c r="BO59" s="1049"/>
      <c r="BP59" s="1049"/>
      <c r="BQ59" s="1049"/>
      <c r="BR59" s="1049"/>
      <c r="CA59" s="1049"/>
      <c r="CB59" s="1049"/>
      <c r="CC59" s="1049"/>
      <c r="CD59" s="1049"/>
      <c r="CM59" s="1049"/>
      <c r="CN59" s="1049"/>
      <c r="CO59" s="1049"/>
      <c r="CP59" s="1049"/>
      <c r="CY59" s="1049"/>
      <c r="CZ59" s="1049"/>
      <c r="DA59" s="1049"/>
      <c r="DB59" s="1049"/>
      <c r="DC59" s="1049"/>
      <c r="DD59" s="1074"/>
      <c r="DE59" s="1035"/>
    </row>
    <row r="60" spans="1:109" s="1029" customFormat="1">
      <c r="A60" s="365"/>
      <c r="B60" s="1035"/>
      <c r="K60" s="1049"/>
      <c r="L60" s="1049"/>
      <c r="M60" s="1049"/>
      <c r="N60" s="1049"/>
      <c r="AQ60" s="1049"/>
      <c r="AR60" s="1049"/>
      <c r="AS60" s="1049"/>
      <c r="AT60" s="1049"/>
      <c r="BC60" s="1049"/>
      <c r="BD60" s="1049"/>
      <c r="BE60" s="1049"/>
      <c r="BF60" s="1049"/>
      <c r="BO60" s="1049"/>
      <c r="BP60" s="1049"/>
      <c r="BQ60" s="1049"/>
      <c r="BR60" s="1049"/>
      <c r="CA60" s="1049"/>
      <c r="CB60" s="1049"/>
      <c r="CC60" s="1049"/>
      <c r="CD60" s="1049"/>
      <c r="CM60" s="1049"/>
      <c r="CN60" s="1049"/>
      <c r="CO60" s="1049"/>
      <c r="CP60" s="1049"/>
      <c r="CY60" s="1049"/>
      <c r="CZ60" s="1049"/>
      <c r="DA60" s="1049"/>
      <c r="DB60" s="1049"/>
      <c r="DC60" s="1049"/>
      <c r="DD60" s="1074"/>
      <c r="DE60" s="1035"/>
    </row>
    <row r="61" spans="1:109" s="1029" customFormat="1">
      <c r="A61" s="365"/>
      <c r="B61" s="1036"/>
      <c r="C61" s="1037"/>
      <c r="D61" s="1037"/>
      <c r="E61" s="1037"/>
      <c r="F61" s="1037"/>
      <c r="G61" s="1037"/>
      <c r="H61" s="1037"/>
      <c r="I61" s="1037"/>
      <c r="J61" s="1037"/>
      <c r="K61" s="1037"/>
      <c r="L61" s="1037"/>
      <c r="M61" s="1056"/>
      <c r="N61" s="1056"/>
      <c r="O61" s="1037"/>
      <c r="P61" s="1037"/>
      <c r="Q61" s="1037"/>
      <c r="R61" s="1037"/>
      <c r="S61" s="1037"/>
      <c r="T61" s="1037"/>
      <c r="U61" s="1037"/>
      <c r="V61" s="1037"/>
      <c r="W61" s="1037"/>
      <c r="X61" s="1037"/>
      <c r="Y61" s="1037"/>
      <c r="Z61" s="1037"/>
      <c r="AA61" s="1037"/>
      <c r="AB61" s="1037"/>
      <c r="AC61" s="1037"/>
      <c r="AD61" s="1037"/>
      <c r="AE61" s="1037"/>
      <c r="AF61" s="1037"/>
      <c r="AG61" s="1037"/>
      <c r="AH61" s="1037"/>
      <c r="AI61" s="1037"/>
      <c r="AJ61" s="1037"/>
      <c r="AK61" s="1037"/>
      <c r="AL61" s="1037"/>
      <c r="AM61" s="1037"/>
      <c r="AN61" s="1037"/>
      <c r="AO61" s="1037"/>
      <c r="AP61" s="1037"/>
      <c r="AQ61" s="1037"/>
      <c r="AR61" s="1037"/>
      <c r="AS61" s="1056"/>
      <c r="AT61" s="1056"/>
      <c r="AU61" s="1037"/>
      <c r="AV61" s="1037"/>
      <c r="AW61" s="1037"/>
      <c r="AX61" s="1037"/>
      <c r="AY61" s="1037"/>
      <c r="AZ61" s="1037"/>
      <c r="BA61" s="1037"/>
      <c r="BB61" s="1037"/>
      <c r="BC61" s="1037"/>
      <c r="BD61" s="1037"/>
      <c r="BE61" s="1056"/>
      <c r="BF61" s="1056"/>
      <c r="BG61" s="1037"/>
      <c r="BH61" s="1037"/>
      <c r="BI61" s="1037"/>
      <c r="BJ61" s="1037"/>
      <c r="BK61" s="1037"/>
      <c r="BL61" s="1037"/>
      <c r="BM61" s="1037"/>
      <c r="BN61" s="1037"/>
      <c r="BO61" s="1037"/>
      <c r="BP61" s="1037"/>
      <c r="BQ61" s="1056"/>
      <c r="BR61" s="1056"/>
      <c r="BS61" s="1037"/>
      <c r="BT61" s="1037"/>
      <c r="BU61" s="1037"/>
      <c r="BV61" s="1037"/>
      <c r="BW61" s="1037"/>
      <c r="BX61" s="1037"/>
      <c r="BY61" s="1037"/>
      <c r="BZ61" s="1037"/>
      <c r="CA61" s="1037"/>
      <c r="CB61" s="1037"/>
      <c r="CC61" s="1056"/>
      <c r="CD61" s="1056"/>
      <c r="CE61" s="1037"/>
      <c r="CF61" s="1037"/>
      <c r="CG61" s="1037"/>
      <c r="CH61" s="1037"/>
      <c r="CI61" s="1037"/>
      <c r="CJ61" s="1037"/>
      <c r="CK61" s="1037"/>
      <c r="CL61" s="1037"/>
      <c r="CM61" s="1037"/>
      <c r="CN61" s="1037"/>
      <c r="CO61" s="1056"/>
      <c r="CP61" s="1056"/>
      <c r="CQ61" s="1037"/>
      <c r="CR61" s="1037"/>
      <c r="CS61" s="1037"/>
      <c r="CT61" s="1037"/>
      <c r="CU61" s="1037"/>
      <c r="CV61" s="1037"/>
      <c r="CW61" s="1037"/>
      <c r="CX61" s="1037"/>
      <c r="CY61" s="1037"/>
      <c r="CZ61" s="1037"/>
      <c r="DA61" s="1056"/>
      <c r="DB61" s="1056"/>
      <c r="DC61" s="1056"/>
      <c r="DD61" s="1075"/>
      <c r="DE61" s="1035"/>
    </row>
    <row r="62" spans="1:109">
      <c r="B62" s="1034"/>
      <c r="C62" s="1034"/>
      <c r="D62" s="1034"/>
      <c r="E62" s="1034"/>
      <c r="F62" s="1034"/>
      <c r="G62" s="1034"/>
      <c r="H62" s="1034"/>
      <c r="I62" s="1034"/>
      <c r="J62" s="1034"/>
      <c r="K62" s="1034"/>
      <c r="L62" s="1034"/>
      <c r="M62" s="1034"/>
      <c r="N62" s="1034"/>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c r="AS62" s="1034"/>
      <c r="AT62" s="1034"/>
      <c r="AU62" s="1034"/>
      <c r="AV62" s="1034"/>
      <c r="AW62" s="1034"/>
      <c r="AX62" s="1034"/>
      <c r="AY62" s="1034"/>
      <c r="AZ62" s="1034"/>
      <c r="BA62" s="1034"/>
      <c r="BB62" s="1034"/>
      <c r="BC62" s="1034"/>
      <c r="BD62" s="1034"/>
      <c r="BE62" s="1034"/>
      <c r="BF62" s="1034"/>
      <c r="BG62" s="1034"/>
      <c r="BH62" s="1034"/>
      <c r="BI62" s="1034"/>
      <c r="BJ62" s="1034"/>
      <c r="BK62" s="1034"/>
      <c r="BL62" s="1034"/>
      <c r="BM62" s="1034"/>
      <c r="BN62" s="1034"/>
      <c r="BO62" s="1034"/>
      <c r="BP62" s="1034"/>
      <c r="BQ62" s="1034"/>
      <c r="BR62" s="1034"/>
      <c r="BS62" s="1034"/>
      <c r="BT62" s="1034"/>
      <c r="BU62" s="1034"/>
      <c r="BV62" s="1034"/>
      <c r="BW62" s="1034"/>
      <c r="BX62" s="1034"/>
      <c r="BY62" s="1034"/>
      <c r="BZ62" s="1034"/>
      <c r="CA62" s="1034"/>
      <c r="CB62" s="1034"/>
      <c r="CC62" s="1034"/>
      <c r="CD62" s="1034"/>
      <c r="CE62" s="1034"/>
      <c r="CF62" s="1034"/>
      <c r="CG62" s="1034"/>
      <c r="CH62" s="1034"/>
      <c r="CI62" s="1034"/>
      <c r="CJ62" s="1034"/>
      <c r="CK62" s="1034"/>
      <c r="CL62" s="1034"/>
      <c r="CM62" s="1034"/>
      <c r="CN62" s="1034"/>
      <c r="CO62" s="1034"/>
      <c r="CP62" s="1034"/>
      <c r="CQ62" s="1034"/>
      <c r="CR62" s="1034"/>
      <c r="CS62" s="1034"/>
      <c r="CT62" s="1034"/>
      <c r="CU62" s="1034"/>
      <c r="CV62" s="1034"/>
      <c r="CW62" s="1034"/>
      <c r="CX62" s="1034"/>
      <c r="CY62" s="1034"/>
      <c r="CZ62" s="1034"/>
      <c r="DA62" s="1034"/>
      <c r="DB62" s="1034"/>
      <c r="DC62" s="1034"/>
      <c r="DD62" s="1034"/>
      <c r="DE62" s="763"/>
    </row>
    <row r="63" spans="1:109" ht="17.25">
      <c r="B63" s="761" t="s">
        <v>322</v>
      </c>
    </row>
    <row r="64" spans="1:109">
      <c r="B64" s="752"/>
      <c r="G64" s="1038"/>
      <c r="N64" s="1058"/>
      <c r="AM64" s="1038"/>
      <c r="AN64" s="1038" t="s">
        <v>532</v>
      </c>
      <c r="AP64" s="1029"/>
      <c r="AQ64" s="1029"/>
      <c r="AR64" s="1029"/>
      <c r="AY64" s="1038"/>
      <c r="BA64" s="1029"/>
      <c r="BB64" s="1029"/>
      <c r="BC64" s="1029"/>
      <c r="BK64" s="1038"/>
      <c r="BM64" s="1029"/>
      <c r="BN64" s="1029"/>
      <c r="BO64" s="1029"/>
      <c r="BW64" s="1038"/>
      <c r="BY64" s="1029"/>
      <c r="BZ64" s="1029"/>
      <c r="CA64" s="1029"/>
      <c r="CI64" s="1038"/>
      <c r="CK64" s="1029"/>
      <c r="CL64" s="1029"/>
      <c r="CM64" s="1029"/>
      <c r="CU64" s="1038"/>
      <c r="CW64" s="1029"/>
      <c r="CX64" s="1029"/>
      <c r="CY64" s="1029"/>
    </row>
    <row r="65" spans="2:107">
      <c r="B65" s="752"/>
      <c r="AN65" s="1059" t="s">
        <v>535</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70"/>
    </row>
    <row r="66" spans="2:107">
      <c r="B66" s="752"/>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1"/>
    </row>
    <row r="67" spans="2:107">
      <c r="B67" s="752"/>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1"/>
    </row>
    <row r="68" spans="2:107">
      <c r="B68" s="752"/>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1"/>
    </row>
    <row r="69" spans="2:107">
      <c r="B69" s="752"/>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2"/>
    </row>
    <row r="70" spans="2:107">
      <c r="B70" s="752"/>
      <c r="H70" s="1043"/>
      <c r="I70" s="1043"/>
      <c r="J70" s="1046"/>
      <c r="K70" s="1046"/>
      <c r="L70" s="1054"/>
      <c r="M70" s="1046"/>
      <c r="N70" s="1054"/>
      <c r="AN70" s="1042"/>
      <c r="AO70" s="1042"/>
      <c r="AP70" s="1042"/>
      <c r="AZ70" s="1042"/>
      <c r="BA70" s="1042"/>
      <c r="BB70" s="1042"/>
      <c r="BL70" s="1042"/>
      <c r="BM70" s="1042"/>
      <c r="BN70" s="1042"/>
      <c r="BX70" s="1042"/>
      <c r="BY70" s="1042"/>
      <c r="BZ70" s="1042"/>
      <c r="CJ70" s="1042"/>
      <c r="CK70" s="1042"/>
      <c r="CL70" s="1042"/>
      <c r="CV70" s="1042"/>
      <c r="CW70" s="1042"/>
      <c r="CX70" s="1042"/>
    </row>
    <row r="71" spans="2:107">
      <c r="B71" s="752"/>
      <c r="G71" s="1041"/>
      <c r="I71" s="1045"/>
      <c r="J71" s="1046"/>
      <c r="K71" s="1046"/>
      <c r="L71" s="1054"/>
      <c r="M71" s="1046"/>
      <c r="N71" s="1054"/>
      <c r="AM71" s="1041"/>
      <c r="AN71" s="365" t="s">
        <v>157</v>
      </c>
    </row>
    <row r="72" spans="2:107">
      <c r="B72" s="752"/>
      <c r="G72" s="1039"/>
      <c r="H72" s="1039"/>
      <c r="I72" s="1039"/>
      <c r="J72" s="1039"/>
      <c r="K72" s="1047"/>
      <c r="L72" s="1047"/>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64" t="s">
        <v>521</v>
      </c>
      <c r="BQ72" s="1064"/>
      <c r="BR72" s="1064"/>
      <c r="BS72" s="1064"/>
      <c r="BT72" s="1064"/>
      <c r="BU72" s="1064"/>
      <c r="BV72" s="1064"/>
      <c r="BW72" s="1064"/>
      <c r="BX72" s="1064" t="s">
        <v>522</v>
      </c>
      <c r="BY72" s="1064"/>
      <c r="BZ72" s="1064"/>
      <c r="CA72" s="1064"/>
      <c r="CB72" s="1064"/>
      <c r="CC72" s="1064"/>
      <c r="CD72" s="1064"/>
      <c r="CE72" s="1064"/>
      <c r="CF72" s="1064" t="s">
        <v>373</v>
      </c>
      <c r="CG72" s="1064"/>
      <c r="CH72" s="1064"/>
      <c r="CI72" s="1064"/>
      <c r="CJ72" s="1064"/>
      <c r="CK72" s="1064"/>
      <c r="CL72" s="1064"/>
      <c r="CM72" s="1064"/>
      <c r="CN72" s="1064" t="s">
        <v>193</v>
      </c>
      <c r="CO72" s="1064"/>
      <c r="CP72" s="1064"/>
      <c r="CQ72" s="1064"/>
      <c r="CR72" s="1064"/>
      <c r="CS72" s="1064"/>
      <c r="CT72" s="1064"/>
      <c r="CU72" s="1064"/>
      <c r="CV72" s="1064" t="s">
        <v>408</v>
      </c>
      <c r="CW72" s="1064"/>
      <c r="CX72" s="1064"/>
      <c r="CY72" s="1064"/>
      <c r="CZ72" s="1064"/>
      <c r="DA72" s="1064"/>
      <c r="DB72" s="1064"/>
      <c r="DC72" s="1064"/>
    </row>
    <row r="73" spans="2:107">
      <c r="B73" s="752"/>
      <c r="G73" s="1040"/>
      <c r="H73" s="1040"/>
      <c r="I73" s="1040"/>
      <c r="J73" s="1040"/>
      <c r="K73" s="1050"/>
      <c r="L73" s="1050"/>
      <c r="M73" s="1050"/>
      <c r="N73" s="1050"/>
      <c r="AM73" s="1042"/>
      <c r="AN73" s="1063" t="s">
        <v>534</v>
      </c>
      <c r="AO73" s="1063"/>
      <c r="AP73" s="1063"/>
      <c r="AQ73" s="1063"/>
      <c r="AR73" s="1063"/>
      <c r="AS73" s="1063"/>
      <c r="AT73" s="1063"/>
      <c r="AU73" s="1063"/>
      <c r="AV73" s="1063"/>
      <c r="AW73" s="1063"/>
      <c r="AX73" s="1063"/>
      <c r="AY73" s="1063"/>
      <c r="AZ73" s="1063"/>
      <c r="BA73" s="1063"/>
      <c r="BB73" s="1063" t="s">
        <v>536</v>
      </c>
      <c r="BC73" s="1063"/>
      <c r="BD73" s="1063"/>
      <c r="BE73" s="1063"/>
      <c r="BF73" s="1063"/>
      <c r="BG73" s="1063"/>
      <c r="BH73" s="1063"/>
      <c r="BI73" s="1063"/>
      <c r="BJ73" s="1063"/>
      <c r="BK73" s="1063"/>
      <c r="BL73" s="1063"/>
      <c r="BM73" s="1063"/>
      <c r="BN73" s="1063"/>
      <c r="BO73" s="1063"/>
      <c r="BP73" s="1069">
        <v>104</v>
      </c>
      <c r="BQ73" s="1069"/>
      <c r="BR73" s="1069"/>
      <c r="BS73" s="1069"/>
      <c r="BT73" s="1069"/>
      <c r="BU73" s="1069"/>
      <c r="BV73" s="1069"/>
      <c r="BW73" s="1069"/>
      <c r="BX73" s="1069">
        <v>96.7</v>
      </c>
      <c r="BY73" s="1069"/>
      <c r="BZ73" s="1069"/>
      <c r="CA73" s="1069"/>
      <c r="CB73" s="1069"/>
      <c r="CC73" s="1069"/>
      <c r="CD73" s="1069"/>
      <c r="CE73" s="1069"/>
      <c r="CF73" s="1069">
        <v>83.4</v>
      </c>
      <c r="CG73" s="1069"/>
      <c r="CH73" s="1069"/>
      <c r="CI73" s="1069"/>
      <c r="CJ73" s="1069"/>
      <c r="CK73" s="1069"/>
      <c r="CL73" s="1069"/>
      <c r="CM73" s="1069"/>
      <c r="CN73" s="1069">
        <v>66.599999999999994</v>
      </c>
      <c r="CO73" s="1069"/>
      <c r="CP73" s="1069"/>
      <c r="CQ73" s="1069"/>
      <c r="CR73" s="1069"/>
      <c r="CS73" s="1069"/>
      <c r="CT73" s="1069"/>
      <c r="CU73" s="1069"/>
      <c r="CV73" s="1069">
        <v>54.2</v>
      </c>
      <c r="CW73" s="1069"/>
      <c r="CX73" s="1069"/>
      <c r="CY73" s="1069"/>
      <c r="CZ73" s="1069"/>
      <c r="DA73" s="1069"/>
      <c r="DB73" s="1069"/>
      <c r="DC73" s="1069"/>
    </row>
    <row r="74" spans="2:107">
      <c r="B74" s="752"/>
      <c r="G74" s="1040"/>
      <c r="H74" s="1040"/>
      <c r="I74" s="1040"/>
      <c r="J74" s="1040"/>
      <c r="K74" s="1050"/>
      <c r="L74" s="1050"/>
      <c r="M74" s="1050"/>
      <c r="N74" s="1050"/>
      <c r="AM74" s="1042"/>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9"/>
      <c r="BQ74" s="1069"/>
      <c r="BR74" s="1069"/>
      <c r="BS74" s="1069"/>
      <c r="BT74" s="1069"/>
      <c r="BU74" s="1069"/>
      <c r="BV74" s="1069"/>
      <c r="BW74" s="1069"/>
      <c r="BX74" s="1069"/>
      <c r="BY74" s="1069"/>
      <c r="BZ74" s="1069"/>
      <c r="CA74" s="1069"/>
      <c r="CB74" s="1069"/>
      <c r="CC74" s="1069"/>
      <c r="CD74" s="1069"/>
      <c r="CE74" s="1069"/>
      <c r="CF74" s="1069"/>
      <c r="CG74" s="1069"/>
      <c r="CH74" s="1069"/>
      <c r="CI74" s="1069"/>
      <c r="CJ74" s="1069"/>
      <c r="CK74" s="1069"/>
      <c r="CL74" s="1069"/>
      <c r="CM74" s="1069"/>
      <c r="CN74" s="1069"/>
      <c r="CO74" s="1069"/>
      <c r="CP74" s="1069"/>
      <c r="CQ74" s="1069"/>
      <c r="CR74" s="1069"/>
      <c r="CS74" s="1069"/>
      <c r="CT74" s="1069"/>
      <c r="CU74" s="1069"/>
      <c r="CV74" s="1069"/>
      <c r="CW74" s="1069"/>
      <c r="CX74" s="1069"/>
      <c r="CY74" s="1069"/>
      <c r="CZ74" s="1069"/>
      <c r="DA74" s="1069"/>
      <c r="DB74" s="1069"/>
      <c r="DC74" s="1069"/>
    </row>
    <row r="75" spans="2:107">
      <c r="B75" s="752"/>
      <c r="G75" s="1040"/>
      <c r="H75" s="1040"/>
      <c r="I75" s="1039"/>
      <c r="J75" s="1039"/>
      <c r="K75" s="1048"/>
      <c r="L75" s="1048"/>
      <c r="M75" s="1048"/>
      <c r="N75" s="1048"/>
      <c r="AM75" s="1042"/>
      <c r="AN75" s="1063"/>
      <c r="AO75" s="1063"/>
      <c r="AP75" s="1063"/>
      <c r="AQ75" s="1063"/>
      <c r="AR75" s="1063"/>
      <c r="AS75" s="1063"/>
      <c r="AT75" s="1063"/>
      <c r="AU75" s="1063"/>
      <c r="AV75" s="1063"/>
      <c r="AW75" s="1063"/>
      <c r="AX75" s="1063"/>
      <c r="AY75" s="1063"/>
      <c r="AZ75" s="1063"/>
      <c r="BA75" s="1063"/>
      <c r="BB75" s="1063" t="s">
        <v>412</v>
      </c>
      <c r="BC75" s="1063"/>
      <c r="BD75" s="1063"/>
      <c r="BE75" s="1063"/>
      <c r="BF75" s="1063"/>
      <c r="BG75" s="1063"/>
      <c r="BH75" s="1063"/>
      <c r="BI75" s="1063"/>
      <c r="BJ75" s="1063"/>
      <c r="BK75" s="1063"/>
      <c r="BL75" s="1063"/>
      <c r="BM75" s="1063"/>
      <c r="BN75" s="1063"/>
      <c r="BO75" s="1063"/>
      <c r="BP75" s="1069">
        <v>8.3000000000000007</v>
      </c>
      <c r="BQ75" s="1069"/>
      <c r="BR75" s="1069"/>
      <c r="BS75" s="1069"/>
      <c r="BT75" s="1069"/>
      <c r="BU75" s="1069"/>
      <c r="BV75" s="1069"/>
      <c r="BW75" s="1069"/>
      <c r="BX75" s="1069">
        <v>8.6</v>
      </c>
      <c r="BY75" s="1069"/>
      <c r="BZ75" s="1069"/>
      <c r="CA75" s="1069"/>
      <c r="CB75" s="1069"/>
      <c r="CC75" s="1069"/>
      <c r="CD75" s="1069"/>
      <c r="CE75" s="1069"/>
      <c r="CF75" s="1069">
        <v>8.9</v>
      </c>
      <c r="CG75" s="1069"/>
      <c r="CH75" s="1069"/>
      <c r="CI75" s="1069"/>
      <c r="CJ75" s="1069"/>
      <c r="CK75" s="1069"/>
      <c r="CL75" s="1069"/>
      <c r="CM75" s="1069"/>
      <c r="CN75" s="1069">
        <v>9.4</v>
      </c>
      <c r="CO75" s="1069"/>
      <c r="CP75" s="1069"/>
      <c r="CQ75" s="1069"/>
      <c r="CR75" s="1069"/>
      <c r="CS75" s="1069"/>
      <c r="CT75" s="1069"/>
      <c r="CU75" s="1069"/>
      <c r="CV75" s="1069">
        <v>8.6999999999999993</v>
      </c>
      <c r="CW75" s="1069"/>
      <c r="CX75" s="1069"/>
      <c r="CY75" s="1069"/>
      <c r="CZ75" s="1069"/>
      <c r="DA75" s="1069"/>
      <c r="DB75" s="1069"/>
      <c r="DC75" s="1069"/>
    </row>
    <row r="76" spans="2:107">
      <c r="B76" s="752"/>
      <c r="G76" s="1040"/>
      <c r="H76" s="1040"/>
      <c r="I76" s="1039"/>
      <c r="J76" s="1039"/>
      <c r="K76" s="1048"/>
      <c r="L76" s="1048"/>
      <c r="M76" s="1048"/>
      <c r="N76" s="1048"/>
      <c r="AM76" s="1042"/>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9"/>
      <c r="BQ76" s="1069"/>
      <c r="BR76" s="1069"/>
      <c r="BS76" s="1069"/>
      <c r="BT76" s="1069"/>
      <c r="BU76" s="1069"/>
      <c r="BV76" s="1069"/>
      <c r="BW76" s="1069"/>
      <c r="BX76" s="1069"/>
      <c r="BY76" s="1069"/>
      <c r="BZ76" s="1069"/>
      <c r="CA76" s="1069"/>
      <c r="CB76" s="1069"/>
      <c r="CC76" s="1069"/>
      <c r="CD76" s="1069"/>
      <c r="CE76" s="1069"/>
      <c r="CF76" s="1069"/>
      <c r="CG76" s="1069"/>
      <c r="CH76" s="1069"/>
      <c r="CI76" s="1069"/>
      <c r="CJ76" s="1069"/>
      <c r="CK76" s="1069"/>
      <c r="CL76" s="1069"/>
      <c r="CM76" s="1069"/>
      <c r="CN76" s="1069"/>
      <c r="CO76" s="1069"/>
      <c r="CP76" s="1069"/>
      <c r="CQ76" s="1069"/>
      <c r="CR76" s="1069"/>
      <c r="CS76" s="1069"/>
      <c r="CT76" s="1069"/>
      <c r="CU76" s="1069"/>
      <c r="CV76" s="1069"/>
      <c r="CW76" s="1069"/>
      <c r="CX76" s="1069"/>
      <c r="CY76" s="1069"/>
      <c r="CZ76" s="1069"/>
      <c r="DA76" s="1069"/>
      <c r="DB76" s="1069"/>
      <c r="DC76" s="1069"/>
    </row>
    <row r="77" spans="2:107">
      <c r="B77" s="752"/>
      <c r="G77" s="1039"/>
      <c r="H77" s="1039"/>
      <c r="I77" s="1039"/>
      <c r="J77" s="1039"/>
      <c r="K77" s="1050"/>
      <c r="L77" s="1050"/>
      <c r="M77" s="1050"/>
      <c r="N77" s="1050"/>
      <c r="AN77" s="1064" t="s">
        <v>150</v>
      </c>
      <c r="AO77" s="1064"/>
      <c r="AP77" s="1064"/>
      <c r="AQ77" s="1064"/>
      <c r="AR77" s="1064"/>
      <c r="AS77" s="1064"/>
      <c r="AT77" s="1064"/>
      <c r="AU77" s="1064"/>
      <c r="AV77" s="1064"/>
      <c r="AW77" s="1064"/>
      <c r="AX77" s="1064"/>
      <c r="AY77" s="1064"/>
      <c r="AZ77" s="1064"/>
      <c r="BA77" s="1064"/>
      <c r="BB77" s="1063" t="s">
        <v>536</v>
      </c>
      <c r="BC77" s="1063"/>
      <c r="BD77" s="1063"/>
      <c r="BE77" s="1063"/>
      <c r="BF77" s="1063"/>
      <c r="BG77" s="1063"/>
      <c r="BH77" s="1063"/>
      <c r="BI77" s="1063"/>
      <c r="BJ77" s="1063"/>
      <c r="BK77" s="1063"/>
      <c r="BL77" s="1063"/>
      <c r="BM77" s="1063"/>
      <c r="BN77" s="1063"/>
      <c r="BO77" s="1063"/>
      <c r="BP77" s="1069">
        <v>65.3</v>
      </c>
      <c r="BQ77" s="1069"/>
      <c r="BR77" s="1069"/>
      <c r="BS77" s="1069"/>
      <c r="BT77" s="1069"/>
      <c r="BU77" s="1069"/>
      <c r="BV77" s="1069"/>
      <c r="BW77" s="1069"/>
      <c r="BX77" s="1069">
        <v>60.8</v>
      </c>
      <c r="BY77" s="1069"/>
      <c r="BZ77" s="1069"/>
      <c r="CA77" s="1069"/>
      <c r="CB77" s="1069"/>
      <c r="CC77" s="1069"/>
      <c r="CD77" s="1069"/>
      <c r="CE77" s="1069"/>
      <c r="CF77" s="1069">
        <v>58.5</v>
      </c>
      <c r="CG77" s="1069"/>
      <c r="CH77" s="1069"/>
      <c r="CI77" s="1069"/>
      <c r="CJ77" s="1069"/>
      <c r="CK77" s="1069"/>
      <c r="CL77" s="1069"/>
      <c r="CM77" s="1069"/>
      <c r="CN77" s="1069">
        <v>54.6</v>
      </c>
      <c r="CO77" s="1069"/>
      <c r="CP77" s="1069"/>
      <c r="CQ77" s="1069"/>
      <c r="CR77" s="1069"/>
      <c r="CS77" s="1069"/>
      <c r="CT77" s="1069"/>
      <c r="CU77" s="1069"/>
      <c r="CV77" s="1069">
        <v>53.2</v>
      </c>
      <c r="CW77" s="1069"/>
      <c r="CX77" s="1069"/>
      <c r="CY77" s="1069"/>
      <c r="CZ77" s="1069"/>
      <c r="DA77" s="1069"/>
      <c r="DB77" s="1069"/>
      <c r="DC77" s="1069"/>
    </row>
    <row r="78" spans="2:107">
      <c r="B78" s="752"/>
      <c r="G78" s="1039"/>
      <c r="H78" s="1039"/>
      <c r="I78" s="1039"/>
      <c r="J78" s="1039"/>
      <c r="K78" s="1050"/>
      <c r="L78" s="1050"/>
      <c r="M78" s="1050"/>
      <c r="N78" s="1050"/>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9"/>
      <c r="BQ78" s="1069"/>
      <c r="BR78" s="1069"/>
      <c r="BS78" s="1069"/>
      <c r="BT78" s="1069"/>
      <c r="BU78" s="1069"/>
      <c r="BV78" s="1069"/>
      <c r="BW78" s="1069"/>
      <c r="BX78" s="1069"/>
      <c r="BY78" s="1069"/>
      <c r="BZ78" s="1069"/>
      <c r="CA78" s="1069"/>
      <c r="CB78" s="1069"/>
      <c r="CC78" s="1069"/>
      <c r="CD78" s="1069"/>
      <c r="CE78" s="1069"/>
      <c r="CF78" s="1069"/>
      <c r="CG78" s="1069"/>
      <c r="CH78" s="1069"/>
      <c r="CI78" s="1069"/>
      <c r="CJ78" s="1069"/>
      <c r="CK78" s="1069"/>
      <c r="CL78" s="1069"/>
      <c r="CM78" s="1069"/>
      <c r="CN78" s="1069"/>
      <c r="CO78" s="1069"/>
      <c r="CP78" s="1069"/>
      <c r="CQ78" s="1069"/>
      <c r="CR78" s="1069"/>
      <c r="CS78" s="1069"/>
      <c r="CT78" s="1069"/>
      <c r="CU78" s="1069"/>
      <c r="CV78" s="1069"/>
      <c r="CW78" s="1069"/>
      <c r="CX78" s="1069"/>
      <c r="CY78" s="1069"/>
      <c r="CZ78" s="1069"/>
      <c r="DA78" s="1069"/>
      <c r="DB78" s="1069"/>
      <c r="DC78" s="1069"/>
    </row>
    <row r="79" spans="2:107">
      <c r="B79" s="752"/>
      <c r="G79" s="1039"/>
      <c r="H79" s="1039"/>
      <c r="I79" s="1045"/>
      <c r="J79" s="1045"/>
      <c r="K79" s="1051"/>
      <c r="L79" s="1051"/>
      <c r="M79" s="1051"/>
      <c r="N79" s="1051"/>
      <c r="AN79" s="1064"/>
      <c r="AO79" s="1064"/>
      <c r="AP79" s="1064"/>
      <c r="AQ79" s="1064"/>
      <c r="AR79" s="1064"/>
      <c r="AS79" s="1064"/>
      <c r="AT79" s="1064"/>
      <c r="AU79" s="1064"/>
      <c r="AV79" s="1064"/>
      <c r="AW79" s="1064"/>
      <c r="AX79" s="1064"/>
      <c r="AY79" s="1064"/>
      <c r="AZ79" s="1064"/>
      <c r="BA79" s="1064"/>
      <c r="BB79" s="1063" t="s">
        <v>412</v>
      </c>
      <c r="BC79" s="1063"/>
      <c r="BD79" s="1063"/>
      <c r="BE79" s="1063"/>
      <c r="BF79" s="1063"/>
      <c r="BG79" s="1063"/>
      <c r="BH79" s="1063"/>
      <c r="BI79" s="1063"/>
      <c r="BJ79" s="1063"/>
      <c r="BK79" s="1063"/>
      <c r="BL79" s="1063"/>
      <c r="BM79" s="1063"/>
      <c r="BN79" s="1063"/>
      <c r="BO79" s="1063"/>
      <c r="BP79" s="1069">
        <v>12</v>
      </c>
      <c r="BQ79" s="1069"/>
      <c r="BR79" s="1069"/>
      <c r="BS79" s="1069"/>
      <c r="BT79" s="1069"/>
      <c r="BU79" s="1069"/>
      <c r="BV79" s="1069"/>
      <c r="BW79" s="1069"/>
      <c r="BX79" s="1069">
        <v>11.1</v>
      </c>
      <c r="BY79" s="1069"/>
      <c r="BZ79" s="1069"/>
      <c r="CA79" s="1069"/>
      <c r="CB79" s="1069"/>
      <c r="CC79" s="1069"/>
      <c r="CD79" s="1069"/>
      <c r="CE79" s="1069"/>
      <c r="CF79" s="1069">
        <v>10.7</v>
      </c>
      <c r="CG79" s="1069"/>
      <c r="CH79" s="1069"/>
      <c r="CI79" s="1069"/>
      <c r="CJ79" s="1069"/>
      <c r="CK79" s="1069"/>
      <c r="CL79" s="1069"/>
      <c r="CM79" s="1069"/>
      <c r="CN79" s="1069">
        <v>10</v>
      </c>
      <c r="CO79" s="1069"/>
      <c r="CP79" s="1069"/>
      <c r="CQ79" s="1069"/>
      <c r="CR79" s="1069"/>
      <c r="CS79" s="1069"/>
      <c r="CT79" s="1069"/>
      <c r="CU79" s="1069"/>
      <c r="CV79" s="1069">
        <v>9.8000000000000007</v>
      </c>
      <c r="CW79" s="1069"/>
      <c r="CX79" s="1069"/>
      <c r="CY79" s="1069"/>
      <c r="CZ79" s="1069"/>
      <c r="DA79" s="1069"/>
      <c r="DB79" s="1069"/>
      <c r="DC79" s="1069"/>
    </row>
    <row r="80" spans="2:107">
      <c r="B80" s="752"/>
      <c r="G80" s="1039"/>
      <c r="H80" s="1039"/>
      <c r="I80" s="1045"/>
      <c r="J80" s="1045"/>
      <c r="K80" s="1051"/>
      <c r="L80" s="1051"/>
      <c r="M80" s="1051"/>
      <c r="N80" s="1051"/>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9"/>
      <c r="BQ80" s="1069"/>
      <c r="BR80" s="1069"/>
      <c r="BS80" s="1069"/>
      <c r="BT80" s="1069"/>
      <c r="BU80" s="1069"/>
      <c r="BV80" s="1069"/>
      <c r="BW80" s="1069"/>
      <c r="BX80" s="1069"/>
      <c r="BY80" s="1069"/>
      <c r="BZ80" s="1069"/>
      <c r="CA80" s="1069"/>
      <c r="CB80" s="1069"/>
      <c r="CC80" s="1069"/>
      <c r="CD80" s="1069"/>
      <c r="CE80" s="1069"/>
      <c r="CF80" s="1069"/>
      <c r="CG80" s="1069"/>
      <c r="CH80" s="1069"/>
      <c r="CI80" s="1069"/>
      <c r="CJ80" s="1069"/>
      <c r="CK80" s="1069"/>
      <c r="CL80" s="1069"/>
      <c r="CM80" s="1069"/>
      <c r="CN80" s="1069"/>
      <c r="CO80" s="1069"/>
      <c r="CP80" s="1069"/>
      <c r="CQ80" s="1069"/>
      <c r="CR80" s="1069"/>
      <c r="CS80" s="1069"/>
      <c r="CT80" s="1069"/>
      <c r="CU80" s="1069"/>
      <c r="CV80" s="1069"/>
      <c r="CW80" s="1069"/>
      <c r="CX80" s="1069"/>
      <c r="CY80" s="1069"/>
      <c r="CZ80" s="1069"/>
      <c r="DA80" s="1069"/>
      <c r="DB80" s="1069"/>
      <c r="DC80" s="1069"/>
    </row>
    <row r="81" spans="2:109">
      <c r="B81" s="752"/>
    </row>
    <row r="82" spans="2:109" ht="17.25">
      <c r="B82" s="752"/>
      <c r="K82" s="1052"/>
      <c r="L82" s="1052"/>
      <c r="M82" s="1052"/>
      <c r="N82" s="1052"/>
      <c r="AQ82" s="1052"/>
      <c r="AR82" s="1052"/>
      <c r="AS82" s="1052"/>
      <c r="AT82" s="1052"/>
      <c r="BC82" s="1052"/>
      <c r="BD82" s="1052"/>
      <c r="BE82" s="1052"/>
      <c r="BF82" s="1052"/>
      <c r="BO82" s="1052"/>
      <c r="BP82" s="1052"/>
      <c r="BQ82" s="1052"/>
      <c r="BR82" s="1052"/>
      <c r="CA82" s="1052"/>
      <c r="CB82" s="1052"/>
      <c r="CC82" s="1052"/>
      <c r="CD82" s="1052"/>
      <c r="CM82" s="1052"/>
      <c r="CN82" s="1052"/>
      <c r="CO82" s="1052"/>
      <c r="CP82" s="1052"/>
      <c r="CY82" s="1052"/>
      <c r="CZ82" s="1052"/>
      <c r="DA82" s="1052"/>
      <c r="DB82" s="1052"/>
      <c r="DC82" s="1052"/>
    </row>
    <row r="83" spans="2:109">
      <c r="B83" s="762"/>
      <c r="C83" s="760"/>
      <c r="D83" s="760"/>
      <c r="E83" s="760"/>
      <c r="F83" s="760"/>
      <c r="G83" s="760"/>
      <c r="H83" s="760"/>
      <c r="I83" s="760"/>
      <c r="J83" s="760"/>
      <c r="K83" s="760"/>
      <c r="L83" s="760"/>
      <c r="M83" s="760"/>
      <c r="N83" s="760"/>
      <c r="O83" s="760"/>
      <c r="P83" s="760"/>
      <c r="Q83" s="760"/>
      <c r="R83" s="760"/>
      <c r="S83" s="760"/>
      <c r="T83" s="760"/>
      <c r="U83" s="760"/>
      <c r="V83" s="760"/>
      <c r="W83" s="760"/>
      <c r="X83" s="760"/>
      <c r="Y83" s="760"/>
      <c r="Z83" s="760"/>
      <c r="AA83" s="760"/>
      <c r="AB83" s="760"/>
      <c r="AC83" s="760"/>
      <c r="AD83" s="760"/>
      <c r="AE83" s="760"/>
      <c r="AF83" s="760"/>
      <c r="AG83" s="760"/>
      <c r="AH83" s="760"/>
      <c r="AI83" s="760"/>
      <c r="AJ83" s="760"/>
      <c r="AK83" s="760"/>
      <c r="AL83" s="760"/>
      <c r="AM83" s="760"/>
      <c r="AN83" s="760"/>
      <c r="AO83" s="760"/>
      <c r="AP83" s="760"/>
      <c r="AQ83" s="760"/>
      <c r="AR83" s="760"/>
      <c r="AS83" s="760"/>
      <c r="AT83" s="760"/>
      <c r="AU83" s="760"/>
      <c r="AV83" s="760"/>
      <c r="AW83" s="760"/>
      <c r="AX83" s="760"/>
      <c r="AY83" s="760"/>
      <c r="AZ83" s="760"/>
      <c r="BA83" s="760"/>
      <c r="BB83" s="760"/>
      <c r="BC83" s="760"/>
      <c r="BD83" s="760"/>
      <c r="BE83" s="760"/>
      <c r="BF83" s="760"/>
      <c r="BG83" s="760"/>
      <c r="BH83" s="760"/>
      <c r="BI83" s="760"/>
      <c r="BJ83" s="760"/>
      <c r="BK83" s="760"/>
      <c r="BL83" s="760"/>
      <c r="BM83" s="760"/>
      <c r="BN83" s="760"/>
      <c r="BO83" s="760"/>
      <c r="BP83" s="760"/>
      <c r="BQ83" s="760"/>
      <c r="BR83" s="760"/>
      <c r="BS83" s="760"/>
      <c r="BT83" s="760"/>
      <c r="BU83" s="760"/>
      <c r="BV83" s="760"/>
      <c r="BW83" s="760"/>
      <c r="BX83" s="760"/>
      <c r="BY83" s="760"/>
      <c r="BZ83" s="760"/>
      <c r="CA83" s="760"/>
      <c r="CB83" s="760"/>
      <c r="CC83" s="760"/>
      <c r="CD83" s="760"/>
      <c r="CE83" s="760"/>
      <c r="CF83" s="760"/>
      <c r="CG83" s="760"/>
      <c r="CH83" s="760"/>
      <c r="CI83" s="760"/>
      <c r="CJ83" s="760"/>
      <c r="CK83" s="760"/>
      <c r="CL83" s="760"/>
      <c r="CM83" s="760"/>
      <c r="CN83" s="760"/>
      <c r="CO83" s="760"/>
      <c r="CP83" s="760"/>
      <c r="CQ83" s="760"/>
      <c r="CR83" s="760"/>
      <c r="CS83" s="760"/>
      <c r="CT83" s="760"/>
      <c r="CU83" s="760"/>
      <c r="CV83" s="760"/>
      <c r="CW83" s="760"/>
      <c r="CX83" s="760"/>
      <c r="CY83" s="760"/>
      <c r="CZ83" s="760"/>
      <c r="DA83" s="760"/>
      <c r="DB83" s="760"/>
      <c r="DC83" s="760"/>
      <c r="DD83" s="859"/>
    </row>
    <row r="84" spans="2:109">
      <c r="DD84" s="763"/>
      <c r="DE84" s="763"/>
    </row>
    <row r="85" spans="2:109">
      <c r="DD85" s="763"/>
      <c r="DE85" s="763"/>
    </row>
    <row r="86" spans="2:109" hidden="1">
      <c r="DD86" s="763"/>
      <c r="DE86" s="763"/>
    </row>
    <row r="87" spans="2:109" hidden="1">
      <c r="K87" s="1053"/>
      <c r="AQ87" s="1053"/>
      <c r="BC87" s="1053"/>
      <c r="BO87" s="1053"/>
      <c r="CA87" s="1053"/>
      <c r="CM87" s="1053"/>
      <c r="CY87" s="1053"/>
      <c r="DD87" s="763"/>
      <c r="DE87" s="763"/>
    </row>
    <row r="88" spans="2:109" hidden="1">
      <c r="DD88" s="763"/>
      <c r="DE88" s="763"/>
    </row>
    <row r="89" spans="2:109" hidden="1">
      <c r="DD89" s="763"/>
      <c r="DE89" s="763"/>
    </row>
    <row r="90" spans="2:109" hidden="1">
      <c r="DD90" s="763"/>
      <c r="DE90" s="763"/>
    </row>
    <row r="91" spans="2:109" hidden="1">
      <c r="DD91" s="763"/>
      <c r="DE91" s="763"/>
    </row>
    <row r="92" spans="2:109" ht="13.5" hidden="1" customHeight="1">
      <c r="DD92" s="763"/>
      <c r="DE92" s="763"/>
    </row>
    <row r="93" spans="2:109" ht="13.5" hidden="1" customHeight="1">
      <c r="DD93" s="763"/>
      <c r="DE93" s="763"/>
    </row>
    <row r="94" spans="2:109" ht="13.5" hidden="1" customHeight="1">
      <c r="DD94" s="763"/>
      <c r="DE94" s="763"/>
    </row>
    <row r="95" spans="2:109" ht="13.5" hidden="1" customHeight="1">
      <c r="DD95" s="763"/>
      <c r="DE95" s="763"/>
    </row>
    <row r="96" spans="2:109" ht="13.5" hidden="1" customHeight="1">
      <c r="DD96" s="763"/>
      <c r="DE96" s="763"/>
    </row>
    <row r="97" spans="108:109" ht="13.5" hidden="1" customHeight="1">
      <c r="DD97" s="763"/>
      <c r="DE97" s="763"/>
    </row>
    <row r="98" spans="108:109" ht="13.5" hidden="1" customHeight="1">
      <c r="DD98" s="763"/>
      <c r="DE98" s="763"/>
    </row>
    <row r="99" spans="108:109" ht="13.5" hidden="1" customHeight="1">
      <c r="DD99" s="763"/>
      <c r="DE99" s="763"/>
    </row>
    <row r="100" spans="108:109" ht="13.5" hidden="1" customHeight="1">
      <c r="DD100" s="763"/>
      <c r="DE100" s="763"/>
    </row>
    <row r="101" spans="108:109" ht="13.5" hidden="1" customHeight="1">
      <c r="DD101" s="763"/>
      <c r="DE101" s="763"/>
    </row>
    <row r="102" spans="108:109" ht="13.5" hidden="1" customHeight="1">
      <c r="DD102" s="763"/>
      <c r="DE102" s="763"/>
    </row>
    <row r="103" spans="108:109" ht="13.5" hidden="1" customHeight="1">
      <c r="DD103" s="763"/>
      <c r="DE103" s="763"/>
    </row>
    <row r="104" spans="108:109" ht="13.5" hidden="1" customHeight="1">
      <c r="DD104" s="763"/>
      <c r="DE104" s="763"/>
    </row>
    <row r="105" spans="108:109" ht="13.5" hidden="1" customHeight="1">
      <c r="DD105" s="763"/>
      <c r="DE105" s="763"/>
    </row>
    <row r="106" spans="108:109" ht="13.5" hidden="1" customHeight="1">
      <c r="DD106" s="763"/>
      <c r="DE106" s="763"/>
    </row>
    <row r="107" spans="108:109" ht="13.5" hidden="1" customHeight="1">
      <c r="DD107" s="763"/>
      <c r="DE107" s="763"/>
    </row>
    <row r="108" spans="108:109" ht="13.5" hidden="1" customHeight="1">
      <c r="DD108" s="763"/>
      <c r="DE108" s="763"/>
    </row>
    <row r="109" spans="108:109" ht="13.5" hidden="1" customHeight="1">
      <c r="DD109" s="763"/>
      <c r="DE109" s="763"/>
    </row>
    <row r="110" spans="108:109" ht="13.5" hidden="1" customHeight="1">
      <c r="DD110" s="763"/>
      <c r="DE110" s="763"/>
    </row>
    <row r="111" spans="108:109" ht="13.5" hidden="1" customHeight="1">
      <c r="DD111" s="763"/>
      <c r="DE111" s="763"/>
    </row>
    <row r="112" spans="108:109" ht="13.5" hidden="1" customHeight="1">
      <c r="DD112" s="763"/>
      <c r="DE112" s="763"/>
    </row>
    <row r="113" spans="108:109" ht="13.5" hidden="1" customHeight="1">
      <c r="DD113" s="763"/>
      <c r="DE113" s="763"/>
    </row>
    <row r="114" spans="108:109" ht="13.5" hidden="1" customHeight="1">
      <c r="DD114" s="763"/>
      <c r="DE114" s="763"/>
    </row>
    <row r="115" spans="108:109" ht="13.5" hidden="1" customHeight="1">
      <c r="DD115" s="763"/>
      <c r="DE115" s="763"/>
    </row>
    <row r="116" spans="108:109" ht="13.5" hidden="1" customHeight="1">
      <c r="DD116" s="763"/>
      <c r="DE116" s="763"/>
    </row>
    <row r="117" spans="108:109" ht="13.5" hidden="1" customHeight="1">
      <c r="DD117" s="763"/>
      <c r="DE117" s="763"/>
    </row>
    <row r="118" spans="108:109" ht="13.5" hidden="1" customHeight="1">
      <c r="DD118" s="763"/>
      <c r="DE118" s="763"/>
    </row>
    <row r="119" spans="108:109" ht="13.5" hidden="1" customHeight="1">
      <c r="DD119" s="763"/>
      <c r="DE119" s="763"/>
    </row>
    <row r="120" spans="108:109" ht="13.5" hidden="1" customHeight="1">
      <c r="DD120" s="763"/>
      <c r="DE120" s="763"/>
    </row>
    <row r="121" spans="108:109" ht="13.5" hidden="1" customHeight="1">
      <c r="DD121" s="763"/>
      <c r="DE121" s="763"/>
    </row>
    <row r="122" spans="108:109" ht="13.5" hidden="1" customHeight="1">
      <c r="DD122" s="763"/>
      <c r="DE122" s="763"/>
    </row>
    <row r="123" spans="108:109" ht="13.5" hidden="1" customHeight="1">
      <c r="DD123" s="763"/>
      <c r="DE123" s="763"/>
    </row>
    <row r="124" spans="108:109" ht="13.5" hidden="1" customHeight="1">
      <c r="DD124" s="763"/>
      <c r="DE124" s="763"/>
    </row>
    <row r="125" spans="108:109" ht="13.5" hidden="1" customHeight="1">
      <c r="DD125" s="763"/>
      <c r="DE125" s="763"/>
    </row>
    <row r="126" spans="108:109" ht="13.5" hidden="1" customHeight="1">
      <c r="DD126" s="763"/>
      <c r="DE126" s="763"/>
    </row>
    <row r="127" spans="108:109" ht="13.5" hidden="1" customHeight="1">
      <c r="DD127" s="763"/>
      <c r="DE127" s="763"/>
    </row>
    <row r="128" spans="108:109" ht="13.5" hidden="1" customHeight="1">
      <c r="DD128" s="763"/>
      <c r="DE128" s="763"/>
    </row>
    <row r="129" spans="108:109" ht="13.5" hidden="1" customHeight="1">
      <c r="DD129" s="763"/>
      <c r="DE129" s="763"/>
    </row>
    <row r="130" spans="108:109" ht="13.5" hidden="1" customHeight="1">
      <c r="DD130" s="763"/>
      <c r="DE130" s="763"/>
    </row>
    <row r="131" spans="108:109" ht="13.5" hidden="1" customHeight="1">
      <c r="DD131" s="763"/>
      <c r="DE131" s="763"/>
    </row>
    <row r="132" spans="108:109" ht="13.5" hidden="1" customHeight="1">
      <c r="DD132" s="763"/>
      <c r="DE132" s="763"/>
    </row>
    <row r="133" spans="108:109" ht="13.5" hidden="1" customHeight="1">
      <c r="DD133" s="763"/>
      <c r="DE133" s="763"/>
    </row>
    <row r="134" spans="108:109" ht="13.5" hidden="1" customHeight="1">
      <c r="DD134" s="763"/>
      <c r="DE134" s="763"/>
    </row>
    <row r="135" spans="108:109" ht="13.5" hidden="1" customHeight="1">
      <c r="DD135" s="763"/>
      <c r="DE135" s="763"/>
    </row>
    <row r="136" spans="108:109" ht="13.5" hidden="1" customHeight="1">
      <c r="DD136" s="763"/>
      <c r="DE136" s="763"/>
    </row>
    <row r="137" spans="108:109" ht="13.5" hidden="1" customHeight="1">
      <c r="DD137" s="763"/>
      <c r="DE137" s="763"/>
    </row>
    <row r="138" spans="108:109" ht="13.5" hidden="1" customHeight="1">
      <c r="DD138" s="763"/>
      <c r="DE138" s="763"/>
    </row>
    <row r="139" spans="108:109" ht="13.5" hidden="1" customHeight="1">
      <c r="DD139" s="763"/>
      <c r="DE139" s="763"/>
    </row>
    <row r="140" spans="108:109" ht="13.5" hidden="1" customHeight="1">
      <c r="DD140" s="763"/>
      <c r="DE140" s="763"/>
    </row>
    <row r="141" spans="108:109" ht="13.5" hidden="1" customHeight="1">
      <c r="DD141" s="763"/>
      <c r="DE141" s="763"/>
    </row>
    <row r="142" spans="108:109" ht="13.5" hidden="1" customHeight="1">
      <c r="DD142" s="763"/>
      <c r="DE142" s="763"/>
    </row>
    <row r="143" spans="108:109" ht="13.5" hidden="1" customHeight="1">
      <c r="DD143" s="763"/>
      <c r="DE143" s="763"/>
    </row>
    <row r="144" spans="108:109" ht="13.5" hidden="1" customHeight="1">
      <c r="DD144" s="763"/>
      <c r="DE144" s="763"/>
    </row>
    <row r="145" spans="108:109" ht="13.5" hidden="1" customHeight="1">
      <c r="DD145" s="763"/>
      <c r="DE145" s="763"/>
    </row>
    <row r="146" spans="108:109" ht="13.5" hidden="1" customHeight="1">
      <c r="DD146" s="763"/>
      <c r="DE146" s="763"/>
    </row>
    <row r="147" spans="108:109" ht="13.5" hidden="1" customHeight="1">
      <c r="DD147" s="763"/>
      <c r="DE147" s="763"/>
    </row>
    <row r="148" spans="108:109" ht="13.5" hidden="1" customHeight="1">
      <c r="DD148" s="763"/>
      <c r="DE148" s="763"/>
    </row>
    <row r="149" spans="108:109" ht="13.5" hidden="1" customHeight="1">
      <c r="DD149" s="763"/>
      <c r="DE149" s="763"/>
    </row>
    <row r="150" spans="108:109" ht="13.5" hidden="1" customHeight="1">
      <c r="DD150" s="763"/>
      <c r="DE150" s="763"/>
    </row>
    <row r="151" spans="108:109" ht="13.5" hidden="1" customHeight="1">
      <c r="DD151" s="763"/>
      <c r="DE151" s="763"/>
    </row>
    <row r="152" spans="108:109" ht="13.5" hidden="1" customHeight="1">
      <c r="DD152" s="763"/>
      <c r="DE152" s="763"/>
    </row>
    <row r="153" spans="108:109" ht="13.5" hidden="1" customHeight="1">
      <c r="DD153" s="763"/>
      <c r="DE153" s="763"/>
    </row>
    <row r="154" spans="108:109" ht="13.5" hidden="1" customHeight="1">
      <c r="DD154" s="763"/>
      <c r="DE154" s="763"/>
    </row>
    <row r="155" spans="108:109" ht="13.5" hidden="1" customHeight="1">
      <c r="DD155" s="763"/>
      <c r="DE155" s="763"/>
    </row>
    <row r="156" spans="108:109" ht="13.5" hidden="1" customHeight="1">
      <c r="DD156" s="763"/>
      <c r="DE156" s="763"/>
    </row>
    <row r="157" spans="108:109" ht="13.5" hidden="1" customHeight="1">
      <c r="DD157" s="763"/>
      <c r="DE157" s="763"/>
    </row>
    <row r="158" spans="108:109" ht="13.5" hidden="1" customHeight="1">
      <c r="DD158" s="763"/>
      <c r="DE158" s="763"/>
    </row>
    <row r="159" spans="108:109" ht="13.5" hidden="1" customHeight="1">
      <c r="DD159" s="763"/>
      <c r="DE159" s="763"/>
    </row>
    <row r="160" spans="108:109" ht="13.5" hidden="1" customHeight="1">
      <c r="DD160" s="763"/>
      <c r="DE160" s="763"/>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eT9Ms9gfpHkFJ/2x09x4H/x5UHYadN6kxYzHp6jdjiXpNB1VdSzTSjxO3yhsNuUfLO88sftLaHKece1Tc+uymQ==" saltValue="y2UOK4VbKi1FapnDmCprQ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29"/>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6" zoomScaleSheetLayoutView="70" workbookViewId="0">
      <selection activeCell="CR40" sqref="CR40"/>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1xHATrB/4COuACyC06HtqDds8eb1J+apRjS7jbbAsxOf+d+HhnldZ5FHSzLzaO+F+4zU7HJbUoXdn5ru4g6ikQ==" saltValue="uY2UR4zjbhuLpmJ96U4WZA==" spinCount="100000" sheet="1" objects="1" scenarios="1"/>
  <phoneticPr fontId="29"/>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103" zoomScaleSheetLayoutView="55" workbookViewId="0">
      <selection activeCell="CR40" sqref="CR40"/>
    </sheetView>
  </sheetViews>
  <sheetFormatPr defaultColWidth="0" defaultRowHeight="13.5" customHeight="1" zeroHeight="1"/>
  <cols>
    <col min="1" max="34" width="2.5" style="749" customWidth="1"/>
    <col min="35" max="122" width="2.5" style="750" customWidth="1"/>
    <col min="123" max="16384" width="2.5" style="750" hidden="1" customWidth="1"/>
  </cols>
  <sheetData>
    <row r="1" spans="2:34"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row>
    <row r="2" spans="2:34">
      <c r="S2" s="750"/>
      <c r="AH2" s="750"/>
    </row>
    <row r="3" spans="2:34">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row>
    <row r="4" spans="2:34"/>
    <row r="5" spans="2:34"/>
    <row r="6" spans="2:34"/>
    <row r="7" spans="2:34"/>
    <row r="8" spans="2:34"/>
    <row r="9" spans="2:34">
      <c r="AH9" s="750"/>
    </row>
    <row r="10" spans="2:34"/>
    <row r="11" spans="2:34"/>
    <row r="12" spans="2:34"/>
    <row r="13" spans="2:34"/>
    <row r="14" spans="2:34"/>
    <row r="15" spans="2:34"/>
    <row r="16" spans="2:34"/>
    <row r="17" spans="12:34">
      <c r="AH17" s="750"/>
    </row>
    <row r="18" spans="12:34"/>
    <row r="19" spans="12:34"/>
    <row r="20" spans="12:34">
      <c r="AH20" s="750"/>
    </row>
    <row r="21" spans="12:34">
      <c r="AH21" s="750"/>
    </row>
    <row r="22" spans="12:34"/>
    <row r="23" spans="12:34"/>
    <row r="24" spans="12:34">
      <c r="Q24" s="750"/>
    </row>
    <row r="25" spans="12:34"/>
    <row r="26" spans="12:34"/>
    <row r="27" spans="12:34"/>
    <row r="28" spans="12:34">
      <c r="O28" s="750"/>
      <c r="T28" s="750"/>
      <c r="AH28" s="750"/>
    </row>
    <row r="29" spans="12:34"/>
    <row r="30" spans="12:34"/>
    <row r="31" spans="12:34">
      <c r="Q31" s="750"/>
    </row>
    <row r="32" spans="12:34">
      <c r="L32" s="750"/>
    </row>
    <row r="33" spans="2:34">
      <c r="C33" s="750"/>
      <c r="E33" s="750"/>
      <c r="G33" s="750"/>
      <c r="I33" s="750"/>
      <c r="X33" s="750"/>
    </row>
    <row r="34" spans="2:34">
      <c r="B34" s="750"/>
      <c r="P34" s="750"/>
      <c r="R34" s="750"/>
      <c r="T34" s="750"/>
    </row>
    <row r="35" spans="2:34">
      <c r="D35" s="750"/>
      <c r="W35" s="750"/>
      <c r="AC35" s="750"/>
      <c r="AD35" s="750"/>
      <c r="AE35" s="750"/>
      <c r="AF35" s="750"/>
      <c r="AG35" s="750"/>
      <c r="AH35" s="750"/>
    </row>
    <row r="36" spans="2:34">
      <c r="H36" s="750"/>
      <c r="J36" s="750"/>
      <c r="K36" s="750"/>
      <c r="M36" s="750"/>
      <c r="Y36" s="750"/>
      <c r="Z36" s="750"/>
      <c r="AA36" s="750"/>
      <c r="AB36" s="750"/>
      <c r="AC36" s="750"/>
      <c r="AD36" s="750"/>
      <c r="AE36" s="750"/>
      <c r="AF36" s="750"/>
      <c r="AG36" s="750"/>
      <c r="AH36" s="750"/>
    </row>
    <row r="37" spans="2:34">
      <c r="AH37" s="750"/>
    </row>
    <row r="38" spans="2:34">
      <c r="AG38" s="750"/>
      <c r="AH38" s="750"/>
    </row>
    <row r="39" spans="2:34"/>
    <row r="40" spans="2:34">
      <c r="X40" s="750"/>
    </row>
    <row r="41" spans="2:34">
      <c r="R41" s="750"/>
    </row>
    <row r="42" spans="2:34">
      <c r="W42" s="750"/>
    </row>
    <row r="43" spans="2:34">
      <c r="Y43" s="750"/>
      <c r="Z43" s="750"/>
      <c r="AA43" s="750"/>
      <c r="AB43" s="750"/>
      <c r="AC43" s="750"/>
      <c r="AD43" s="750"/>
      <c r="AE43" s="750"/>
      <c r="AF43" s="750"/>
      <c r="AG43" s="750"/>
      <c r="AH43" s="750"/>
    </row>
    <row r="44" spans="2:34">
      <c r="AH44" s="750"/>
    </row>
    <row r="45" spans="2:34">
      <c r="X45" s="750"/>
    </row>
    <row r="46" spans="2:34"/>
    <row r="47" spans="2:34"/>
    <row r="48" spans="2:34">
      <c r="W48" s="750"/>
      <c r="Y48" s="750"/>
      <c r="Z48" s="750"/>
      <c r="AA48" s="750"/>
      <c r="AB48" s="750"/>
      <c r="AC48" s="750"/>
      <c r="AD48" s="750"/>
      <c r="AE48" s="750"/>
      <c r="AF48" s="750"/>
      <c r="AG48" s="750"/>
      <c r="AH48" s="750"/>
    </row>
    <row r="49" spans="28:34"/>
    <row r="50" spans="28:34">
      <c r="AE50" s="750"/>
      <c r="AF50" s="750"/>
      <c r="AG50" s="750"/>
      <c r="AH50" s="750"/>
    </row>
    <row r="51" spans="28:34">
      <c r="AC51" s="750"/>
      <c r="AD51" s="750"/>
      <c r="AE51" s="750"/>
      <c r="AF51" s="750"/>
      <c r="AG51" s="750"/>
      <c r="AH51" s="750"/>
    </row>
    <row r="52" spans="28:34"/>
    <row r="53" spans="28:34">
      <c r="AF53" s="750"/>
      <c r="AG53" s="750"/>
      <c r="AH53" s="750"/>
    </row>
    <row r="54" spans="28:34">
      <c r="AH54" s="750"/>
    </row>
    <row r="55" spans="28:34"/>
    <row r="56" spans="28:34">
      <c r="AB56" s="750"/>
      <c r="AC56" s="750"/>
      <c r="AD56" s="750"/>
      <c r="AE56" s="750"/>
      <c r="AF56" s="750"/>
      <c r="AG56" s="750"/>
      <c r="AH56" s="750"/>
    </row>
    <row r="57" spans="28:34">
      <c r="AH57" s="750"/>
    </row>
    <row r="58" spans="28:34">
      <c r="AH58" s="750"/>
    </row>
    <row r="59" spans="28:34">
      <c r="AG59" s="750"/>
      <c r="AH59" s="750"/>
    </row>
    <row r="60" spans="28:34"/>
    <row r="61" spans="28:34"/>
    <row r="62" spans="28:34"/>
    <row r="63" spans="28:34">
      <c r="AH63" s="750"/>
    </row>
    <row r="64" spans="28:34">
      <c r="AG64" s="750"/>
      <c r="AH64" s="750"/>
    </row>
    <row r="65" spans="28:34"/>
    <row r="66" spans="28:34"/>
    <row r="67" spans="28:34"/>
    <row r="68" spans="28:34">
      <c r="AB68" s="750"/>
      <c r="AC68" s="750"/>
      <c r="AD68" s="750"/>
      <c r="AE68" s="750"/>
      <c r="AF68" s="750"/>
      <c r="AG68" s="750"/>
      <c r="AH68" s="750"/>
    </row>
    <row r="69" spans="28:34">
      <c r="AF69" s="750"/>
      <c r="AG69" s="750"/>
      <c r="AH69" s="750"/>
    </row>
    <row r="70" spans="28:34"/>
    <row r="71" spans="28:34"/>
    <row r="72" spans="28:34"/>
    <row r="73" spans="28:34"/>
    <row r="74" spans="28:34"/>
    <row r="75" spans="28:34">
      <c r="AH75" s="750"/>
    </row>
    <row r="76" spans="28:34">
      <c r="AF76" s="750"/>
      <c r="AG76" s="750"/>
      <c r="AH76" s="750"/>
    </row>
    <row r="77" spans="28:34">
      <c r="AG77" s="750"/>
      <c r="AH77" s="750"/>
    </row>
    <row r="78" spans="28:34"/>
    <row r="79" spans="28:34"/>
    <row r="80" spans="28:34"/>
    <row r="81" spans="25:34"/>
    <row r="82" spans="25:34">
      <c r="Y82" s="750"/>
    </row>
    <row r="83" spans="25:34">
      <c r="Y83" s="750"/>
      <c r="Z83" s="750"/>
      <c r="AA83" s="750"/>
      <c r="AB83" s="750"/>
      <c r="AC83" s="750"/>
      <c r="AD83" s="750"/>
      <c r="AE83" s="750"/>
      <c r="AF83" s="750"/>
      <c r="AG83" s="750"/>
      <c r="AH83" s="750"/>
    </row>
    <row r="84" spans="25:34"/>
    <row r="85" spans="25:34"/>
    <row r="86" spans="25:34"/>
    <row r="87" spans="25:34"/>
    <row r="88" spans="25:34">
      <c r="AH88" s="750"/>
    </row>
    <row r="89" spans="25:34"/>
    <row r="90" spans="25:34"/>
    <row r="91" spans="25:34"/>
    <row r="92" spans="25:34" ht="13.5" customHeight="1"/>
    <row r="93" spans="25:34" ht="13.5" customHeight="1"/>
    <row r="94" spans="25:34" ht="13.5" customHeight="1">
      <c r="AF94" s="750"/>
      <c r="AG94" s="750"/>
      <c r="AH94" s="750"/>
    </row>
    <row r="95" spans="25:34" ht="13.5" customHeight="1">
      <c r="AH95" s="750"/>
    </row>
    <row r="96" spans="25:34" ht="13.5" customHeight="1"/>
    <row r="97" spans="33:34" ht="13.5" customHeight="1"/>
    <row r="98" spans="33:34" ht="13.5" customHeight="1"/>
    <row r="99" spans="33:34" ht="13.5" customHeight="1"/>
    <row r="100" spans="33:34" ht="13.5" customHeight="1"/>
    <row r="101" spans="33:34" ht="13.5" customHeight="1">
      <c r="AH101" s="750"/>
    </row>
    <row r="102" spans="33:34" ht="13.5" customHeight="1"/>
    <row r="103" spans="33:34" ht="13.5" customHeight="1"/>
    <row r="104" spans="33:34" ht="13.5" customHeight="1">
      <c r="AG104" s="750"/>
      <c r="AH104" s="7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0"/>
    </row>
    <row r="117" spans="34:122" ht="13.5" customHeight="1"/>
    <row r="118" spans="34:122" ht="13.5" customHeight="1"/>
    <row r="119" spans="34:122" ht="13.5" customHeight="1"/>
    <row r="120" spans="34:122" ht="13.5" customHeight="1">
      <c r="AH120" s="750"/>
    </row>
    <row r="121" spans="34:122" ht="13.5" customHeight="1">
      <c r="AH121" s="750"/>
    </row>
    <row r="122" spans="34:122" ht="13.5" customHeight="1"/>
    <row r="123" spans="34:122" ht="13.5" customHeight="1"/>
    <row r="124" spans="34:122" ht="13.5" customHeight="1"/>
    <row r="125" spans="34:122" ht="13.5" customHeight="1">
      <c r="DR125" s="750" t="s">
        <v>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AY8n4UdUPpHcVKjRtGnMCe5fJse0+F65Gkzsncjr08xK4ck+UyKSuuDMIupYr3lON863o6y7e9DG6NN9xCEaA==" saltValue="rYXva+G41ALFyJQdOiZXhA==" spinCount="100000" sheet="1" objects="1" scenarios="1"/>
  <phoneticPr fontId="29"/>
  <printOptions horizontalCentered="1" verticalCentered="1"/>
  <pageMargins left="0" right="0" top="0.19685039370078741" bottom="0" header="0.39370078740157483" footer="0"/>
  <pageSetup paperSize="9" scale="36"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296</v>
      </c>
      <c r="DI1" s="346"/>
      <c r="DJ1" s="346"/>
      <c r="DK1" s="346"/>
      <c r="DL1" s="346"/>
      <c r="DM1" s="346"/>
      <c r="DN1" s="353"/>
      <c r="DO1" s="1"/>
      <c r="DP1" s="345" t="s">
        <v>297</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299</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300</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304</v>
      </c>
      <c r="S4" s="139"/>
      <c r="T4" s="139"/>
      <c r="U4" s="139"/>
      <c r="V4" s="139"/>
      <c r="W4" s="139"/>
      <c r="X4" s="139"/>
      <c r="Y4" s="144"/>
      <c r="Z4" s="148" t="s">
        <v>113</v>
      </c>
      <c r="AA4" s="139"/>
      <c r="AB4" s="139"/>
      <c r="AC4" s="144"/>
      <c r="AD4" s="148" t="s">
        <v>248</v>
      </c>
      <c r="AE4" s="139"/>
      <c r="AF4" s="139"/>
      <c r="AG4" s="139"/>
      <c r="AH4" s="139"/>
      <c r="AI4" s="139"/>
      <c r="AJ4" s="139"/>
      <c r="AK4" s="144"/>
      <c r="AL4" s="148" t="s">
        <v>113</v>
      </c>
      <c r="AM4" s="139"/>
      <c r="AN4" s="139"/>
      <c r="AO4" s="144"/>
      <c r="AP4" s="296" t="s">
        <v>308</v>
      </c>
      <c r="AQ4" s="296"/>
      <c r="AR4" s="296"/>
      <c r="AS4" s="296"/>
      <c r="AT4" s="296"/>
      <c r="AU4" s="296"/>
      <c r="AV4" s="296"/>
      <c r="AW4" s="296"/>
      <c r="AX4" s="296"/>
      <c r="AY4" s="296"/>
      <c r="AZ4" s="296"/>
      <c r="BA4" s="296"/>
      <c r="BB4" s="296"/>
      <c r="BC4" s="296"/>
      <c r="BD4" s="296"/>
      <c r="BE4" s="296"/>
      <c r="BF4" s="296"/>
      <c r="BG4" s="296" t="s">
        <v>287</v>
      </c>
      <c r="BH4" s="296"/>
      <c r="BI4" s="296"/>
      <c r="BJ4" s="296"/>
      <c r="BK4" s="296"/>
      <c r="BL4" s="296"/>
      <c r="BM4" s="296"/>
      <c r="BN4" s="296"/>
      <c r="BO4" s="296" t="s">
        <v>113</v>
      </c>
      <c r="BP4" s="296"/>
      <c r="BQ4" s="296"/>
      <c r="BR4" s="296"/>
      <c r="BS4" s="296" t="s">
        <v>309</v>
      </c>
      <c r="BT4" s="296"/>
      <c r="BU4" s="296"/>
      <c r="BV4" s="296"/>
      <c r="BW4" s="296"/>
      <c r="BX4" s="296"/>
      <c r="BY4" s="296"/>
      <c r="BZ4" s="296"/>
      <c r="CA4" s="296"/>
      <c r="CB4" s="296"/>
      <c r="CD4" s="148" t="s">
        <v>310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306</v>
      </c>
      <c r="C5" s="265"/>
      <c r="D5" s="265"/>
      <c r="E5" s="265"/>
      <c r="F5" s="265"/>
      <c r="G5" s="265"/>
      <c r="H5" s="265"/>
      <c r="I5" s="265"/>
      <c r="J5" s="265"/>
      <c r="K5" s="265"/>
      <c r="L5" s="265"/>
      <c r="M5" s="265"/>
      <c r="N5" s="265"/>
      <c r="O5" s="265"/>
      <c r="P5" s="265"/>
      <c r="Q5" s="268"/>
      <c r="R5" s="273">
        <v>3067283</v>
      </c>
      <c r="S5" s="276"/>
      <c r="T5" s="276"/>
      <c r="U5" s="276"/>
      <c r="V5" s="276"/>
      <c r="W5" s="276"/>
      <c r="X5" s="276"/>
      <c r="Y5" s="278"/>
      <c r="Z5" s="281">
        <v>13.6</v>
      </c>
      <c r="AA5" s="281"/>
      <c r="AB5" s="281"/>
      <c r="AC5" s="281"/>
      <c r="AD5" s="284">
        <v>2931479</v>
      </c>
      <c r="AE5" s="284"/>
      <c r="AF5" s="284"/>
      <c r="AG5" s="284"/>
      <c r="AH5" s="284"/>
      <c r="AI5" s="284"/>
      <c r="AJ5" s="284"/>
      <c r="AK5" s="284"/>
      <c r="AL5" s="288">
        <v>32.700000000000003</v>
      </c>
      <c r="AM5" s="291"/>
      <c r="AN5" s="291"/>
      <c r="AO5" s="293"/>
      <c r="AP5" s="259" t="s">
        <v>311</v>
      </c>
      <c r="AQ5" s="265"/>
      <c r="AR5" s="265"/>
      <c r="AS5" s="265"/>
      <c r="AT5" s="265"/>
      <c r="AU5" s="265"/>
      <c r="AV5" s="265"/>
      <c r="AW5" s="265"/>
      <c r="AX5" s="265"/>
      <c r="AY5" s="265"/>
      <c r="AZ5" s="265"/>
      <c r="BA5" s="265"/>
      <c r="BB5" s="265"/>
      <c r="BC5" s="265"/>
      <c r="BD5" s="265"/>
      <c r="BE5" s="265"/>
      <c r="BF5" s="268"/>
      <c r="BG5" s="274">
        <v>2931479</v>
      </c>
      <c r="BH5" s="216"/>
      <c r="BI5" s="216"/>
      <c r="BJ5" s="216"/>
      <c r="BK5" s="216"/>
      <c r="BL5" s="216"/>
      <c r="BM5" s="216"/>
      <c r="BN5" s="279"/>
      <c r="BO5" s="282">
        <v>95.6</v>
      </c>
      <c r="BP5" s="282"/>
      <c r="BQ5" s="282"/>
      <c r="BR5" s="282"/>
      <c r="BS5" s="285">
        <v>53623</v>
      </c>
      <c r="BT5" s="285"/>
      <c r="BU5" s="285"/>
      <c r="BV5" s="285"/>
      <c r="BW5" s="285"/>
      <c r="BX5" s="285"/>
      <c r="BY5" s="285"/>
      <c r="BZ5" s="285"/>
      <c r="CA5" s="285"/>
      <c r="CB5" s="327"/>
      <c r="CD5" s="148" t="s">
        <v>308</v>
      </c>
      <c r="CE5" s="139"/>
      <c r="CF5" s="139"/>
      <c r="CG5" s="139"/>
      <c r="CH5" s="139"/>
      <c r="CI5" s="139"/>
      <c r="CJ5" s="139"/>
      <c r="CK5" s="139"/>
      <c r="CL5" s="139"/>
      <c r="CM5" s="139"/>
      <c r="CN5" s="139"/>
      <c r="CO5" s="139"/>
      <c r="CP5" s="139"/>
      <c r="CQ5" s="144"/>
      <c r="CR5" s="148" t="s">
        <v>314</v>
      </c>
      <c r="CS5" s="139"/>
      <c r="CT5" s="139"/>
      <c r="CU5" s="139"/>
      <c r="CV5" s="139"/>
      <c r="CW5" s="139"/>
      <c r="CX5" s="139"/>
      <c r="CY5" s="144"/>
      <c r="CZ5" s="148" t="s">
        <v>113</v>
      </c>
      <c r="DA5" s="139"/>
      <c r="DB5" s="139"/>
      <c r="DC5" s="144"/>
      <c r="DD5" s="148" t="s">
        <v>315</v>
      </c>
      <c r="DE5" s="139"/>
      <c r="DF5" s="139"/>
      <c r="DG5" s="139"/>
      <c r="DH5" s="139"/>
      <c r="DI5" s="139"/>
      <c r="DJ5" s="139"/>
      <c r="DK5" s="139"/>
      <c r="DL5" s="139"/>
      <c r="DM5" s="139"/>
      <c r="DN5" s="139"/>
      <c r="DO5" s="139"/>
      <c r="DP5" s="144"/>
      <c r="DQ5" s="148" t="s">
        <v>317</v>
      </c>
      <c r="DR5" s="139"/>
      <c r="DS5" s="139"/>
      <c r="DT5" s="139"/>
      <c r="DU5" s="139"/>
      <c r="DV5" s="139"/>
      <c r="DW5" s="139"/>
      <c r="DX5" s="139"/>
      <c r="DY5" s="139"/>
      <c r="DZ5" s="139"/>
      <c r="EA5" s="139"/>
      <c r="EB5" s="139"/>
      <c r="EC5" s="144"/>
    </row>
    <row r="6" spans="2:143" ht="11.25" customHeight="1">
      <c r="B6" s="260" t="s">
        <v>318</v>
      </c>
      <c r="C6" s="36"/>
      <c r="D6" s="36"/>
      <c r="E6" s="36"/>
      <c r="F6" s="36"/>
      <c r="G6" s="36"/>
      <c r="H6" s="36"/>
      <c r="I6" s="36"/>
      <c r="J6" s="36"/>
      <c r="K6" s="36"/>
      <c r="L6" s="36"/>
      <c r="M6" s="36"/>
      <c r="N6" s="36"/>
      <c r="O6" s="36"/>
      <c r="P6" s="36"/>
      <c r="Q6" s="269"/>
      <c r="R6" s="274">
        <v>131222</v>
      </c>
      <c r="S6" s="216"/>
      <c r="T6" s="216"/>
      <c r="U6" s="216"/>
      <c r="V6" s="216"/>
      <c r="W6" s="216"/>
      <c r="X6" s="216"/>
      <c r="Y6" s="279"/>
      <c r="Z6" s="282">
        <v>0.6</v>
      </c>
      <c r="AA6" s="282"/>
      <c r="AB6" s="282"/>
      <c r="AC6" s="282"/>
      <c r="AD6" s="285">
        <v>131222</v>
      </c>
      <c r="AE6" s="285"/>
      <c r="AF6" s="285"/>
      <c r="AG6" s="285"/>
      <c r="AH6" s="285"/>
      <c r="AI6" s="285"/>
      <c r="AJ6" s="285"/>
      <c r="AK6" s="285"/>
      <c r="AL6" s="289">
        <v>1.5</v>
      </c>
      <c r="AM6" s="237"/>
      <c r="AN6" s="237"/>
      <c r="AO6" s="294"/>
      <c r="AP6" s="260" t="s">
        <v>100</v>
      </c>
      <c r="AQ6" s="36"/>
      <c r="AR6" s="36"/>
      <c r="AS6" s="36"/>
      <c r="AT6" s="36"/>
      <c r="AU6" s="36"/>
      <c r="AV6" s="36"/>
      <c r="AW6" s="36"/>
      <c r="AX6" s="36"/>
      <c r="AY6" s="36"/>
      <c r="AZ6" s="36"/>
      <c r="BA6" s="36"/>
      <c r="BB6" s="36"/>
      <c r="BC6" s="36"/>
      <c r="BD6" s="36"/>
      <c r="BE6" s="36"/>
      <c r="BF6" s="269"/>
      <c r="BG6" s="274">
        <v>2931479</v>
      </c>
      <c r="BH6" s="216"/>
      <c r="BI6" s="216"/>
      <c r="BJ6" s="216"/>
      <c r="BK6" s="216"/>
      <c r="BL6" s="216"/>
      <c r="BM6" s="216"/>
      <c r="BN6" s="279"/>
      <c r="BO6" s="282">
        <v>95.6</v>
      </c>
      <c r="BP6" s="282"/>
      <c r="BQ6" s="282"/>
      <c r="BR6" s="282"/>
      <c r="BS6" s="285">
        <v>53623</v>
      </c>
      <c r="BT6" s="285"/>
      <c r="BU6" s="285"/>
      <c r="BV6" s="285"/>
      <c r="BW6" s="285"/>
      <c r="BX6" s="285"/>
      <c r="BY6" s="285"/>
      <c r="BZ6" s="285"/>
      <c r="CA6" s="285"/>
      <c r="CB6" s="327"/>
      <c r="CD6" s="259" t="s">
        <v>319</v>
      </c>
      <c r="CE6" s="265"/>
      <c r="CF6" s="265"/>
      <c r="CG6" s="265"/>
      <c r="CH6" s="265"/>
      <c r="CI6" s="265"/>
      <c r="CJ6" s="265"/>
      <c r="CK6" s="265"/>
      <c r="CL6" s="265"/>
      <c r="CM6" s="265"/>
      <c r="CN6" s="265"/>
      <c r="CO6" s="265"/>
      <c r="CP6" s="265"/>
      <c r="CQ6" s="268"/>
      <c r="CR6" s="274">
        <v>171323</v>
      </c>
      <c r="CS6" s="216"/>
      <c r="CT6" s="216"/>
      <c r="CU6" s="216"/>
      <c r="CV6" s="216"/>
      <c r="CW6" s="216"/>
      <c r="CX6" s="216"/>
      <c r="CY6" s="279"/>
      <c r="CZ6" s="288">
        <v>0.8</v>
      </c>
      <c r="DA6" s="291"/>
      <c r="DB6" s="291"/>
      <c r="DC6" s="338"/>
      <c r="DD6" s="326" t="s">
        <v>137</v>
      </c>
      <c r="DE6" s="216"/>
      <c r="DF6" s="216"/>
      <c r="DG6" s="216"/>
      <c r="DH6" s="216"/>
      <c r="DI6" s="216"/>
      <c r="DJ6" s="216"/>
      <c r="DK6" s="216"/>
      <c r="DL6" s="216"/>
      <c r="DM6" s="216"/>
      <c r="DN6" s="216"/>
      <c r="DO6" s="216"/>
      <c r="DP6" s="279"/>
      <c r="DQ6" s="326">
        <v>171323</v>
      </c>
      <c r="DR6" s="216"/>
      <c r="DS6" s="216"/>
      <c r="DT6" s="216"/>
      <c r="DU6" s="216"/>
      <c r="DV6" s="216"/>
      <c r="DW6" s="216"/>
      <c r="DX6" s="216"/>
      <c r="DY6" s="216"/>
      <c r="DZ6" s="216"/>
      <c r="EA6" s="216"/>
      <c r="EB6" s="216"/>
      <c r="EC6" s="328"/>
    </row>
    <row r="7" spans="2:143" ht="11.25" customHeight="1">
      <c r="B7" s="260" t="s">
        <v>40</v>
      </c>
      <c r="C7" s="36"/>
      <c r="D7" s="36"/>
      <c r="E7" s="36"/>
      <c r="F7" s="36"/>
      <c r="G7" s="36"/>
      <c r="H7" s="36"/>
      <c r="I7" s="36"/>
      <c r="J7" s="36"/>
      <c r="K7" s="36"/>
      <c r="L7" s="36"/>
      <c r="M7" s="36"/>
      <c r="N7" s="36"/>
      <c r="O7" s="36"/>
      <c r="P7" s="36"/>
      <c r="Q7" s="269"/>
      <c r="R7" s="274">
        <v>5853</v>
      </c>
      <c r="S7" s="216"/>
      <c r="T7" s="216"/>
      <c r="U7" s="216"/>
      <c r="V7" s="216"/>
      <c r="W7" s="216"/>
      <c r="X7" s="216"/>
      <c r="Y7" s="279"/>
      <c r="Z7" s="282">
        <v>0</v>
      </c>
      <c r="AA7" s="282"/>
      <c r="AB7" s="282"/>
      <c r="AC7" s="282"/>
      <c r="AD7" s="285">
        <v>5853</v>
      </c>
      <c r="AE7" s="285"/>
      <c r="AF7" s="285"/>
      <c r="AG7" s="285"/>
      <c r="AH7" s="285"/>
      <c r="AI7" s="285"/>
      <c r="AJ7" s="285"/>
      <c r="AK7" s="285"/>
      <c r="AL7" s="289">
        <v>0.1</v>
      </c>
      <c r="AM7" s="237"/>
      <c r="AN7" s="237"/>
      <c r="AO7" s="294"/>
      <c r="AP7" s="260" t="s">
        <v>320</v>
      </c>
      <c r="AQ7" s="36"/>
      <c r="AR7" s="36"/>
      <c r="AS7" s="36"/>
      <c r="AT7" s="36"/>
      <c r="AU7" s="36"/>
      <c r="AV7" s="36"/>
      <c r="AW7" s="36"/>
      <c r="AX7" s="36"/>
      <c r="AY7" s="36"/>
      <c r="AZ7" s="36"/>
      <c r="BA7" s="36"/>
      <c r="BB7" s="36"/>
      <c r="BC7" s="36"/>
      <c r="BD7" s="36"/>
      <c r="BE7" s="36"/>
      <c r="BF7" s="269"/>
      <c r="BG7" s="274">
        <v>1569446</v>
      </c>
      <c r="BH7" s="216"/>
      <c r="BI7" s="216"/>
      <c r="BJ7" s="216"/>
      <c r="BK7" s="216"/>
      <c r="BL7" s="216"/>
      <c r="BM7" s="216"/>
      <c r="BN7" s="279"/>
      <c r="BO7" s="282">
        <v>51.2</v>
      </c>
      <c r="BP7" s="282"/>
      <c r="BQ7" s="282"/>
      <c r="BR7" s="282"/>
      <c r="BS7" s="285">
        <v>53623</v>
      </c>
      <c r="BT7" s="285"/>
      <c r="BU7" s="285"/>
      <c r="BV7" s="285"/>
      <c r="BW7" s="285"/>
      <c r="BX7" s="285"/>
      <c r="BY7" s="285"/>
      <c r="BZ7" s="285"/>
      <c r="CA7" s="285"/>
      <c r="CB7" s="327"/>
      <c r="CD7" s="260" t="s">
        <v>323</v>
      </c>
      <c r="CE7" s="36"/>
      <c r="CF7" s="36"/>
      <c r="CG7" s="36"/>
      <c r="CH7" s="36"/>
      <c r="CI7" s="36"/>
      <c r="CJ7" s="36"/>
      <c r="CK7" s="36"/>
      <c r="CL7" s="36"/>
      <c r="CM7" s="36"/>
      <c r="CN7" s="36"/>
      <c r="CO7" s="36"/>
      <c r="CP7" s="36"/>
      <c r="CQ7" s="269"/>
      <c r="CR7" s="274">
        <v>7488441</v>
      </c>
      <c r="CS7" s="216"/>
      <c r="CT7" s="216"/>
      <c r="CU7" s="216"/>
      <c r="CV7" s="216"/>
      <c r="CW7" s="216"/>
      <c r="CX7" s="216"/>
      <c r="CY7" s="279"/>
      <c r="CZ7" s="282">
        <v>33.299999999999997</v>
      </c>
      <c r="DA7" s="282"/>
      <c r="DB7" s="282"/>
      <c r="DC7" s="282"/>
      <c r="DD7" s="326">
        <v>436540</v>
      </c>
      <c r="DE7" s="216"/>
      <c r="DF7" s="216"/>
      <c r="DG7" s="216"/>
      <c r="DH7" s="216"/>
      <c r="DI7" s="216"/>
      <c r="DJ7" s="216"/>
      <c r="DK7" s="216"/>
      <c r="DL7" s="216"/>
      <c r="DM7" s="216"/>
      <c r="DN7" s="216"/>
      <c r="DO7" s="216"/>
      <c r="DP7" s="279"/>
      <c r="DQ7" s="326">
        <v>1212758</v>
      </c>
      <c r="DR7" s="216"/>
      <c r="DS7" s="216"/>
      <c r="DT7" s="216"/>
      <c r="DU7" s="216"/>
      <c r="DV7" s="216"/>
      <c r="DW7" s="216"/>
      <c r="DX7" s="216"/>
      <c r="DY7" s="216"/>
      <c r="DZ7" s="216"/>
      <c r="EA7" s="216"/>
      <c r="EB7" s="216"/>
      <c r="EC7" s="328"/>
    </row>
    <row r="8" spans="2:143" ht="11.25" customHeight="1">
      <c r="B8" s="260" t="s">
        <v>195</v>
      </c>
      <c r="C8" s="36"/>
      <c r="D8" s="36"/>
      <c r="E8" s="36"/>
      <c r="F8" s="36"/>
      <c r="G8" s="36"/>
      <c r="H8" s="36"/>
      <c r="I8" s="36"/>
      <c r="J8" s="36"/>
      <c r="K8" s="36"/>
      <c r="L8" s="36"/>
      <c r="M8" s="36"/>
      <c r="N8" s="36"/>
      <c r="O8" s="36"/>
      <c r="P8" s="36"/>
      <c r="Q8" s="269"/>
      <c r="R8" s="274">
        <v>8345</v>
      </c>
      <c r="S8" s="216"/>
      <c r="T8" s="216"/>
      <c r="U8" s="216"/>
      <c r="V8" s="216"/>
      <c r="W8" s="216"/>
      <c r="X8" s="216"/>
      <c r="Y8" s="279"/>
      <c r="Z8" s="282">
        <v>0</v>
      </c>
      <c r="AA8" s="282"/>
      <c r="AB8" s="282"/>
      <c r="AC8" s="282"/>
      <c r="AD8" s="285">
        <v>8345</v>
      </c>
      <c r="AE8" s="285"/>
      <c r="AF8" s="285"/>
      <c r="AG8" s="285"/>
      <c r="AH8" s="285"/>
      <c r="AI8" s="285"/>
      <c r="AJ8" s="285"/>
      <c r="AK8" s="285"/>
      <c r="AL8" s="289">
        <v>0.1</v>
      </c>
      <c r="AM8" s="237"/>
      <c r="AN8" s="237"/>
      <c r="AO8" s="294"/>
      <c r="AP8" s="260" t="s">
        <v>102</v>
      </c>
      <c r="AQ8" s="36"/>
      <c r="AR8" s="36"/>
      <c r="AS8" s="36"/>
      <c r="AT8" s="36"/>
      <c r="AU8" s="36"/>
      <c r="AV8" s="36"/>
      <c r="AW8" s="36"/>
      <c r="AX8" s="36"/>
      <c r="AY8" s="36"/>
      <c r="AZ8" s="36"/>
      <c r="BA8" s="36"/>
      <c r="BB8" s="36"/>
      <c r="BC8" s="36"/>
      <c r="BD8" s="36"/>
      <c r="BE8" s="36"/>
      <c r="BF8" s="269"/>
      <c r="BG8" s="274">
        <v>45668</v>
      </c>
      <c r="BH8" s="216"/>
      <c r="BI8" s="216"/>
      <c r="BJ8" s="216"/>
      <c r="BK8" s="216"/>
      <c r="BL8" s="216"/>
      <c r="BM8" s="216"/>
      <c r="BN8" s="279"/>
      <c r="BO8" s="282">
        <v>1.5</v>
      </c>
      <c r="BP8" s="282"/>
      <c r="BQ8" s="282"/>
      <c r="BR8" s="282"/>
      <c r="BS8" s="326" t="s">
        <v>137</v>
      </c>
      <c r="BT8" s="216"/>
      <c r="BU8" s="216"/>
      <c r="BV8" s="216"/>
      <c r="BW8" s="216"/>
      <c r="BX8" s="216"/>
      <c r="BY8" s="216"/>
      <c r="BZ8" s="216"/>
      <c r="CA8" s="216"/>
      <c r="CB8" s="328"/>
      <c r="CD8" s="260" t="s">
        <v>325</v>
      </c>
      <c r="CE8" s="36"/>
      <c r="CF8" s="36"/>
      <c r="CG8" s="36"/>
      <c r="CH8" s="36"/>
      <c r="CI8" s="36"/>
      <c r="CJ8" s="36"/>
      <c r="CK8" s="36"/>
      <c r="CL8" s="36"/>
      <c r="CM8" s="36"/>
      <c r="CN8" s="36"/>
      <c r="CO8" s="36"/>
      <c r="CP8" s="36"/>
      <c r="CQ8" s="269"/>
      <c r="CR8" s="274">
        <v>4629803</v>
      </c>
      <c r="CS8" s="216"/>
      <c r="CT8" s="216"/>
      <c r="CU8" s="216"/>
      <c r="CV8" s="216"/>
      <c r="CW8" s="216"/>
      <c r="CX8" s="216"/>
      <c r="CY8" s="279"/>
      <c r="CZ8" s="282">
        <v>20.6</v>
      </c>
      <c r="DA8" s="282"/>
      <c r="DB8" s="282"/>
      <c r="DC8" s="282"/>
      <c r="DD8" s="326">
        <v>130859</v>
      </c>
      <c r="DE8" s="216"/>
      <c r="DF8" s="216"/>
      <c r="DG8" s="216"/>
      <c r="DH8" s="216"/>
      <c r="DI8" s="216"/>
      <c r="DJ8" s="216"/>
      <c r="DK8" s="216"/>
      <c r="DL8" s="216"/>
      <c r="DM8" s="216"/>
      <c r="DN8" s="216"/>
      <c r="DO8" s="216"/>
      <c r="DP8" s="279"/>
      <c r="DQ8" s="326">
        <v>2474264</v>
      </c>
      <c r="DR8" s="216"/>
      <c r="DS8" s="216"/>
      <c r="DT8" s="216"/>
      <c r="DU8" s="216"/>
      <c r="DV8" s="216"/>
      <c r="DW8" s="216"/>
      <c r="DX8" s="216"/>
      <c r="DY8" s="216"/>
      <c r="DZ8" s="216"/>
      <c r="EA8" s="216"/>
      <c r="EB8" s="216"/>
      <c r="EC8" s="328"/>
    </row>
    <row r="9" spans="2:143" ht="11.25" customHeight="1">
      <c r="B9" s="260" t="s">
        <v>324</v>
      </c>
      <c r="C9" s="36"/>
      <c r="D9" s="36"/>
      <c r="E9" s="36"/>
      <c r="F9" s="36"/>
      <c r="G9" s="36"/>
      <c r="H9" s="36"/>
      <c r="I9" s="36"/>
      <c r="J9" s="36"/>
      <c r="K9" s="36"/>
      <c r="L9" s="36"/>
      <c r="M9" s="36"/>
      <c r="N9" s="36"/>
      <c r="O9" s="36"/>
      <c r="P9" s="36"/>
      <c r="Q9" s="269"/>
      <c r="R9" s="274">
        <v>8466</v>
      </c>
      <c r="S9" s="216"/>
      <c r="T9" s="216"/>
      <c r="U9" s="216"/>
      <c r="V9" s="216"/>
      <c r="W9" s="216"/>
      <c r="X9" s="216"/>
      <c r="Y9" s="279"/>
      <c r="Z9" s="282">
        <v>0</v>
      </c>
      <c r="AA9" s="282"/>
      <c r="AB9" s="282"/>
      <c r="AC9" s="282"/>
      <c r="AD9" s="285">
        <v>8466</v>
      </c>
      <c r="AE9" s="285"/>
      <c r="AF9" s="285"/>
      <c r="AG9" s="285"/>
      <c r="AH9" s="285"/>
      <c r="AI9" s="285"/>
      <c r="AJ9" s="285"/>
      <c r="AK9" s="285"/>
      <c r="AL9" s="289">
        <v>0.1</v>
      </c>
      <c r="AM9" s="237"/>
      <c r="AN9" s="237"/>
      <c r="AO9" s="294"/>
      <c r="AP9" s="260" t="s">
        <v>326</v>
      </c>
      <c r="AQ9" s="36"/>
      <c r="AR9" s="36"/>
      <c r="AS9" s="36"/>
      <c r="AT9" s="36"/>
      <c r="AU9" s="36"/>
      <c r="AV9" s="36"/>
      <c r="AW9" s="36"/>
      <c r="AX9" s="36"/>
      <c r="AY9" s="36"/>
      <c r="AZ9" s="36"/>
      <c r="BA9" s="36"/>
      <c r="BB9" s="36"/>
      <c r="BC9" s="36"/>
      <c r="BD9" s="36"/>
      <c r="BE9" s="36"/>
      <c r="BF9" s="269"/>
      <c r="BG9" s="274">
        <v>1236076</v>
      </c>
      <c r="BH9" s="216"/>
      <c r="BI9" s="216"/>
      <c r="BJ9" s="216"/>
      <c r="BK9" s="216"/>
      <c r="BL9" s="216"/>
      <c r="BM9" s="216"/>
      <c r="BN9" s="279"/>
      <c r="BO9" s="282">
        <v>40.299999999999997</v>
      </c>
      <c r="BP9" s="282"/>
      <c r="BQ9" s="282"/>
      <c r="BR9" s="282"/>
      <c r="BS9" s="326" t="s">
        <v>137</v>
      </c>
      <c r="BT9" s="216"/>
      <c r="BU9" s="216"/>
      <c r="BV9" s="216"/>
      <c r="BW9" s="216"/>
      <c r="BX9" s="216"/>
      <c r="BY9" s="216"/>
      <c r="BZ9" s="216"/>
      <c r="CA9" s="216"/>
      <c r="CB9" s="328"/>
      <c r="CD9" s="260" t="s">
        <v>329</v>
      </c>
      <c r="CE9" s="36"/>
      <c r="CF9" s="36"/>
      <c r="CG9" s="36"/>
      <c r="CH9" s="36"/>
      <c r="CI9" s="36"/>
      <c r="CJ9" s="36"/>
      <c r="CK9" s="36"/>
      <c r="CL9" s="36"/>
      <c r="CM9" s="36"/>
      <c r="CN9" s="36"/>
      <c r="CO9" s="36"/>
      <c r="CP9" s="36"/>
      <c r="CQ9" s="269"/>
      <c r="CR9" s="274">
        <v>2879897</v>
      </c>
      <c r="CS9" s="216"/>
      <c r="CT9" s="216"/>
      <c r="CU9" s="216"/>
      <c r="CV9" s="216"/>
      <c r="CW9" s="216"/>
      <c r="CX9" s="216"/>
      <c r="CY9" s="279"/>
      <c r="CZ9" s="282">
        <v>12.8</v>
      </c>
      <c r="DA9" s="282"/>
      <c r="DB9" s="282"/>
      <c r="DC9" s="282"/>
      <c r="DD9" s="326">
        <v>257461</v>
      </c>
      <c r="DE9" s="216"/>
      <c r="DF9" s="216"/>
      <c r="DG9" s="216"/>
      <c r="DH9" s="216"/>
      <c r="DI9" s="216"/>
      <c r="DJ9" s="216"/>
      <c r="DK9" s="216"/>
      <c r="DL9" s="216"/>
      <c r="DM9" s="216"/>
      <c r="DN9" s="216"/>
      <c r="DO9" s="216"/>
      <c r="DP9" s="279"/>
      <c r="DQ9" s="326">
        <v>2307065</v>
      </c>
      <c r="DR9" s="216"/>
      <c r="DS9" s="216"/>
      <c r="DT9" s="216"/>
      <c r="DU9" s="216"/>
      <c r="DV9" s="216"/>
      <c r="DW9" s="216"/>
      <c r="DX9" s="216"/>
      <c r="DY9" s="216"/>
      <c r="DZ9" s="216"/>
      <c r="EA9" s="216"/>
      <c r="EB9" s="216"/>
      <c r="EC9" s="328"/>
    </row>
    <row r="10" spans="2:143" ht="11.25" customHeight="1">
      <c r="B10" s="260" t="s">
        <v>48</v>
      </c>
      <c r="C10" s="36"/>
      <c r="D10" s="36"/>
      <c r="E10" s="36"/>
      <c r="F10" s="36"/>
      <c r="G10" s="36"/>
      <c r="H10" s="36"/>
      <c r="I10" s="36"/>
      <c r="J10" s="36"/>
      <c r="K10" s="36"/>
      <c r="L10" s="36"/>
      <c r="M10" s="36"/>
      <c r="N10" s="36"/>
      <c r="O10" s="36"/>
      <c r="P10" s="36"/>
      <c r="Q10" s="269"/>
      <c r="R10" s="274" t="s">
        <v>137</v>
      </c>
      <c r="S10" s="216"/>
      <c r="T10" s="216"/>
      <c r="U10" s="216"/>
      <c r="V10" s="216"/>
      <c r="W10" s="216"/>
      <c r="X10" s="216"/>
      <c r="Y10" s="279"/>
      <c r="Z10" s="282" t="s">
        <v>137</v>
      </c>
      <c r="AA10" s="282"/>
      <c r="AB10" s="282"/>
      <c r="AC10" s="282"/>
      <c r="AD10" s="285" t="s">
        <v>137</v>
      </c>
      <c r="AE10" s="285"/>
      <c r="AF10" s="285"/>
      <c r="AG10" s="285"/>
      <c r="AH10" s="285"/>
      <c r="AI10" s="285"/>
      <c r="AJ10" s="285"/>
      <c r="AK10" s="285"/>
      <c r="AL10" s="289" t="s">
        <v>137</v>
      </c>
      <c r="AM10" s="237"/>
      <c r="AN10" s="237"/>
      <c r="AO10" s="294"/>
      <c r="AP10" s="260" t="s">
        <v>183</v>
      </c>
      <c r="AQ10" s="36"/>
      <c r="AR10" s="36"/>
      <c r="AS10" s="36"/>
      <c r="AT10" s="36"/>
      <c r="AU10" s="36"/>
      <c r="AV10" s="36"/>
      <c r="AW10" s="36"/>
      <c r="AX10" s="36"/>
      <c r="AY10" s="36"/>
      <c r="AZ10" s="36"/>
      <c r="BA10" s="36"/>
      <c r="BB10" s="36"/>
      <c r="BC10" s="36"/>
      <c r="BD10" s="36"/>
      <c r="BE10" s="36"/>
      <c r="BF10" s="269"/>
      <c r="BG10" s="274">
        <v>106005</v>
      </c>
      <c r="BH10" s="216"/>
      <c r="BI10" s="216"/>
      <c r="BJ10" s="216"/>
      <c r="BK10" s="216"/>
      <c r="BL10" s="216"/>
      <c r="BM10" s="216"/>
      <c r="BN10" s="279"/>
      <c r="BO10" s="282">
        <v>3.5</v>
      </c>
      <c r="BP10" s="282"/>
      <c r="BQ10" s="282"/>
      <c r="BR10" s="282"/>
      <c r="BS10" s="326">
        <v>17640</v>
      </c>
      <c r="BT10" s="216"/>
      <c r="BU10" s="216"/>
      <c r="BV10" s="216"/>
      <c r="BW10" s="216"/>
      <c r="BX10" s="216"/>
      <c r="BY10" s="216"/>
      <c r="BZ10" s="216"/>
      <c r="CA10" s="216"/>
      <c r="CB10" s="328"/>
      <c r="CD10" s="260" t="s">
        <v>221</v>
      </c>
      <c r="CE10" s="36"/>
      <c r="CF10" s="36"/>
      <c r="CG10" s="36"/>
      <c r="CH10" s="36"/>
      <c r="CI10" s="36"/>
      <c r="CJ10" s="36"/>
      <c r="CK10" s="36"/>
      <c r="CL10" s="36"/>
      <c r="CM10" s="36"/>
      <c r="CN10" s="36"/>
      <c r="CO10" s="36"/>
      <c r="CP10" s="36"/>
      <c r="CQ10" s="269"/>
      <c r="CR10" s="274">
        <v>57984</v>
      </c>
      <c r="CS10" s="216"/>
      <c r="CT10" s="216"/>
      <c r="CU10" s="216"/>
      <c r="CV10" s="216"/>
      <c r="CW10" s="216"/>
      <c r="CX10" s="216"/>
      <c r="CY10" s="279"/>
      <c r="CZ10" s="282">
        <v>0.3</v>
      </c>
      <c r="DA10" s="282"/>
      <c r="DB10" s="282"/>
      <c r="DC10" s="282"/>
      <c r="DD10" s="326" t="s">
        <v>137</v>
      </c>
      <c r="DE10" s="216"/>
      <c r="DF10" s="216"/>
      <c r="DG10" s="216"/>
      <c r="DH10" s="216"/>
      <c r="DI10" s="216"/>
      <c r="DJ10" s="216"/>
      <c r="DK10" s="216"/>
      <c r="DL10" s="216"/>
      <c r="DM10" s="216"/>
      <c r="DN10" s="216"/>
      <c r="DO10" s="216"/>
      <c r="DP10" s="279"/>
      <c r="DQ10" s="326">
        <v>22576</v>
      </c>
      <c r="DR10" s="216"/>
      <c r="DS10" s="216"/>
      <c r="DT10" s="216"/>
      <c r="DU10" s="216"/>
      <c r="DV10" s="216"/>
      <c r="DW10" s="216"/>
      <c r="DX10" s="216"/>
      <c r="DY10" s="216"/>
      <c r="DZ10" s="216"/>
      <c r="EA10" s="216"/>
      <c r="EB10" s="216"/>
      <c r="EC10" s="328"/>
    </row>
    <row r="11" spans="2:143" ht="11.25" customHeight="1">
      <c r="B11" s="260" t="s">
        <v>331</v>
      </c>
      <c r="C11" s="36"/>
      <c r="D11" s="36"/>
      <c r="E11" s="36"/>
      <c r="F11" s="36"/>
      <c r="G11" s="36"/>
      <c r="H11" s="36"/>
      <c r="I11" s="36"/>
      <c r="J11" s="36"/>
      <c r="K11" s="36"/>
      <c r="L11" s="36"/>
      <c r="M11" s="36"/>
      <c r="N11" s="36"/>
      <c r="O11" s="36"/>
      <c r="P11" s="36"/>
      <c r="Q11" s="269"/>
      <c r="R11" s="274" t="s">
        <v>137</v>
      </c>
      <c r="S11" s="216"/>
      <c r="T11" s="216"/>
      <c r="U11" s="216"/>
      <c r="V11" s="216"/>
      <c r="W11" s="216"/>
      <c r="X11" s="216"/>
      <c r="Y11" s="279"/>
      <c r="Z11" s="282" t="s">
        <v>137</v>
      </c>
      <c r="AA11" s="282"/>
      <c r="AB11" s="282"/>
      <c r="AC11" s="282"/>
      <c r="AD11" s="285" t="s">
        <v>137</v>
      </c>
      <c r="AE11" s="285"/>
      <c r="AF11" s="285"/>
      <c r="AG11" s="285"/>
      <c r="AH11" s="285"/>
      <c r="AI11" s="285"/>
      <c r="AJ11" s="285"/>
      <c r="AK11" s="285"/>
      <c r="AL11" s="289" t="s">
        <v>137</v>
      </c>
      <c r="AM11" s="237"/>
      <c r="AN11" s="237"/>
      <c r="AO11" s="294"/>
      <c r="AP11" s="260" t="s">
        <v>332</v>
      </c>
      <c r="AQ11" s="36"/>
      <c r="AR11" s="36"/>
      <c r="AS11" s="36"/>
      <c r="AT11" s="36"/>
      <c r="AU11" s="36"/>
      <c r="AV11" s="36"/>
      <c r="AW11" s="36"/>
      <c r="AX11" s="36"/>
      <c r="AY11" s="36"/>
      <c r="AZ11" s="36"/>
      <c r="BA11" s="36"/>
      <c r="BB11" s="36"/>
      <c r="BC11" s="36"/>
      <c r="BD11" s="36"/>
      <c r="BE11" s="36"/>
      <c r="BF11" s="269"/>
      <c r="BG11" s="274">
        <v>181697</v>
      </c>
      <c r="BH11" s="216"/>
      <c r="BI11" s="216"/>
      <c r="BJ11" s="216"/>
      <c r="BK11" s="216"/>
      <c r="BL11" s="216"/>
      <c r="BM11" s="216"/>
      <c r="BN11" s="279"/>
      <c r="BO11" s="282">
        <v>5.9</v>
      </c>
      <c r="BP11" s="282"/>
      <c r="BQ11" s="282"/>
      <c r="BR11" s="282"/>
      <c r="BS11" s="326">
        <v>35983</v>
      </c>
      <c r="BT11" s="216"/>
      <c r="BU11" s="216"/>
      <c r="BV11" s="216"/>
      <c r="BW11" s="216"/>
      <c r="BX11" s="216"/>
      <c r="BY11" s="216"/>
      <c r="BZ11" s="216"/>
      <c r="CA11" s="216"/>
      <c r="CB11" s="328"/>
      <c r="CD11" s="260" t="s">
        <v>335</v>
      </c>
      <c r="CE11" s="36"/>
      <c r="CF11" s="36"/>
      <c r="CG11" s="36"/>
      <c r="CH11" s="36"/>
      <c r="CI11" s="36"/>
      <c r="CJ11" s="36"/>
      <c r="CK11" s="36"/>
      <c r="CL11" s="36"/>
      <c r="CM11" s="36"/>
      <c r="CN11" s="36"/>
      <c r="CO11" s="36"/>
      <c r="CP11" s="36"/>
      <c r="CQ11" s="269"/>
      <c r="CR11" s="274">
        <v>999421</v>
      </c>
      <c r="CS11" s="216"/>
      <c r="CT11" s="216"/>
      <c r="CU11" s="216"/>
      <c r="CV11" s="216"/>
      <c r="CW11" s="216"/>
      <c r="CX11" s="216"/>
      <c r="CY11" s="279"/>
      <c r="CZ11" s="282">
        <v>4.4000000000000004</v>
      </c>
      <c r="DA11" s="282"/>
      <c r="DB11" s="282"/>
      <c r="DC11" s="282"/>
      <c r="DD11" s="326">
        <v>468752</v>
      </c>
      <c r="DE11" s="216"/>
      <c r="DF11" s="216"/>
      <c r="DG11" s="216"/>
      <c r="DH11" s="216"/>
      <c r="DI11" s="216"/>
      <c r="DJ11" s="216"/>
      <c r="DK11" s="216"/>
      <c r="DL11" s="216"/>
      <c r="DM11" s="216"/>
      <c r="DN11" s="216"/>
      <c r="DO11" s="216"/>
      <c r="DP11" s="279"/>
      <c r="DQ11" s="326">
        <v>326618</v>
      </c>
      <c r="DR11" s="216"/>
      <c r="DS11" s="216"/>
      <c r="DT11" s="216"/>
      <c r="DU11" s="216"/>
      <c r="DV11" s="216"/>
      <c r="DW11" s="216"/>
      <c r="DX11" s="216"/>
      <c r="DY11" s="216"/>
      <c r="DZ11" s="216"/>
      <c r="EA11" s="216"/>
      <c r="EB11" s="216"/>
      <c r="EC11" s="328"/>
    </row>
    <row r="12" spans="2:143" ht="11.25" customHeight="1">
      <c r="B12" s="260" t="s">
        <v>98</v>
      </c>
      <c r="C12" s="36"/>
      <c r="D12" s="36"/>
      <c r="E12" s="36"/>
      <c r="F12" s="36"/>
      <c r="G12" s="36"/>
      <c r="H12" s="36"/>
      <c r="I12" s="36"/>
      <c r="J12" s="36"/>
      <c r="K12" s="36"/>
      <c r="L12" s="36"/>
      <c r="M12" s="36"/>
      <c r="N12" s="36"/>
      <c r="O12" s="36"/>
      <c r="P12" s="36"/>
      <c r="Q12" s="269"/>
      <c r="R12" s="274">
        <v>547682</v>
      </c>
      <c r="S12" s="216"/>
      <c r="T12" s="216"/>
      <c r="U12" s="216"/>
      <c r="V12" s="216"/>
      <c r="W12" s="216"/>
      <c r="X12" s="216"/>
      <c r="Y12" s="279"/>
      <c r="Z12" s="282">
        <v>2.4</v>
      </c>
      <c r="AA12" s="282"/>
      <c r="AB12" s="282"/>
      <c r="AC12" s="282"/>
      <c r="AD12" s="285">
        <v>547682</v>
      </c>
      <c r="AE12" s="285"/>
      <c r="AF12" s="285"/>
      <c r="AG12" s="285"/>
      <c r="AH12" s="285"/>
      <c r="AI12" s="285"/>
      <c r="AJ12" s="285"/>
      <c r="AK12" s="285"/>
      <c r="AL12" s="289">
        <v>6.1</v>
      </c>
      <c r="AM12" s="237"/>
      <c r="AN12" s="237"/>
      <c r="AO12" s="294"/>
      <c r="AP12" s="260" t="s">
        <v>336</v>
      </c>
      <c r="AQ12" s="36"/>
      <c r="AR12" s="36"/>
      <c r="AS12" s="36"/>
      <c r="AT12" s="36"/>
      <c r="AU12" s="36"/>
      <c r="AV12" s="36"/>
      <c r="AW12" s="36"/>
      <c r="AX12" s="36"/>
      <c r="AY12" s="36"/>
      <c r="AZ12" s="36"/>
      <c r="BA12" s="36"/>
      <c r="BB12" s="36"/>
      <c r="BC12" s="36"/>
      <c r="BD12" s="36"/>
      <c r="BE12" s="36"/>
      <c r="BF12" s="269"/>
      <c r="BG12" s="274">
        <v>992139</v>
      </c>
      <c r="BH12" s="216"/>
      <c r="BI12" s="216"/>
      <c r="BJ12" s="216"/>
      <c r="BK12" s="216"/>
      <c r="BL12" s="216"/>
      <c r="BM12" s="216"/>
      <c r="BN12" s="279"/>
      <c r="BO12" s="282">
        <v>32.299999999999997</v>
      </c>
      <c r="BP12" s="282"/>
      <c r="BQ12" s="282"/>
      <c r="BR12" s="282"/>
      <c r="BS12" s="326" t="s">
        <v>137</v>
      </c>
      <c r="BT12" s="216"/>
      <c r="BU12" s="216"/>
      <c r="BV12" s="216"/>
      <c r="BW12" s="216"/>
      <c r="BX12" s="216"/>
      <c r="BY12" s="216"/>
      <c r="BZ12" s="216"/>
      <c r="CA12" s="216"/>
      <c r="CB12" s="328"/>
      <c r="CD12" s="260" t="s">
        <v>81</v>
      </c>
      <c r="CE12" s="36"/>
      <c r="CF12" s="36"/>
      <c r="CG12" s="36"/>
      <c r="CH12" s="36"/>
      <c r="CI12" s="36"/>
      <c r="CJ12" s="36"/>
      <c r="CK12" s="36"/>
      <c r="CL12" s="36"/>
      <c r="CM12" s="36"/>
      <c r="CN12" s="36"/>
      <c r="CO12" s="36"/>
      <c r="CP12" s="36"/>
      <c r="CQ12" s="269"/>
      <c r="CR12" s="274">
        <v>302471</v>
      </c>
      <c r="CS12" s="216"/>
      <c r="CT12" s="216"/>
      <c r="CU12" s="216"/>
      <c r="CV12" s="216"/>
      <c r="CW12" s="216"/>
      <c r="CX12" s="216"/>
      <c r="CY12" s="279"/>
      <c r="CZ12" s="282">
        <v>1.3</v>
      </c>
      <c r="DA12" s="282"/>
      <c r="DB12" s="282"/>
      <c r="DC12" s="282"/>
      <c r="DD12" s="326">
        <v>101319</v>
      </c>
      <c r="DE12" s="216"/>
      <c r="DF12" s="216"/>
      <c r="DG12" s="216"/>
      <c r="DH12" s="216"/>
      <c r="DI12" s="216"/>
      <c r="DJ12" s="216"/>
      <c r="DK12" s="216"/>
      <c r="DL12" s="216"/>
      <c r="DM12" s="216"/>
      <c r="DN12" s="216"/>
      <c r="DO12" s="216"/>
      <c r="DP12" s="279"/>
      <c r="DQ12" s="326">
        <v>153192</v>
      </c>
      <c r="DR12" s="216"/>
      <c r="DS12" s="216"/>
      <c r="DT12" s="216"/>
      <c r="DU12" s="216"/>
      <c r="DV12" s="216"/>
      <c r="DW12" s="216"/>
      <c r="DX12" s="216"/>
      <c r="DY12" s="216"/>
      <c r="DZ12" s="216"/>
      <c r="EA12" s="216"/>
      <c r="EB12" s="216"/>
      <c r="EC12" s="328"/>
    </row>
    <row r="13" spans="2:143" ht="11.25" customHeight="1">
      <c r="B13" s="260" t="s">
        <v>135</v>
      </c>
      <c r="C13" s="36"/>
      <c r="D13" s="36"/>
      <c r="E13" s="36"/>
      <c r="F13" s="36"/>
      <c r="G13" s="36"/>
      <c r="H13" s="36"/>
      <c r="I13" s="36"/>
      <c r="J13" s="36"/>
      <c r="K13" s="36"/>
      <c r="L13" s="36"/>
      <c r="M13" s="36"/>
      <c r="N13" s="36"/>
      <c r="O13" s="36"/>
      <c r="P13" s="36"/>
      <c r="Q13" s="269"/>
      <c r="R13" s="274">
        <v>666</v>
      </c>
      <c r="S13" s="216"/>
      <c r="T13" s="216"/>
      <c r="U13" s="216"/>
      <c r="V13" s="216"/>
      <c r="W13" s="216"/>
      <c r="X13" s="216"/>
      <c r="Y13" s="279"/>
      <c r="Z13" s="282">
        <v>0</v>
      </c>
      <c r="AA13" s="282"/>
      <c r="AB13" s="282"/>
      <c r="AC13" s="282"/>
      <c r="AD13" s="285">
        <v>666</v>
      </c>
      <c r="AE13" s="285"/>
      <c r="AF13" s="285"/>
      <c r="AG13" s="285"/>
      <c r="AH13" s="285"/>
      <c r="AI13" s="285"/>
      <c r="AJ13" s="285"/>
      <c r="AK13" s="285"/>
      <c r="AL13" s="289">
        <v>0</v>
      </c>
      <c r="AM13" s="237"/>
      <c r="AN13" s="237"/>
      <c r="AO13" s="294"/>
      <c r="AP13" s="260" t="s">
        <v>338</v>
      </c>
      <c r="AQ13" s="36"/>
      <c r="AR13" s="36"/>
      <c r="AS13" s="36"/>
      <c r="AT13" s="36"/>
      <c r="AU13" s="36"/>
      <c r="AV13" s="36"/>
      <c r="AW13" s="36"/>
      <c r="AX13" s="36"/>
      <c r="AY13" s="36"/>
      <c r="AZ13" s="36"/>
      <c r="BA13" s="36"/>
      <c r="BB13" s="36"/>
      <c r="BC13" s="36"/>
      <c r="BD13" s="36"/>
      <c r="BE13" s="36"/>
      <c r="BF13" s="269"/>
      <c r="BG13" s="274">
        <v>969868</v>
      </c>
      <c r="BH13" s="216"/>
      <c r="BI13" s="216"/>
      <c r="BJ13" s="216"/>
      <c r="BK13" s="216"/>
      <c r="BL13" s="216"/>
      <c r="BM13" s="216"/>
      <c r="BN13" s="279"/>
      <c r="BO13" s="282">
        <v>31.6</v>
      </c>
      <c r="BP13" s="282"/>
      <c r="BQ13" s="282"/>
      <c r="BR13" s="282"/>
      <c r="BS13" s="326" t="s">
        <v>137</v>
      </c>
      <c r="BT13" s="216"/>
      <c r="BU13" s="216"/>
      <c r="BV13" s="216"/>
      <c r="BW13" s="216"/>
      <c r="BX13" s="216"/>
      <c r="BY13" s="216"/>
      <c r="BZ13" s="216"/>
      <c r="CA13" s="216"/>
      <c r="CB13" s="328"/>
      <c r="CD13" s="260" t="s">
        <v>339</v>
      </c>
      <c r="CE13" s="36"/>
      <c r="CF13" s="36"/>
      <c r="CG13" s="36"/>
      <c r="CH13" s="36"/>
      <c r="CI13" s="36"/>
      <c r="CJ13" s="36"/>
      <c r="CK13" s="36"/>
      <c r="CL13" s="36"/>
      <c r="CM13" s="36"/>
      <c r="CN13" s="36"/>
      <c r="CO13" s="36"/>
      <c r="CP13" s="36"/>
      <c r="CQ13" s="269"/>
      <c r="CR13" s="274">
        <v>1793369</v>
      </c>
      <c r="CS13" s="216"/>
      <c r="CT13" s="216"/>
      <c r="CU13" s="216"/>
      <c r="CV13" s="216"/>
      <c r="CW13" s="216"/>
      <c r="CX13" s="216"/>
      <c r="CY13" s="279"/>
      <c r="CZ13" s="282">
        <v>8</v>
      </c>
      <c r="DA13" s="282"/>
      <c r="DB13" s="282"/>
      <c r="DC13" s="282"/>
      <c r="DD13" s="326">
        <v>1052713</v>
      </c>
      <c r="DE13" s="216"/>
      <c r="DF13" s="216"/>
      <c r="DG13" s="216"/>
      <c r="DH13" s="216"/>
      <c r="DI13" s="216"/>
      <c r="DJ13" s="216"/>
      <c r="DK13" s="216"/>
      <c r="DL13" s="216"/>
      <c r="DM13" s="216"/>
      <c r="DN13" s="216"/>
      <c r="DO13" s="216"/>
      <c r="DP13" s="279"/>
      <c r="DQ13" s="326">
        <v>775897</v>
      </c>
      <c r="DR13" s="216"/>
      <c r="DS13" s="216"/>
      <c r="DT13" s="216"/>
      <c r="DU13" s="216"/>
      <c r="DV13" s="216"/>
      <c r="DW13" s="216"/>
      <c r="DX13" s="216"/>
      <c r="DY13" s="216"/>
      <c r="DZ13" s="216"/>
      <c r="EA13" s="216"/>
      <c r="EB13" s="216"/>
      <c r="EC13" s="328"/>
    </row>
    <row r="14" spans="2:143" ht="11.25" customHeight="1">
      <c r="B14" s="260" t="s">
        <v>340</v>
      </c>
      <c r="C14" s="36"/>
      <c r="D14" s="36"/>
      <c r="E14" s="36"/>
      <c r="F14" s="36"/>
      <c r="G14" s="36"/>
      <c r="H14" s="36"/>
      <c r="I14" s="36"/>
      <c r="J14" s="36"/>
      <c r="K14" s="36"/>
      <c r="L14" s="36"/>
      <c r="M14" s="36"/>
      <c r="N14" s="36"/>
      <c r="O14" s="36"/>
      <c r="P14" s="36"/>
      <c r="Q14" s="269"/>
      <c r="R14" s="274" t="s">
        <v>137</v>
      </c>
      <c r="S14" s="216"/>
      <c r="T14" s="216"/>
      <c r="U14" s="216"/>
      <c r="V14" s="216"/>
      <c r="W14" s="216"/>
      <c r="X14" s="216"/>
      <c r="Y14" s="279"/>
      <c r="Z14" s="282" t="s">
        <v>137</v>
      </c>
      <c r="AA14" s="282"/>
      <c r="AB14" s="282"/>
      <c r="AC14" s="282"/>
      <c r="AD14" s="285" t="s">
        <v>137</v>
      </c>
      <c r="AE14" s="285"/>
      <c r="AF14" s="285"/>
      <c r="AG14" s="285"/>
      <c r="AH14" s="285"/>
      <c r="AI14" s="285"/>
      <c r="AJ14" s="285"/>
      <c r="AK14" s="285"/>
      <c r="AL14" s="289" t="s">
        <v>137</v>
      </c>
      <c r="AM14" s="237"/>
      <c r="AN14" s="237"/>
      <c r="AO14" s="294"/>
      <c r="AP14" s="260" t="s">
        <v>209</v>
      </c>
      <c r="AQ14" s="36"/>
      <c r="AR14" s="36"/>
      <c r="AS14" s="36"/>
      <c r="AT14" s="36"/>
      <c r="AU14" s="36"/>
      <c r="AV14" s="36"/>
      <c r="AW14" s="36"/>
      <c r="AX14" s="36"/>
      <c r="AY14" s="36"/>
      <c r="AZ14" s="36"/>
      <c r="BA14" s="36"/>
      <c r="BB14" s="36"/>
      <c r="BC14" s="36"/>
      <c r="BD14" s="36"/>
      <c r="BE14" s="36"/>
      <c r="BF14" s="269"/>
      <c r="BG14" s="274">
        <v>60547</v>
      </c>
      <c r="BH14" s="216"/>
      <c r="BI14" s="216"/>
      <c r="BJ14" s="216"/>
      <c r="BK14" s="216"/>
      <c r="BL14" s="216"/>
      <c r="BM14" s="216"/>
      <c r="BN14" s="279"/>
      <c r="BO14" s="282">
        <v>2</v>
      </c>
      <c r="BP14" s="282"/>
      <c r="BQ14" s="282"/>
      <c r="BR14" s="282"/>
      <c r="BS14" s="326" t="s">
        <v>137</v>
      </c>
      <c r="BT14" s="216"/>
      <c r="BU14" s="216"/>
      <c r="BV14" s="216"/>
      <c r="BW14" s="216"/>
      <c r="BX14" s="216"/>
      <c r="BY14" s="216"/>
      <c r="BZ14" s="216"/>
      <c r="CA14" s="216"/>
      <c r="CB14" s="328"/>
      <c r="CD14" s="260" t="s">
        <v>341</v>
      </c>
      <c r="CE14" s="36"/>
      <c r="CF14" s="36"/>
      <c r="CG14" s="36"/>
      <c r="CH14" s="36"/>
      <c r="CI14" s="36"/>
      <c r="CJ14" s="36"/>
      <c r="CK14" s="36"/>
      <c r="CL14" s="36"/>
      <c r="CM14" s="36"/>
      <c r="CN14" s="36"/>
      <c r="CO14" s="36"/>
      <c r="CP14" s="36"/>
      <c r="CQ14" s="269"/>
      <c r="CR14" s="274">
        <v>639579</v>
      </c>
      <c r="CS14" s="216"/>
      <c r="CT14" s="216"/>
      <c r="CU14" s="216"/>
      <c r="CV14" s="216"/>
      <c r="CW14" s="216"/>
      <c r="CX14" s="216"/>
      <c r="CY14" s="279"/>
      <c r="CZ14" s="282">
        <v>2.8</v>
      </c>
      <c r="DA14" s="282"/>
      <c r="DB14" s="282"/>
      <c r="DC14" s="282"/>
      <c r="DD14" s="326">
        <v>5971</v>
      </c>
      <c r="DE14" s="216"/>
      <c r="DF14" s="216"/>
      <c r="DG14" s="216"/>
      <c r="DH14" s="216"/>
      <c r="DI14" s="216"/>
      <c r="DJ14" s="216"/>
      <c r="DK14" s="216"/>
      <c r="DL14" s="216"/>
      <c r="DM14" s="216"/>
      <c r="DN14" s="216"/>
      <c r="DO14" s="216"/>
      <c r="DP14" s="279"/>
      <c r="DQ14" s="326">
        <v>633144</v>
      </c>
      <c r="DR14" s="216"/>
      <c r="DS14" s="216"/>
      <c r="DT14" s="216"/>
      <c r="DU14" s="216"/>
      <c r="DV14" s="216"/>
      <c r="DW14" s="216"/>
      <c r="DX14" s="216"/>
      <c r="DY14" s="216"/>
      <c r="DZ14" s="216"/>
      <c r="EA14" s="216"/>
      <c r="EB14" s="216"/>
      <c r="EC14" s="328"/>
    </row>
    <row r="15" spans="2:143" ht="11.25" customHeight="1">
      <c r="B15" s="260" t="s">
        <v>343</v>
      </c>
      <c r="C15" s="36"/>
      <c r="D15" s="36"/>
      <c r="E15" s="36"/>
      <c r="F15" s="36"/>
      <c r="G15" s="36"/>
      <c r="H15" s="36"/>
      <c r="I15" s="36"/>
      <c r="J15" s="36"/>
      <c r="K15" s="36"/>
      <c r="L15" s="36"/>
      <c r="M15" s="36"/>
      <c r="N15" s="36"/>
      <c r="O15" s="36"/>
      <c r="P15" s="36"/>
      <c r="Q15" s="269"/>
      <c r="R15" s="274">
        <v>32545</v>
      </c>
      <c r="S15" s="216"/>
      <c r="T15" s="216"/>
      <c r="U15" s="216"/>
      <c r="V15" s="216"/>
      <c r="W15" s="216"/>
      <c r="X15" s="216"/>
      <c r="Y15" s="279"/>
      <c r="Z15" s="282">
        <v>0.1</v>
      </c>
      <c r="AA15" s="282"/>
      <c r="AB15" s="282"/>
      <c r="AC15" s="282"/>
      <c r="AD15" s="285">
        <v>32545</v>
      </c>
      <c r="AE15" s="285"/>
      <c r="AF15" s="285"/>
      <c r="AG15" s="285"/>
      <c r="AH15" s="285"/>
      <c r="AI15" s="285"/>
      <c r="AJ15" s="285"/>
      <c r="AK15" s="285"/>
      <c r="AL15" s="289">
        <v>0.4</v>
      </c>
      <c r="AM15" s="237"/>
      <c r="AN15" s="237"/>
      <c r="AO15" s="294"/>
      <c r="AP15" s="260" t="s">
        <v>344</v>
      </c>
      <c r="AQ15" s="36"/>
      <c r="AR15" s="36"/>
      <c r="AS15" s="36"/>
      <c r="AT15" s="36"/>
      <c r="AU15" s="36"/>
      <c r="AV15" s="36"/>
      <c r="AW15" s="36"/>
      <c r="AX15" s="36"/>
      <c r="AY15" s="36"/>
      <c r="AZ15" s="36"/>
      <c r="BA15" s="36"/>
      <c r="BB15" s="36"/>
      <c r="BC15" s="36"/>
      <c r="BD15" s="36"/>
      <c r="BE15" s="36"/>
      <c r="BF15" s="269"/>
      <c r="BG15" s="274">
        <v>309347</v>
      </c>
      <c r="BH15" s="216"/>
      <c r="BI15" s="216"/>
      <c r="BJ15" s="216"/>
      <c r="BK15" s="216"/>
      <c r="BL15" s="216"/>
      <c r="BM15" s="216"/>
      <c r="BN15" s="279"/>
      <c r="BO15" s="282">
        <v>10.1</v>
      </c>
      <c r="BP15" s="282"/>
      <c r="BQ15" s="282"/>
      <c r="BR15" s="282"/>
      <c r="BS15" s="326" t="s">
        <v>137</v>
      </c>
      <c r="BT15" s="216"/>
      <c r="BU15" s="216"/>
      <c r="BV15" s="216"/>
      <c r="BW15" s="216"/>
      <c r="BX15" s="216"/>
      <c r="BY15" s="216"/>
      <c r="BZ15" s="216"/>
      <c r="CA15" s="216"/>
      <c r="CB15" s="328"/>
      <c r="CD15" s="260" t="s">
        <v>345</v>
      </c>
      <c r="CE15" s="36"/>
      <c r="CF15" s="36"/>
      <c r="CG15" s="36"/>
      <c r="CH15" s="36"/>
      <c r="CI15" s="36"/>
      <c r="CJ15" s="36"/>
      <c r="CK15" s="36"/>
      <c r="CL15" s="36"/>
      <c r="CM15" s="36"/>
      <c r="CN15" s="36"/>
      <c r="CO15" s="36"/>
      <c r="CP15" s="36"/>
      <c r="CQ15" s="269"/>
      <c r="CR15" s="274">
        <v>1407047</v>
      </c>
      <c r="CS15" s="216"/>
      <c r="CT15" s="216"/>
      <c r="CU15" s="216"/>
      <c r="CV15" s="216"/>
      <c r="CW15" s="216"/>
      <c r="CX15" s="216"/>
      <c r="CY15" s="279"/>
      <c r="CZ15" s="282">
        <v>6.3</v>
      </c>
      <c r="DA15" s="282"/>
      <c r="DB15" s="282"/>
      <c r="DC15" s="282"/>
      <c r="DD15" s="326">
        <v>182673</v>
      </c>
      <c r="DE15" s="216"/>
      <c r="DF15" s="216"/>
      <c r="DG15" s="216"/>
      <c r="DH15" s="216"/>
      <c r="DI15" s="216"/>
      <c r="DJ15" s="216"/>
      <c r="DK15" s="216"/>
      <c r="DL15" s="216"/>
      <c r="DM15" s="216"/>
      <c r="DN15" s="216"/>
      <c r="DO15" s="216"/>
      <c r="DP15" s="279"/>
      <c r="DQ15" s="326">
        <v>1090665</v>
      </c>
      <c r="DR15" s="216"/>
      <c r="DS15" s="216"/>
      <c r="DT15" s="216"/>
      <c r="DU15" s="216"/>
      <c r="DV15" s="216"/>
      <c r="DW15" s="216"/>
      <c r="DX15" s="216"/>
      <c r="DY15" s="216"/>
      <c r="DZ15" s="216"/>
      <c r="EA15" s="216"/>
      <c r="EB15" s="216"/>
      <c r="EC15" s="328"/>
    </row>
    <row r="16" spans="2:143" ht="11.25" customHeight="1">
      <c r="B16" s="260" t="s">
        <v>312</v>
      </c>
      <c r="C16" s="36"/>
      <c r="D16" s="36"/>
      <c r="E16" s="36"/>
      <c r="F16" s="36"/>
      <c r="G16" s="36"/>
      <c r="H16" s="36"/>
      <c r="I16" s="36"/>
      <c r="J16" s="36"/>
      <c r="K16" s="36"/>
      <c r="L16" s="36"/>
      <c r="M16" s="36"/>
      <c r="N16" s="36"/>
      <c r="O16" s="36"/>
      <c r="P16" s="36"/>
      <c r="Q16" s="269"/>
      <c r="R16" s="274" t="s">
        <v>137</v>
      </c>
      <c r="S16" s="216"/>
      <c r="T16" s="216"/>
      <c r="U16" s="216"/>
      <c r="V16" s="216"/>
      <c r="W16" s="216"/>
      <c r="X16" s="216"/>
      <c r="Y16" s="279"/>
      <c r="Z16" s="282" t="s">
        <v>137</v>
      </c>
      <c r="AA16" s="282"/>
      <c r="AB16" s="282"/>
      <c r="AC16" s="282"/>
      <c r="AD16" s="285" t="s">
        <v>137</v>
      </c>
      <c r="AE16" s="285"/>
      <c r="AF16" s="285"/>
      <c r="AG16" s="285"/>
      <c r="AH16" s="285"/>
      <c r="AI16" s="285"/>
      <c r="AJ16" s="285"/>
      <c r="AK16" s="285"/>
      <c r="AL16" s="289" t="s">
        <v>137</v>
      </c>
      <c r="AM16" s="237"/>
      <c r="AN16" s="237"/>
      <c r="AO16" s="294"/>
      <c r="AP16" s="260" t="s">
        <v>347</v>
      </c>
      <c r="AQ16" s="36"/>
      <c r="AR16" s="36"/>
      <c r="AS16" s="36"/>
      <c r="AT16" s="36"/>
      <c r="AU16" s="36"/>
      <c r="AV16" s="36"/>
      <c r="AW16" s="36"/>
      <c r="AX16" s="36"/>
      <c r="AY16" s="36"/>
      <c r="AZ16" s="36"/>
      <c r="BA16" s="36"/>
      <c r="BB16" s="36"/>
      <c r="BC16" s="36"/>
      <c r="BD16" s="36"/>
      <c r="BE16" s="36"/>
      <c r="BF16" s="269"/>
      <c r="BG16" s="274" t="s">
        <v>137</v>
      </c>
      <c r="BH16" s="216"/>
      <c r="BI16" s="216"/>
      <c r="BJ16" s="216"/>
      <c r="BK16" s="216"/>
      <c r="BL16" s="216"/>
      <c r="BM16" s="216"/>
      <c r="BN16" s="279"/>
      <c r="BO16" s="282" t="s">
        <v>137</v>
      </c>
      <c r="BP16" s="282"/>
      <c r="BQ16" s="282"/>
      <c r="BR16" s="282"/>
      <c r="BS16" s="326" t="s">
        <v>137</v>
      </c>
      <c r="BT16" s="216"/>
      <c r="BU16" s="216"/>
      <c r="BV16" s="216"/>
      <c r="BW16" s="216"/>
      <c r="BX16" s="216"/>
      <c r="BY16" s="216"/>
      <c r="BZ16" s="216"/>
      <c r="CA16" s="216"/>
      <c r="CB16" s="328"/>
      <c r="CD16" s="260" t="s">
        <v>348</v>
      </c>
      <c r="CE16" s="36"/>
      <c r="CF16" s="36"/>
      <c r="CG16" s="36"/>
      <c r="CH16" s="36"/>
      <c r="CI16" s="36"/>
      <c r="CJ16" s="36"/>
      <c r="CK16" s="36"/>
      <c r="CL16" s="36"/>
      <c r="CM16" s="36"/>
      <c r="CN16" s="36"/>
      <c r="CO16" s="36"/>
      <c r="CP16" s="36"/>
      <c r="CQ16" s="269"/>
      <c r="CR16" s="274">
        <v>36482</v>
      </c>
      <c r="CS16" s="216"/>
      <c r="CT16" s="216"/>
      <c r="CU16" s="216"/>
      <c r="CV16" s="216"/>
      <c r="CW16" s="216"/>
      <c r="CX16" s="216"/>
      <c r="CY16" s="279"/>
      <c r="CZ16" s="282">
        <v>0.2</v>
      </c>
      <c r="DA16" s="282"/>
      <c r="DB16" s="282"/>
      <c r="DC16" s="282"/>
      <c r="DD16" s="326" t="s">
        <v>137</v>
      </c>
      <c r="DE16" s="216"/>
      <c r="DF16" s="216"/>
      <c r="DG16" s="216"/>
      <c r="DH16" s="216"/>
      <c r="DI16" s="216"/>
      <c r="DJ16" s="216"/>
      <c r="DK16" s="216"/>
      <c r="DL16" s="216"/>
      <c r="DM16" s="216"/>
      <c r="DN16" s="216"/>
      <c r="DO16" s="216"/>
      <c r="DP16" s="279"/>
      <c r="DQ16" s="326" t="s">
        <v>137</v>
      </c>
      <c r="DR16" s="216"/>
      <c r="DS16" s="216"/>
      <c r="DT16" s="216"/>
      <c r="DU16" s="216"/>
      <c r="DV16" s="216"/>
      <c r="DW16" s="216"/>
      <c r="DX16" s="216"/>
      <c r="DY16" s="216"/>
      <c r="DZ16" s="216"/>
      <c r="EA16" s="216"/>
      <c r="EB16" s="216"/>
      <c r="EC16" s="328"/>
    </row>
    <row r="17" spans="2:133" ht="11.25" customHeight="1">
      <c r="B17" s="260" t="s">
        <v>153</v>
      </c>
      <c r="C17" s="36"/>
      <c r="D17" s="36"/>
      <c r="E17" s="36"/>
      <c r="F17" s="36"/>
      <c r="G17" s="36"/>
      <c r="H17" s="36"/>
      <c r="I17" s="36"/>
      <c r="J17" s="36"/>
      <c r="K17" s="36"/>
      <c r="L17" s="36"/>
      <c r="M17" s="36"/>
      <c r="N17" s="36"/>
      <c r="O17" s="36"/>
      <c r="P17" s="36"/>
      <c r="Q17" s="269"/>
      <c r="R17" s="274">
        <v>5302</v>
      </c>
      <c r="S17" s="216"/>
      <c r="T17" s="216"/>
      <c r="U17" s="216"/>
      <c r="V17" s="216"/>
      <c r="W17" s="216"/>
      <c r="X17" s="216"/>
      <c r="Y17" s="279"/>
      <c r="Z17" s="282">
        <v>0</v>
      </c>
      <c r="AA17" s="282"/>
      <c r="AB17" s="282"/>
      <c r="AC17" s="282"/>
      <c r="AD17" s="285">
        <v>5302</v>
      </c>
      <c r="AE17" s="285"/>
      <c r="AF17" s="285"/>
      <c r="AG17" s="285"/>
      <c r="AH17" s="285"/>
      <c r="AI17" s="285"/>
      <c r="AJ17" s="285"/>
      <c r="AK17" s="285"/>
      <c r="AL17" s="289">
        <v>0.1</v>
      </c>
      <c r="AM17" s="237"/>
      <c r="AN17" s="237"/>
      <c r="AO17" s="294"/>
      <c r="AP17" s="260" t="s">
        <v>349</v>
      </c>
      <c r="AQ17" s="36"/>
      <c r="AR17" s="36"/>
      <c r="AS17" s="36"/>
      <c r="AT17" s="36"/>
      <c r="AU17" s="36"/>
      <c r="AV17" s="36"/>
      <c r="AW17" s="36"/>
      <c r="AX17" s="36"/>
      <c r="AY17" s="36"/>
      <c r="AZ17" s="36"/>
      <c r="BA17" s="36"/>
      <c r="BB17" s="36"/>
      <c r="BC17" s="36"/>
      <c r="BD17" s="36"/>
      <c r="BE17" s="36"/>
      <c r="BF17" s="269"/>
      <c r="BG17" s="274" t="s">
        <v>137</v>
      </c>
      <c r="BH17" s="216"/>
      <c r="BI17" s="216"/>
      <c r="BJ17" s="216"/>
      <c r="BK17" s="216"/>
      <c r="BL17" s="216"/>
      <c r="BM17" s="216"/>
      <c r="BN17" s="279"/>
      <c r="BO17" s="282" t="s">
        <v>137</v>
      </c>
      <c r="BP17" s="282"/>
      <c r="BQ17" s="282"/>
      <c r="BR17" s="282"/>
      <c r="BS17" s="326" t="s">
        <v>137</v>
      </c>
      <c r="BT17" s="216"/>
      <c r="BU17" s="216"/>
      <c r="BV17" s="216"/>
      <c r="BW17" s="216"/>
      <c r="BX17" s="216"/>
      <c r="BY17" s="216"/>
      <c r="BZ17" s="216"/>
      <c r="CA17" s="216"/>
      <c r="CB17" s="328"/>
      <c r="CD17" s="260" t="s">
        <v>351</v>
      </c>
      <c r="CE17" s="36"/>
      <c r="CF17" s="36"/>
      <c r="CG17" s="36"/>
      <c r="CH17" s="36"/>
      <c r="CI17" s="36"/>
      <c r="CJ17" s="36"/>
      <c r="CK17" s="36"/>
      <c r="CL17" s="36"/>
      <c r="CM17" s="36"/>
      <c r="CN17" s="36"/>
      <c r="CO17" s="36"/>
      <c r="CP17" s="36"/>
      <c r="CQ17" s="269"/>
      <c r="CR17" s="274">
        <v>2104095</v>
      </c>
      <c r="CS17" s="216"/>
      <c r="CT17" s="216"/>
      <c r="CU17" s="216"/>
      <c r="CV17" s="216"/>
      <c r="CW17" s="216"/>
      <c r="CX17" s="216"/>
      <c r="CY17" s="279"/>
      <c r="CZ17" s="282">
        <v>9.3000000000000007</v>
      </c>
      <c r="DA17" s="282"/>
      <c r="DB17" s="282"/>
      <c r="DC17" s="282"/>
      <c r="DD17" s="326" t="s">
        <v>137</v>
      </c>
      <c r="DE17" s="216"/>
      <c r="DF17" s="216"/>
      <c r="DG17" s="216"/>
      <c r="DH17" s="216"/>
      <c r="DI17" s="216"/>
      <c r="DJ17" s="216"/>
      <c r="DK17" s="216"/>
      <c r="DL17" s="216"/>
      <c r="DM17" s="216"/>
      <c r="DN17" s="216"/>
      <c r="DO17" s="216"/>
      <c r="DP17" s="279"/>
      <c r="DQ17" s="326">
        <v>1865919</v>
      </c>
      <c r="DR17" s="216"/>
      <c r="DS17" s="216"/>
      <c r="DT17" s="216"/>
      <c r="DU17" s="216"/>
      <c r="DV17" s="216"/>
      <c r="DW17" s="216"/>
      <c r="DX17" s="216"/>
      <c r="DY17" s="216"/>
      <c r="DZ17" s="216"/>
      <c r="EA17" s="216"/>
      <c r="EB17" s="216"/>
      <c r="EC17" s="328"/>
    </row>
    <row r="18" spans="2:133" ht="11.25" customHeight="1">
      <c r="B18" s="260" t="s">
        <v>333</v>
      </c>
      <c r="C18" s="36"/>
      <c r="D18" s="36"/>
      <c r="E18" s="36"/>
      <c r="F18" s="36"/>
      <c r="G18" s="36"/>
      <c r="H18" s="36"/>
      <c r="I18" s="36"/>
      <c r="J18" s="36"/>
      <c r="K18" s="36"/>
      <c r="L18" s="36"/>
      <c r="M18" s="36"/>
      <c r="N18" s="36"/>
      <c r="O18" s="36"/>
      <c r="P18" s="36"/>
      <c r="Q18" s="269"/>
      <c r="R18" s="274">
        <v>6353900</v>
      </c>
      <c r="S18" s="216"/>
      <c r="T18" s="216"/>
      <c r="U18" s="216"/>
      <c r="V18" s="216"/>
      <c r="W18" s="216"/>
      <c r="X18" s="216"/>
      <c r="Y18" s="279"/>
      <c r="Z18" s="282">
        <v>28.1</v>
      </c>
      <c r="AA18" s="282"/>
      <c r="AB18" s="282"/>
      <c r="AC18" s="282"/>
      <c r="AD18" s="285">
        <v>5254837</v>
      </c>
      <c r="AE18" s="285"/>
      <c r="AF18" s="285"/>
      <c r="AG18" s="285"/>
      <c r="AH18" s="285"/>
      <c r="AI18" s="285"/>
      <c r="AJ18" s="285"/>
      <c r="AK18" s="285"/>
      <c r="AL18" s="289">
        <v>58.5</v>
      </c>
      <c r="AM18" s="237"/>
      <c r="AN18" s="237"/>
      <c r="AO18" s="294"/>
      <c r="AP18" s="260" t="s">
        <v>95</v>
      </c>
      <c r="AQ18" s="36"/>
      <c r="AR18" s="36"/>
      <c r="AS18" s="36"/>
      <c r="AT18" s="36"/>
      <c r="AU18" s="36"/>
      <c r="AV18" s="36"/>
      <c r="AW18" s="36"/>
      <c r="AX18" s="36"/>
      <c r="AY18" s="36"/>
      <c r="AZ18" s="36"/>
      <c r="BA18" s="36"/>
      <c r="BB18" s="36"/>
      <c r="BC18" s="36"/>
      <c r="BD18" s="36"/>
      <c r="BE18" s="36"/>
      <c r="BF18" s="269"/>
      <c r="BG18" s="274" t="s">
        <v>137</v>
      </c>
      <c r="BH18" s="216"/>
      <c r="BI18" s="216"/>
      <c r="BJ18" s="216"/>
      <c r="BK18" s="216"/>
      <c r="BL18" s="216"/>
      <c r="BM18" s="216"/>
      <c r="BN18" s="279"/>
      <c r="BO18" s="282" t="s">
        <v>137</v>
      </c>
      <c r="BP18" s="282"/>
      <c r="BQ18" s="282"/>
      <c r="BR18" s="282"/>
      <c r="BS18" s="326" t="s">
        <v>137</v>
      </c>
      <c r="BT18" s="216"/>
      <c r="BU18" s="216"/>
      <c r="BV18" s="216"/>
      <c r="BW18" s="216"/>
      <c r="BX18" s="216"/>
      <c r="BY18" s="216"/>
      <c r="BZ18" s="216"/>
      <c r="CA18" s="216"/>
      <c r="CB18" s="328"/>
      <c r="CD18" s="260" t="s">
        <v>352</v>
      </c>
      <c r="CE18" s="36"/>
      <c r="CF18" s="36"/>
      <c r="CG18" s="36"/>
      <c r="CH18" s="36"/>
      <c r="CI18" s="36"/>
      <c r="CJ18" s="36"/>
      <c r="CK18" s="36"/>
      <c r="CL18" s="36"/>
      <c r="CM18" s="36"/>
      <c r="CN18" s="36"/>
      <c r="CO18" s="36"/>
      <c r="CP18" s="36"/>
      <c r="CQ18" s="269"/>
      <c r="CR18" s="274" t="s">
        <v>137</v>
      </c>
      <c r="CS18" s="216"/>
      <c r="CT18" s="216"/>
      <c r="CU18" s="216"/>
      <c r="CV18" s="216"/>
      <c r="CW18" s="216"/>
      <c r="CX18" s="216"/>
      <c r="CY18" s="279"/>
      <c r="CZ18" s="282" t="s">
        <v>137</v>
      </c>
      <c r="DA18" s="282"/>
      <c r="DB18" s="282"/>
      <c r="DC18" s="282"/>
      <c r="DD18" s="326" t="s">
        <v>137</v>
      </c>
      <c r="DE18" s="216"/>
      <c r="DF18" s="216"/>
      <c r="DG18" s="216"/>
      <c r="DH18" s="216"/>
      <c r="DI18" s="216"/>
      <c r="DJ18" s="216"/>
      <c r="DK18" s="216"/>
      <c r="DL18" s="216"/>
      <c r="DM18" s="216"/>
      <c r="DN18" s="216"/>
      <c r="DO18" s="216"/>
      <c r="DP18" s="279"/>
      <c r="DQ18" s="326" t="s">
        <v>137</v>
      </c>
      <c r="DR18" s="216"/>
      <c r="DS18" s="216"/>
      <c r="DT18" s="216"/>
      <c r="DU18" s="216"/>
      <c r="DV18" s="216"/>
      <c r="DW18" s="216"/>
      <c r="DX18" s="216"/>
      <c r="DY18" s="216"/>
      <c r="DZ18" s="216"/>
      <c r="EA18" s="216"/>
      <c r="EB18" s="216"/>
      <c r="EC18" s="328"/>
    </row>
    <row r="19" spans="2:133" ht="11.25" customHeight="1">
      <c r="B19" s="260" t="s">
        <v>293</v>
      </c>
      <c r="C19" s="36"/>
      <c r="D19" s="36"/>
      <c r="E19" s="36"/>
      <c r="F19" s="36"/>
      <c r="G19" s="36"/>
      <c r="H19" s="36"/>
      <c r="I19" s="36"/>
      <c r="J19" s="36"/>
      <c r="K19" s="36"/>
      <c r="L19" s="36"/>
      <c r="M19" s="36"/>
      <c r="N19" s="36"/>
      <c r="O19" s="36"/>
      <c r="P19" s="36"/>
      <c r="Q19" s="269"/>
      <c r="R19" s="274">
        <v>5254837</v>
      </c>
      <c r="S19" s="216"/>
      <c r="T19" s="216"/>
      <c r="U19" s="216"/>
      <c r="V19" s="216"/>
      <c r="W19" s="216"/>
      <c r="X19" s="216"/>
      <c r="Y19" s="279"/>
      <c r="Z19" s="282">
        <v>23.2</v>
      </c>
      <c r="AA19" s="282"/>
      <c r="AB19" s="282"/>
      <c r="AC19" s="282"/>
      <c r="AD19" s="285">
        <v>5254837</v>
      </c>
      <c r="AE19" s="285"/>
      <c r="AF19" s="285"/>
      <c r="AG19" s="285"/>
      <c r="AH19" s="285"/>
      <c r="AI19" s="285"/>
      <c r="AJ19" s="285"/>
      <c r="AK19" s="285"/>
      <c r="AL19" s="289">
        <v>58.5</v>
      </c>
      <c r="AM19" s="237"/>
      <c r="AN19" s="237"/>
      <c r="AO19" s="294"/>
      <c r="AP19" s="260" t="s">
        <v>353</v>
      </c>
      <c r="AQ19" s="36"/>
      <c r="AR19" s="36"/>
      <c r="AS19" s="36"/>
      <c r="AT19" s="36"/>
      <c r="AU19" s="36"/>
      <c r="AV19" s="36"/>
      <c r="AW19" s="36"/>
      <c r="AX19" s="36"/>
      <c r="AY19" s="36"/>
      <c r="AZ19" s="36"/>
      <c r="BA19" s="36"/>
      <c r="BB19" s="36"/>
      <c r="BC19" s="36"/>
      <c r="BD19" s="36"/>
      <c r="BE19" s="36"/>
      <c r="BF19" s="269"/>
      <c r="BG19" s="274">
        <v>135804</v>
      </c>
      <c r="BH19" s="216"/>
      <c r="BI19" s="216"/>
      <c r="BJ19" s="216"/>
      <c r="BK19" s="216"/>
      <c r="BL19" s="216"/>
      <c r="BM19" s="216"/>
      <c r="BN19" s="279"/>
      <c r="BO19" s="282">
        <v>4.4000000000000004</v>
      </c>
      <c r="BP19" s="282"/>
      <c r="BQ19" s="282"/>
      <c r="BR19" s="282"/>
      <c r="BS19" s="326" t="s">
        <v>137</v>
      </c>
      <c r="BT19" s="216"/>
      <c r="BU19" s="216"/>
      <c r="BV19" s="216"/>
      <c r="BW19" s="216"/>
      <c r="BX19" s="216"/>
      <c r="BY19" s="216"/>
      <c r="BZ19" s="216"/>
      <c r="CA19" s="216"/>
      <c r="CB19" s="328"/>
      <c r="CD19" s="260" t="s">
        <v>354</v>
      </c>
      <c r="CE19" s="36"/>
      <c r="CF19" s="36"/>
      <c r="CG19" s="36"/>
      <c r="CH19" s="36"/>
      <c r="CI19" s="36"/>
      <c r="CJ19" s="36"/>
      <c r="CK19" s="36"/>
      <c r="CL19" s="36"/>
      <c r="CM19" s="36"/>
      <c r="CN19" s="36"/>
      <c r="CO19" s="36"/>
      <c r="CP19" s="36"/>
      <c r="CQ19" s="269"/>
      <c r="CR19" s="274" t="s">
        <v>137</v>
      </c>
      <c r="CS19" s="216"/>
      <c r="CT19" s="216"/>
      <c r="CU19" s="216"/>
      <c r="CV19" s="216"/>
      <c r="CW19" s="216"/>
      <c r="CX19" s="216"/>
      <c r="CY19" s="279"/>
      <c r="CZ19" s="282" t="s">
        <v>137</v>
      </c>
      <c r="DA19" s="282"/>
      <c r="DB19" s="282"/>
      <c r="DC19" s="282"/>
      <c r="DD19" s="326" t="s">
        <v>137</v>
      </c>
      <c r="DE19" s="216"/>
      <c r="DF19" s="216"/>
      <c r="DG19" s="216"/>
      <c r="DH19" s="216"/>
      <c r="DI19" s="216"/>
      <c r="DJ19" s="216"/>
      <c r="DK19" s="216"/>
      <c r="DL19" s="216"/>
      <c r="DM19" s="216"/>
      <c r="DN19" s="216"/>
      <c r="DO19" s="216"/>
      <c r="DP19" s="279"/>
      <c r="DQ19" s="326" t="s">
        <v>137</v>
      </c>
      <c r="DR19" s="216"/>
      <c r="DS19" s="216"/>
      <c r="DT19" s="216"/>
      <c r="DU19" s="216"/>
      <c r="DV19" s="216"/>
      <c r="DW19" s="216"/>
      <c r="DX19" s="216"/>
      <c r="DY19" s="216"/>
      <c r="DZ19" s="216"/>
      <c r="EA19" s="216"/>
      <c r="EB19" s="216"/>
      <c r="EC19" s="328"/>
    </row>
    <row r="20" spans="2:133" ht="11.25" customHeight="1">
      <c r="B20" s="260" t="s">
        <v>289</v>
      </c>
      <c r="C20" s="36"/>
      <c r="D20" s="36"/>
      <c r="E20" s="36"/>
      <c r="F20" s="36"/>
      <c r="G20" s="36"/>
      <c r="H20" s="36"/>
      <c r="I20" s="36"/>
      <c r="J20" s="36"/>
      <c r="K20" s="36"/>
      <c r="L20" s="36"/>
      <c r="M20" s="36"/>
      <c r="N20" s="36"/>
      <c r="O20" s="36"/>
      <c r="P20" s="36"/>
      <c r="Q20" s="269"/>
      <c r="R20" s="274">
        <v>1099063</v>
      </c>
      <c r="S20" s="216"/>
      <c r="T20" s="216"/>
      <c r="U20" s="216"/>
      <c r="V20" s="216"/>
      <c r="W20" s="216"/>
      <c r="X20" s="216"/>
      <c r="Y20" s="279"/>
      <c r="Z20" s="282">
        <v>4.9000000000000004</v>
      </c>
      <c r="AA20" s="282"/>
      <c r="AB20" s="282"/>
      <c r="AC20" s="282"/>
      <c r="AD20" s="285" t="s">
        <v>137</v>
      </c>
      <c r="AE20" s="285"/>
      <c r="AF20" s="285"/>
      <c r="AG20" s="285"/>
      <c r="AH20" s="285"/>
      <c r="AI20" s="285"/>
      <c r="AJ20" s="285"/>
      <c r="AK20" s="285"/>
      <c r="AL20" s="289" t="s">
        <v>137</v>
      </c>
      <c r="AM20" s="237"/>
      <c r="AN20" s="237"/>
      <c r="AO20" s="294"/>
      <c r="AP20" s="260" t="s">
        <v>355</v>
      </c>
      <c r="AQ20" s="36"/>
      <c r="AR20" s="36"/>
      <c r="AS20" s="36"/>
      <c r="AT20" s="36"/>
      <c r="AU20" s="36"/>
      <c r="AV20" s="36"/>
      <c r="AW20" s="36"/>
      <c r="AX20" s="36"/>
      <c r="AY20" s="36"/>
      <c r="AZ20" s="36"/>
      <c r="BA20" s="36"/>
      <c r="BB20" s="36"/>
      <c r="BC20" s="36"/>
      <c r="BD20" s="36"/>
      <c r="BE20" s="36"/>
      <c r="BF20" s="269"/>
      <c r="BG20" s="274">
        <v>135804</v>
      </c>
      <c r="BH20" s="216"/>
      <c r="BI20" s="216"/>
      <c r="BJ20" s="216"/>
      <c r="BK20" s="216"/>
      <c r="BL20" s="216"/>
      <c r="BM20" s="216"/>
      <c r="BN20" s="279"/>
      <c r="BO20" s="282">
        <v>4.4000000000000004</v>
      </c>
      <c r="BP20" s="282"/>
      <c r="BQ20" s="282"/>
      <c r="BR20" s="282"/>
      <c r="BS20" s="326" t="s">
        <v>137</v>
      </c>
      <c r="BT20" s="216"/>
      <c r="BU20" s="216"/>
      <c r="BV20" s="216"/>
      <c r="BW20" s="216"/>
      <c r="BX20" s="216"/>
      <c r="BY20" s="216"/>
      <c r="BZ20" s="216"/>
      <c r="CA20" s="216"/>
      <c r="CB20" s="328"/>
      <c r="CD20" s="260" t="s">
        <v>53</v>
      </c>
      <c r="CE20" s="36"/>
      <c r="CF20" s="36"/>
      <c r="CG20" s="36"/>
      <c r="CH20" s="36"/>
      <c r="CI20" s="36"/>
      <c r="CJ20" s="36"/>
      <c r="CK20" s="36"/>
      <c r="CL20" s="36"/>
      <c r="CM20" s="36"/>
      <c r="CN20" s="36"/>
      <c r="CO20" s="36"/>
      <c r="CP20" s="36"/>
      <c r="CQ20" s="269"/>
      <c r="CR20" s="274">
        <v>22509912</v>
      </c>
      <c r="CS20" s="216"/>
      <c r="CT20" s="216"/>
      <c r="CU20" s="216"/>
      <c r="CV20" s="216"/>
      <c r="CW20" s="216"/>
      <c r="CX20" s="216"/>
      <c r="CY20" s="279"/>
      <c r="CZ20" s="282">
        <v>100</v>
      </c>
      <c r="DA20" s="282"/>
      <c r="DB20" s="282"/>
      <c r="DC20" s="282"/>
      <c r="DD20" s="326">
        <v>2636288</v>
      </c>
      <c r="DE20" s="216"/>
      <c r="DF20" s="216"/>
      <c r="DG20" s="216"/>
      <c r="DH20" s="216"/>
      <c r="DI20" s="216"/>
      <c r="DJ20" s="216"/>
      <c r="DK20" s="216"/>
      <c r="DL20" s="216"/>
      <c r="DM20" s="216"/>
      <c r="DN20" s="216"/>
      <c r="DO20" s="216"/>
      <c r="DP20" s="279"/>
      <c r="DQ20" s="326">
        <v>11033421</v>
      </c>
      <c r="DR20" s="216"/>
      <c r="DS20" s="216"/>
      <c r="DT20" s="216"/>
      <c r="DU20" s="216"/>
      <c r="DV20" s="216"/>
      <c r="DW20" s="216"/>
      <c r="DX20" s="216"/>
      <c r="DY20" s="216"/>
      <c r="DZ20" s="216"/>
      <c r="EA20" s="216"/>
      <c r="EB20" s="216"/>
      <c r="EC20" s="328"/>
    </row>
    <row r="21" spans="2:133" ht="11.25" customHeight="1">
      <c r="B21" s="260" t="s">
        <v>357</v>
      </c>
      <c r="C21" s="36"/>
      <c r="D21" s="36"/>
      <c r="E21" s="36"/>
      <c r="F21" s="36"/>
      <c r="G21" s="36"/>
      <c r="H21" s="36"/>
      <c r="I21" s="36"/>
      <c r="J21" s="36"/>
      <c r="K21" s="36"/>
      <c r="L21" s="36"/>
      <c r="M21" s="36"/>
      <c r="N21" s="36"/>
      <c r="O21" s="36"/>
      <c r="P21" s="36"/>
      <c r="Q21" s="269"/>
      <c r="R21" s="274" t="s">
        <v>137</v>
      </c>
      <c r="S21" s="216"/>
      <c r="T21" s="216"/>
      <c r="U21" s="216"/>
      <c r="V21" s="216"/>
      <c r="W21" s="216"/>
      <c r="X21" s="216"/>
      <c r="Y21" s="279"/>
      <c r="Z21" s="282" t="s">
        <v>137</v>
      </c>
      <c r="AA21" s="282"/>
      <c r="AB21" s="282"/>
      <c r="AC21" s="282"/>
      <c r="AD21" s="285" t="s">
        <v>137</v>
      </c>
      <c r="AE21" s="285"/>
      <c r="AF21" s="285"/>
      <c r="AG21" s="285"/>
      <c r="AH21" s="285"/>
      <c r="AI21" s="285"/>
      <c r="AJ21" s="285"/>
      <c r="AK21" s="285"/>
      <c r="AL21" s="289" t="s">
        <v>137</v>
      </c>
      <c r="AM21" s="237"/>
      <c r="AN21" s="237"/>
      <c r="AO21" s="294"/>
      <c r="AP21" s="297" t="s">
        <v>358</v>
      </c>
      <c r="AQ21" s="300"/>
      <c r="AR21" s="300"/>
      <c r="AS21" s="300"/>
      <c r="AT21" s="300"/>
      <c r="AU21" s="300"/>
      <c r="AV21" s="300"/>
      <c r="AW21" s="300"/>
      <c r="AX21" s="300"/>
      <c r="AY21" s="300"/>
      <c r="AZ21" s="300"/>
      <c r="BA21" s="300"/>
      <c r="BB21" s="300"/>
      <c r="BC21" s="300"/>
      <c r="BD21" s="300"/>
      <c r="BE21" s="300"/>
      <c r="BF21" s="314"/>
      <c r="BG21" s="274" t="s">
        <v>137</v>
      </c>
      <c r="BH21" s="216"/>
      <c r="BI21" s="216"/>
      <c r="BJ21" s="216"/>
      <c r="BK21" s="216"/>
      <c r="BL21" s="216"/>
      <c r="BM21" s="216"/>
      <c r="BN21" s="279"/>
      <c r="BO21" s="282" t="s">
        <v>137</v>
      </c>
      <c r="BP21" s="282"/>
      <c r="BQ21" s="282"/>
      <c r="BR21" s="282"/>
      <c r="BS21" s="326" t="s">
        <v>137</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73</v>
      </c>
      <c r="C22" s="36"/>
      <c r="D22" s="36"/>
      <c r="E22" s="36"/>
      <c r="F22" s="36"/>
      <c r="G22" s="36"/>
      <c r="H22" s="36"/>
      <c r="I22" s="36"/>
      <c r="J22" s="36"/>
      <c r="K22" s="36"/>
      <c r="L22" s="36"/>
      <c r="M22" s="36"/>
      <c r="N22" s="36"/>
      <c r="O22" s="36"/>
      <c r="P22" s="36"/>
      <c r="Q22" s="269"/>
      <c r="R22" s="274">
        <v>10161264</v>
      </c>
      <c r="S22" s="216"/>
      <c r="T22" s="216"/>
      <c r="U22" s="216"/>
      <c r="V22" s="216"/>
      <c r="W22" s="216"/>
      <c r="X22" s="216"/>
      <c r="Y22" s="279"/>
      <c r="Z22" s="282">
        <v>45</v>
      </c>
      <c r="AA22" s="282"/>
      <c r="AB22" s="282"/>
      <c r="AC22" s="282"/>
      <c r="AD22" s="285">
        <v>8926397</v>
      </c>
      <c r="AE22" s="285"/>
      <c r="AF22" s="285"/>
      <c r="AG22" s="285"/>
      <c r="AH22" s="285"/>
      <c r="AI22" s="285"/>
      <c r="AJ22" s="285"/>
      <c r="AK22" s="285"/>
      <c r="AL22" s="289">
        <v>99.5</v>
      </c>
      <c r="AM22" s="237"/>
      <c r="AN22" s="237"/>
      <c r="AO22" s="294"/>
      <c r="AP22" s="297" t="s">
        <v>360</v>
      </c>
      <c r="AQ22" s="300"/>
      <c r="AR22" s="300"/>
      <c r="AS22" s="300"/>
      <c r="AT22" s="300"/>
      <c r="AU22" s="300"/>
      <c r="AV22" s="300"/>
      <c r="AW22" s="300"/>
      <c r="AX22" s="300"/>
      <c r="AY22" s="300"/>
      <c r="AZ22" s="300"/>
      <c r="BA22" s="300"/>
      <c r="BB22" s="300"/>
      <c r="BC22" s="300"/>
      <c r="BD22" s="300"/>
      <c r="BE22" s="300"/>
      <c r="BF22" s="314"/>
      <c r="BG22" s="274" t="s">
        <v>137</v>
      </c>
      <c r="BH22" s="216"/>
      <c r="BI22" s="216"/>
      <c r="BJ22" s="216"/>
      <c r="BK22" s="216"/>
      <c r="BL22" s="216"/>
      <c r="BM22" s="216"/>
      <c r="BN22" s="279"/>
      <c r="BO22" s="282" t="s">
        <v>137</v>
      </c>
      <c r="BP22" s="282"/>
      <c r="BQ22" s="282"/>
      <c r="BR22" s="282"/>
      <c r="BS22" s="326" t="s">
        <v>137</v>
      </c>
      <c r="BT22" s="216"/>
      <c r="BU22" s="216"/>
      <c r="BV22" s="216"/>
      <c r="BW22" s="216"/>
      <c r="BX22" s="216"/>
      <c r="BY22" s="216"/>
      <c r="BZ22" s="216"/>
      <c r="CA22" s="216"/>
      <c r="CB22" s="328"/>
      <c r="CD22" s="148" t="s">
        <v>361</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362</v>
      </c>
      <c r="C23" s="36"/>
      <c r="D23" s="36"/>
      <c r="E23" s="36"/>
      <c r="F23" s="36"/>
      <c r="G23" s="36"/>
      <c r="H23" s="36"/>
      <c r="I23" s="36"/>
      <c r="J23" s="36"/>
      <c r="K23" s="36"/>
      <c r="L23" s="36"/>
      <c r="M23" s="36"/>
      <c r="N23" s="36"/>
      <c r="O23" s="36"/>
      <c r="P23" s="36"/>
      <c r="Q23" s="269"/>
      <c r="R23" s="274">
        <v>1970</v>
      </c>
      <c r="S23" s="216"/>
      <c r="T23" s="216"/>
      <c r="U23" s="216"/>
      <c r="V23" s="216"/>
      <c r="W23" s="216"/>
      <c r="X23" s="216"/>
      <c r="Y23" s="279"/>
      <c r="Z23" s="282">
        <v>0</v>
      </c>
      <c r="AA23" s="282"/>
      <c r="AB23" s="282"/>
      <c r="AC23" s="282"/>
      <c r="AD23" s="285">
        <v>1970</v>
      </c>
      <c r="AE23" s="285"/>
      <c r="AF23" s="285"/>
      <c r="AG23" s="285"/>
      <c r="AH23" s="285"/>
      <c r="AI23" s="285"/>
      <c r="AJ23" s="285"/>
      <c r="AK23" s="285"/>
      <c r="AL23" s="289">
        <v>0</v>
      </c>
      <c r="AM23" s="237"/>
      <c r="AN23" s="237"/>
      <c r="AO23" s="294"/>
      <c r="AP23" s="297" t="s">
        <v>123</v>
      </c>
      <c r="AQ23" s="300"/>
      <c r="AR23" s="300"/>
      <c r="AS23" s="300"/>
      <c r="AT23" s="300"/>
      <c r="AU23" s="300"/>
      <c r="AV23" s="300"/>
      <c r="AW23" s="300"/>
      <c r="AX23" s="300"/>
      <c r="AY23" s="300"/>
      <c r="AZ23" s="300"/>
      <c r="BA23" s="300"/>
      <c r="BB23" s="300"/>
      <c r="BC23" s="300"/>
      <c r="BD23" s="300"/>
      <c r="BE23" s="300"/>
      <c r="BF23" s="314"/>
      <c r="BG23" s="274">
        <v>135804</v>
      </c>
      <c r="BH23" s="216"/>
      <c r="BI23" s="216"/>
      <c r="BJ23" s="216"/>
      <c r="BK23" s="216"/>
      <c r="BL23" s="216"/>
      <c r="BM23" s="216"/>
      <c r="BN23" s="279"/>
      <c r="BO23" s="282">
        <v>4.4000000000000004</v>
      </c>
      <c r="BP23" s="282"/>
      <c r="BQ23" s="282"/>
      <c r="BR23" s="282"/>
      <c r="BS23" s="326" t="s">
        <v>137</v>
      </c>
      <c r="BT23" s="216"/>
      <c r="BU23" s="216"/>
      <c r="BV23" s="216"/>
      <c r="BW23" s="216"/>
      <c r="BX23" s="216"/>
      <c r="BY23" s="216"/>
      <c r="BZ23" s="216"/>
      <c r="CA23" s="216"/>
      <c r="CB23" s="328"/>
      <c r="CD23" s="148" t="s">
        <v>308</v>
      </c>
      <c r="CE23" s="139"/>
      <c r="CF23" s="139"/>
      <c r="CG23" s="139"/>
      <c r="CH23" s="139"/>
      <c r="CI23" s="139"/>
      <c r="CJ23" s="139"/>
      <c r="CK23" s="139"/>
      <c r="CL23" s="139"/>
      <c r="CM23" s="139"/>
      <c r="CN23" s="139"/>
      <c r="CO23" s="139"/>
      <c r="CP23" s="139"/>
      <c r="CQ23" s="144"/>
      <c r="CR23" s="148" t="s">
        <v>364</v>
      </c>
      <c r="CS23" s="139"/>
      <c r="CT23" s="139"/>
      <c r="CU23" s="139"/>
      <c r="CV23" s="139"/>
      <c r="CW23" s="139"/>
      <c r="CX23" s="139"/>
      <c r="CY23" s="144"/>
      <c r="CZ23" s="148" t="s">
        <v>368</v>
      </c>
      <c r="DA23" s="139"/>
      <c r="DB23" s="139"/>
      <c r="DC23" s="144"/>
      <c r="DD23" s="148" t="s">
        <v>370</v>
      </c>
      <c r="DE23" s="139"/>
      <c r="DF23" s="139"/>
      <c r="DG23" s="139"/>
      <c r="DH23" s="139"/>
      <c r="DI23" s="139"/>
      <c r="DJ23" s="139"/>
      <c r="DK23" s="144"/>
      <c r="DL23" s="347" t="s">
        <v>371</v>
      </c>
      <c r="DM23" s="350"/>
      <c r="DN23" s="350"/>
      <c r="DO23" s="350"/>
      <c r="DP23" s="350"/>
      <c r="DQ23" s="350"/>
      <c r="DR23" s="350"/>
      <c r="DS23" s="350"/>
      <c r="DT23" s="350"/>
      <c r="DU23" s="350"/>
      <c r="DV23" s="354"/>
      <c r="DW23" s="148" t="s">
        <v>372</v>
      </c>
      <c r="DX23" s="139"/>
      <c r="DY23" s="139"/>
      <c r="DZ23" s="139"/>
      <c r="EA23" s="139"/>
      <c r="EB23" s="139"/>
      <c r="EC23" s="144"/>
    </row>
    <row r="24" spans="2:133" ht="11.25" customHeight="1">
      <c r="B24" s="260" t="s">
        <v>145</v>
      </c>
      <c r="C24" s="36"/>
      <c r="D24" s="36"/>
      <c r="E24" s="36"/>
      <c r="F24" s="36"/>
      <c r="G24" s="36"/>
      <c r="H24" s="36"/>
      <c r="I24" s="36"/>
      <c r="J24" s="36"/>
      <c r="K24" s="36"/>
      <c r="L24" s="36"/>
      <c r="M24" s="36"/>
      <c r="N24" s="36"/>
      <c r="O24" s="36"/>
      <c r="P24" s="36"/>
      <c r="Q24" s="269"/>
      <c r="R24" s="274">
        <v>165981</v>
      </c>
      <c r="S24" s="216"/>
      <c r="T24" s="216"/>
      <c r="U24" s="216"/>
      <c r="V24" s="216"/>
      <c r="W24" s="216"/>
      <c r="X24" s="216"/>
      <c r="Y24" s="279"/>
      <c r="Z24" s="282">
        <v>0.7</v>
      </c>
      <c r="AA24" s="282"/>
      <c r="AB24" s="282"/>
      <c r="AC24" s="282"/>
      <c r="AD24" s="285" t="s">
        <v>137</v>
      </c>
      <c r="AE24" s="285"/>
      <c r="AF24" s="285"/>
      <c r="AG24" s="285"/>
      <c r="AH24" s="285"/>
      <c r="AI24" s="285"/>
      <c r="AJ24" s="285"/>
      <c r="AK24" s="285"/>
      <c r="AL24" s="289" t="s">
        <v>137</v>
      </c>
      <c r="AM24" s="237"/>
      <c r="AN24" s="237"/>
      <c r="AO24" s="294"/>
      <c r="AP24" s="297" t="s">
        <v>374</v>
      </c>
      <c r="AQ24" s="300"/>
      <c r="AR24" s="300"/>
      <c r="AS24" s="300"/>
      <c r="AT24" s="300"/>
      <c r="AU24" s="300"/>
      <c r="AV24" s="300"/>
      <c r="AW24" s="300"/>
      <c r="AX24" s="300"/>
      <c r="AY24" s="300"/>
      <c r="AZ24" s="300"/>
      <c r="BA24" s="300"/>
      <c r="BB24" s="300"/>
      <c r="BC24" s="300"/>
      <c r="BD24" s="300"/>
      <c r="BE24" s="300"/>
      <c r="BF24" s="314"/>
      <c r="BG24" s="274" t="s">
        <v>137</v>
      </c>
      <c r="BH24" s="216"/>
      <c r="BI24" s="216"/>
      <c r="BJ24" s="216"/>
      <c r="BK24" s="216"/>
      <c r="BL24" s="216"/>
      <c r="BM24" s="216"/>
      <c r="BN24" s="279"/>
      <c r="BO24" s="282" t="s">
        <v>137</v>
      </c>
      <c r="BP24" s="282"/>
      <c r="BQ24" s="282"/>
      <c r="BR24" s="282"/>
      <c r="BS24" s="326" t="s">
        <v>137</v>
      </c>
      <c r="BT24" s="216"/>
      <c r="BU24" s="216"/>
      <c r="BV24" s="216"/>
      <c r="BW24" s="216"/>
      <c r="BX24" s="216"/>
      <c r="BY24" s="216"/>
      <c r="BZ24" s="216"/>
      <c r="CA24" s="216"/>
      <c r="CB24" s="328"/>
      <c r="CD24" s="259" t="s">
        <v>375</v>
      </c>
      <c r="CE24" s="265"/>
      <c r="CF24" s="265"/>
      <c r="CG24" s="265"/>
      <c r="CH24" s="265"/>
      <c r="CI24" s="265"/>
      <c r="CJ24" s="265"/>
      <c r="CK24" s="265"/>
      <c r="CL24" s="265"/>
      <c r="CM24" s="265"/>
      <c r="CN24" s="265"/>
      <c r="CO24" s="265"/>
      <c r="CP24" s="265"/>
      <c r="CQ24" s="268"/>
      <c r="CR24" s="273">
        <v>7686736</v>
      </c>
      <c r="CS24" s="276"/>
      <c r="CT24" s="276"/>
      <c r="CU24" s="276"/>
      <c r="CV24" s="276"/>
      <c r="CW24" s="276"/>
      <c r="CX24" s="276"/>
      <c r="CY24" s="278"/>
      <c r="CZ24" s="288">
        <v>34.1</v>
      </c>
      <c r="DA24" s="291"/>
      <c r="DB24" s="291"/>
      <c r="DC24" s="338"/>
      <c r="DD24" s="343">
        <v>5635940</v>
      </c>
      <c r="DE24" s="276"/>
      <c r="DF24" s="276"/>
      <c r="DG24" s="276"/>
      <c r="DH24" s="276"/>
      <c r="DI24" s="276"/>
      <c r="DJ24" s="276"/>
      <c r="DK24" s="278"/>
      <c r="DL24" s="343">
        <v>5604087</v>
      </c>
      <c r="DM24" s="276"/>
      <c r="DN24" s="276"/>
      <c r="DO24" s="276"/>
      <c r="DP24" s="276"/>
      <c r="DQ24" s="276"/>
      <c r="DR24" s="276"/>
      <c r="DS24" s="276"/>
      <c r="DT24" s="276"/>
      <c r="DU24" s="276"/>
      <c r="DV24" s="278"/>
      <c r="DW24" s="288">
        <v>59.7</v>
      </c>
      <c r="DX24" s="291"/>
      <c r="DY24" s="291"/>
      <c r="DZ24" s="291"/>
      <c r="EA24" s="291"/>
      <c r="EB24" s="291"/>
      <c r="EC24" s="293"/>
    </row>
    <row r="25" spans="2:133" ht="11.25" customHeight="1">
      <c r="B25" s="260" t="s">
        <v>114</v>
      </c>
      <c r="C25" s="36"/>
      <c r="D25" s="36"/>
      <c r="E25" s="36"/>
      <c r="F25" s="36"/>
      <c r="G25" s="36"/>
      <c r="H25" s="36"/>
      <c r="I25" s="36"/>
      <c r="J25" s="36"/>
      <c r="K25" s="36"/>
      <c r="L25" s="36"/>
      <c r="M25" s="36"/>
      <c r="N25" s="36"/>
      <c r="O25" s="36"/>
      <c r="P25" s="36"/>
      <c r="Q25" s="269"/>
      <c r="R25" s="274">
        <v>331037</v>
      </c>
      <c r="S25" s="216"/>
      <c r="T25" s="216"/>
      <c r="U25" s="216"/>
      <c r="V25" s="216"/>
      <c r="W25" s="216"/>
      <c r="X25" s="216"/>
      <c r="Y25" s="279"/>
      <c r="Z25" s="282">
        <v>1.5</v>
      </c>
      <c r="AA25" s="282"/>
      <c r="AB25" s="282"/>
      <c r="AC25" s="282"/>
      <c r="AD25" s="285">
        <v>6730</v>
      </c>
      <c r="AE25" s="285"/>
      <c r="AF25" s="285"/>
      <c r="AG25" s="285"/>
      <c r="AH25" s="285"/>
      <c r="AI25" s="285"/>
      <c r="AJ25" s="285"/>
      <c r="AK25" s="285"/>
      <c r="AL25" s="289">
        <v>0.1</v>
      </c>
      <c r="AM25" s="237"/>
      <c r="AN25" s="237"/>
      <c r="AO25" s="294"/>
      <c r="AP25" s="297" t="s">
        <v>268</v>
      </c>
      <c r="AQ25" s="300"/>
      <c r="AR25" s="300"/>
      <c r="AS25" s="300"/>
      <c r="AT25" s="300"/>
      <c r="AU25" s="300"/>
      <c r="AV25" s="300"/>
      <c r="AW25" s="300"/>
      <c r="AX25" s="300"/>
      <c r="AY25" s="300"/>
      <c r="AZ25" s="300"/>
      <c r="BA25" s="300"/>
      <c r="BB25" s="300"/>
      <c r="BC25" s="300"/>
      <c r="BD25" s="300"/>
      <c r="BE25" s="300"/>
      <c r="BF25" s="314"/>
      <c r="BG25" s="274" t="s">
        <v>137</v>
      </c>
      <c r="BH25" s="216"/>
      <c r="BI25" s="216"/>
      <c r="BJ25" s="216"/>
      <c r="BK25" s="216"/>
      <c r="BL25" s="216"/>
      <c r="BM25" s="216"/>
      <c r="BN25" s="279"/>
      <c r="BO25" s="282" t="s">
        <v>137</v>
      </c>
      <c r="BP25" s="282"/>
      <c r="BQ25" s="282"/>
      <c r="BR25" s="282"/>
      <c r="BS25" s="326" t="s">
        <v>137</v>
      </c>
      <c r="BT25" s="216"/>
      <c r="BU25" s="216"/>
      <c r="BV25" s="216"/>
      <c r="BW25" s="216"/>
      <c r="BX25" s="216"/>
      <c r="BY25" s="216"/>
      <c r="BZ25" s="216"/>
      <c r="CA25" s="216"/>
      <c r="CB25" s="328"/>
      <c r="CD25" s="260" t="s">
        <v>189</v>
      </c>
      <c r="CE25" s="36"/>
      <c r="CF25" s="36"/>
      <c r="CG25" s="36"/>
      <c r="CH25" s="36"/>
      <c r="CI25" s="36"/>
      <c r="CJ25" s="36"/>
      <c r="CK25" s="36"/>
      <c r="CL25" s="36"/>
      <c r="CM25" s="36"/>
      <c r="CN25" s="36"/>
      <c r="CO25" s="36"/>
      <c r="CP25" s="36"/>
      <c r="CQ25" s="269"/>
      <c r="CR25" s="274">
        <v>3160095</v>
      </c>
      <c r="CS25" s="313"/>
      <c r="CT25" s="313"/>
      <c r="CU25" s="313"/>
      <c r="CV25" s="313"/>
      <c r="CW25" s="313"/>
      <c r="CX25" s="313"/>
      <c r="CY25" s="333"/>
      <c r="CZ25" s="289">
        <v>14</v>
      </c>
      <c r="DA25" s="336"/>
      <c r="DB25" s="336"/>
      <c r="DC25" s="339"/>
      <c r="DD25" s="326">
        <v>2954012</v>
      </c>
      <c r="DE25" s="313"/>
      <c r="DF25" s="313"/>
      <c r="DG25" s="313"/>
      <c r="DH25" s="313"/>
      <c r="DI25" s="313"/>
      <c r="DJ25" s="313"/>
      <c r="DK25" s="333"/>
      <c r="DL25" s="326">
        <v>2922589</v>
      </c>
      <c r="DM25" s="313"/>
      <c r="DN25" s="313"/>
      <c r="DO25" s="313"/>
      <c r="DP25" s="313"/>
      <c r="DQ25" s="313"/>
      <c r="DR25" s="313"/>
      <c r="DS25" s="313"/>
      <c r="DT25" s="313"/>
      <c r="DU25" s="313"/>
      <c r="DV25" s="333"/>
      <c r="DW25" s="289">
        <v>31.1</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160106</v>
      </c>
      <c r="S26" s="216"/>
      <c r="T26" s="216"/>
      <c r="U26" s="216"/>
      <c r="V26" s="216"/>
      <c r="W26" s="216"/>
      <c r="X26" s="216"/>
      <c r="Y26" s="279"/>
      <c r="Z26" s="282">
        <v>0.7</v>
      </c>
      <c r="AA26" s="282"/>
      <c r="AB26" s="282"/>
      <c r="AC26" s="282"/>
      <c r="AD26" s="285" t="s">
        <v>137</v>
      </c>
      <c r="AE26" s="285"/>
      <c r="AF26" s="285"/>
      <c r="AG26" s="285"/>
      <c r="AH26" s="285"/>
      <c r="AI26" s="285"/>
      <c r="AJ26" s="285"/>
      <c r="AK26" s="285"/>
      <c r="AL26" s="289" t="s">
        <v>137</v>
      </c>
      <c r="AM26" s="237"/>
      <c r="AN26" s="237"/>
      <c r="AO26" s="294"/>
      <c r="AP26" s="297" t="s">
        <v>379</v>
      </c>
      <c r="AQ26" s="299"/>
      <c r="AR26" s="299"/>
      <c r="AS26" s="299"/>
      <c r="AT26" s="299"/>
      <c r="AU26" s="299"/>
      <c r="AV26" s="299"/>
      <c r="AW26" s="299"/>
      <c r="AX26" s="299"/>
      <c r="AY26" s="299"/>
      <c r="AZ26" s="299"/>
      <c r="BA26" s="299"/>
      <c r="BB26" s="299"/>
      <c r="BC26" s="299"/>
      <c r="BD26" s="299"/>
      <c r="BE26" s="299"/>
      <c r="BF26" s="314"/>
      <c r="BG26" s="274" t="s">
        <v>137</v>
      </c>
      <c r="BH26" s="216"/>
      <c r="BI26" s="216"/>
      <c r="BJ26" s="216"/>
      <c r="BK26" s="216"/>
      <c r="BL26" s="216"/>
      <c r="BM26" s="216"/>
      <c r="BN26" s="279"/>
      <c r="BO26" s="282" t="s">
        <v>137</v>
      </c>
      <c r="BP26" s="282"/>
      <c r="BQ26" s="282"/>
      <c r="BR26" s="282"/>
      <c r="BS26" s="326" t="s">
        <v>137</v>
      </c>
      <c r="BT26" s="216"/>
      <c r="BU26" s="216"/>
      <c r="BV26" s="216"/>
      <c r="BW26" s="216"/>
      <c r="BX26" s="216"/>
      <c r="BY26" s="216"/>
      <c r="BZ26" s="216"/>
      <c r="CA26" s="216"/>
      <c r="CB26" s="328"/>
      <c r="CD26" s="260" t="s">
        <v>103</v>
      </c>
      <c r="CE26" s="36"/>
      <c r="CF26" s="36"/>
      <c r="CG26" s="36"/>
      <c r="CH26" s="36"/>
      <c r="CI26" s="36"/>
      <c r="CJ26" s="36"/>
      <c r="CK26" s="36"/>
      <c r="CL26" s="36"/>
      <c r="CM26" s="36"/>
      <c r="CN26" s="36"/>
      <c r="CO26" s="36"/>
      <c r="CP26" s="36"/>
      <c r="CQ26" s="269"/>
      <c r="CR26" s="274">
        <v>1950395</v>
      </c>
      <c r="CS26" s="216"/>
      <c r="CT26" s="216"/>
      <c r="CU26" s="216"/>
      <c r="CV26" s="216"/>
      <c r="CW26" s="216"/>
      <c r="CX26" s="216"/>
      <c r="CY26" s="279"/>
      <c r="CZ26" s="289">
        <v>8.6999999999999993</v>
      </c>
      <c r="DA26" s="336"/>
      <c r="DB26" s="336"/>
      <c r="DC26" s="339"/>
      <c r="DD26" s="326">
        <v>1853831</v>
      </c>
      <c r="DE26" s="216"/>
      <c r="DF26" s="216"/>
      <c r="DG26" s="216"/>
      <c r="DH26" s="216"/>
      <c r="DI26" s="216"/>
      <c r="DJ26" s="216"/>
      <c r="DK26" s="279"/>
      <c r="DL26" s="326" t="s">
        <v>137</v>
      </c>
      <c r="DM26" s="216"/>
      <c r="DN26" s="216"/>
      <c r="DO26" s="216"/>
      <c r="DP26" s="216"/>
      <c r="DQ26" s="216"/>
      <c r="DR26" s="216"/>
      <c r="DS26" s="216"/>
      <c r="DT26" s="216"/>
      <c r="DU26" s="216"/>
      <c r="DV26" s="279"/>
      <c r="DW26" s="289" t="s">
        <v>137</v>
      </c>
      <c r="DX26" s="336"/>
      <c r="DY26" s="336"/>
      <c r="DZ26" s="336"/>
      <c r="EA26" s="336"/>
      <c r="EB26" s="336"/>
      <c r="EC26" s="362"/>
    </row>
    <row r="27" spans="2:133" ht="11.25" customHeight="1">
      <c r="B27" s="260" t="s">
        <v>334</v>
      </c>
      <c r="C27" s="36"/>
      <c r="D27" s="36"/>
      <c r="E27" s="36"/>
      <c r="F27" s="36"/>
      <c r="G27" s="36"/>
      <c r="H27" s="36"/>
      <c r="I27" s="36"/>
      <c r="J27" s="36"/>
      <c r="K27" s="36"/>
      <c r="L27" s="36"/>
      <c r="M27" s="36"/>
      <c r="N27" s="36"/>
      <c r="O27" s="36"/>
      <c r="P27" s="36"/>
      <c r="Q27" s="269"/>
      <c r="R27" s="274">
        <v>1842879</v>
      </c>
      <c r="S27" s="216"/>
      <c r="T27" s="216"/>
      <c r="U27" s="216"/>
      <c r="V27" s="216"/>
      <c r="W27" s="216"/>
      <c r="X27" s="216"/>
      <c r="Y27" s="279"/>
      <c r="Z27" s="282">
        <v>8.1999999999999993</v>
      </c>
      <c r="AA27" s="282"/>
      <c r="AB27" s="282"/>
      <c r="AC27" s="282"/>
      <c r="AD27" s="285" t="s">
        <v>137</v>
      </c>
      <c r="AE27" s="285"/>
      <c r="AF27" s="285"/>
      <c r="AG27" s="285"/>
      <c r="AH27" s="285"/>
      <c r="AI27" s="285"/>
      <c r="AJ27" s="285"/>
      <c r="AK27" s="285"/>
      <c r="AL27" s="289" t="s">
        <v>137</v>
      </c>
      <c r="AM27" s="237"/>
      <c r="AN27" s="237"/>
      <c r="AO27" s="294"/>
      <c r="AP27" s="260" t="s">
        <v>380</v>
      </c>
      <c r="AQ27" s="36"/>
      <c r="AR27" s="36"/>
      <c r="AS27" s="36"/>
      <c r="AT27" s="36"/>
      <c r="AU27" s="36"/>
      <c r="AV27" s="36"/>
      <c r="AW27" s="36"/>
      <c r="AX27" s="36"/>
      <c r="AY27" s="36"/>
      <c r="AZ27" s="36"/>
      <c r="BA27" s="36"/>
      <c r="BB27" s="36"/>
      <c r="BC27" s="36"/>
      <c r="BD27" s="36"/>
      <c r="BE27" s="36"/>
      <c r="BF27" s="269"/>
      <c r="BG27" s="274">
        <v>3067283</v>
      </c>
      <c r="BH27" s="216"/>
      <c r="BI27" s="216"/>
      <c r="BJ27" s="216"/>
      <c r="BK27" s="216"/>
      <c r="BL27" s="216"/>
      <c r="BM27" s="216"/>
      <c r="BN27" s="279"/>
      <c r="BO27" s="282">
        <v>100</v>
      </c>
      <c r="BP27" s="282"/>
      <c r="BQ27" s="282"/>
      <c r="BR27" s="282"/>
      <c r="BS27" s="326">
        <v>53623</v>
      </c>
      <c r="BT27" s="216"/>
      <c r="BU27" s="216"/>
      <c r="BV27" s="216"/>
      <c r="BW27" s="216"/>
      <c r="BX27" s="216"/>
      <c r="BY27" s="216"/>
      <c r="BZ27" s="216"/>
      <c r="CA27" s="216"/>
      <c r="CB27" s="328"/>
      <c r="CD27" s="260" t="s">
        <v>214</v>
      </c>
      <c r="CE27" s="36"/>
      <c r="CF27" s="36"/>
      <c r="CG27" s="36"/>
      <c r="CH27" s="36"/>
      <c r="CI27" s="36"/>
      <c r="CJ27" s="36"/>
      <c r="CK27" s="36"/>
      <c r="CL27" s="36"/>
      <c r="CM27" s="36"/>
      <c r="CN27" s="36"/>
      <c r="CO27" s="36"/>
      <c r="CP27" s="36"/>
      <c r="CQ27" s="269"/>
      <c r="CR27" s="274">
        <v>2422812</v>
      </c>
      <c r="CS27" s="313"/>
      <c r="CT27" s="313"/>
      <c r="CU27" s="313"/>
      <c r="CV27" s="313"/>
      <c r="CW27" s="313"/>
      <c r="CX27" s="313"/>
      <c r="CY27" s="333"/>
      <c r="CZ27" s="289">
        <v>10.8</v>
      </c>
      <c r="DA27" s="336"/>
      <c r="DB27" s="336"/>
      <c r="DC27" s="339"/>
      <c r="DD27" s="326">
        <v>816275</v>
      </c>
      <c r="DE27" s="313"/>
      <c r="DF27" s="313"/>
      <c r="DG27" s="313"/>
      <c r="DH27" s="313"/>
      <c r="DI27" s="313"/>
      <c r="DJ27" s="313"/>
      <c r="DK27" s="333"/>
      <c r="DL27" s="326">
        <v>815845</v>
      </c>
      <c r="DM27" s="313"/>
      <c r="DN27" s="313"/>
      <c r="DO27" s="313"/>
      <c r="DP27" s="313"/>
      <c r="DQ27" s="313"/>
      <c r="DR27" s="313"/>
      <c r="DS27" s="313"/>
      <c r="DT27" s="313"/>
      <c r="DU27" s="313"/>
      <c r="DV27" s="333"/>
      <c r="DW27" s="289">
        <v>8.6999999999999993</v>
      </c>
      <c r="DX27" s="336"/>
      <c r="DY27" s="336"/>
      <c r="DZ27" s="336"/>
      <c r="EA27" s="336"/>
      <c r="EB27" s="336"/>
      <c r="EC27" s="362"/>
    </row>
    <row r="28" spans="2:133" ht="11.25" customHeight="1">
      <c r="B28" s="261" t="s">
        <v>51</v>
      </c>
      <c r="C28" s="266"/>
      <c r="D28" s="266"/>
      <c r="E28" s="266"/>
      <c r="F28" s="266"/>
      <c r="G28" s="266"/>
      <c r="H28" s="266"/>
      <c r="I28" s="266"/>
      <c r="J28" s="266"/>
      <c r="K28" s="266"/>
      <c r="L28" s="266"/>
      <c r="M28" s="266"/>
      <c r="N28" s="266"/>
      <c r="O28" s="266"/>
      <c r="P28" s="266"/>
      <c r="Q28" s="270"/>
      <c r="R28" s="274">
        <v>10360</v>
      </c>
      <c r="S28" s="216"/>
      <c r="T28" s="216"/>
      <c r="U28" s="216"/>
      <c r="V28" s="216"/>
      <c r="W28" s="216"/>
      <c r="X28" s="216"/>
      <c r="Y28" s="279"/>
      <c r="Z28" s="282">
        <v>0</v>
      </c>
      <c r="AA28" s="282"/>
      <c r="AB28" s="282"/>
      <c r="AC28" s="282"/>
      <c r="AD28" s="285">
        <v>10360</v>
      </c>
      <c r="AE28" s="285"/>
      <c r="AF28" s="285"/>
      <c r="AG28" s="285"/>
      <c r="AH28" s="285"/>
      <c r="AI28" s="285"/>
      <c r="AJ28" s="285"/>
      <c r="AK28" s="285"/>
      <c r="AL28" s="289">
        <v>0.1</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376</v>
      </c>
      <c r="CE28" s="36"/>
      <c r="CF28" s="36"/>
      <c r="CG28" s="36"/>
      <c r="CH28" s="36"/>
      <c r="CI28" s="36"/>
      <c r="CJ28" s="36"/>
      <c r="CK28" s="36"/>
      <c r="CL28" s="36"/>
      <c r="CM28" s="36"/>
      <c r="CN28" s="36"/>
      <c r="CO28" s="36"/>
      <c r="CP28" s="36"/>
      <c r="CQ28" s="269"/>
      <c r="CR28" s="274">
        <v>2103829</v>
      </c>
      <c r="CS28" s="216"/>
      <c r="CT28" s="216"/>
      <c r="CU28" s="216"/>
      <c r="CV28" s="216"/>
      <c r="CW28" s="216"/>
      <c r="CX28" s="216"/>
      <c r="CY28" s="279"/>
      <c r="CZ28" s="289">
        <v>9.3000000000000007</v>
      </c>
      <c r="DA28" s="336"/>
      <c r="DB28" s="336"/>
      <c r="DC28" s="339"/>
      <c r="DD28" s="326">
        <v>1865653</v>
      </c>
      <c r="DE28" s="216"/>
      <c r="DF28" s="216"/>
      <c r="DG28" s="216"/>
      <c r="DH28" s="216"/>
      <c r="DI28" s="216"/>
      <c r="DJ28" s="216"/>
      <c r="DK28" s="279"/>
      <c r="DL28" s="326">
        <v>1865653</v>
      </c>
      <c r="DM28" s="216"/>
      <c r="DN28" s="216"/>
      <c r="DO28" s="216"/>
      <c r="DP28" s="216"/>
      <c r="DQ28" s="216"/>
      <c r="DR28" s="216"/>
      <c r="DS28" s="216"/>
      <c r="DT28" s="216"/>
      <c r="DU28" s="216"/>
      <c r="DV28" s="279"/>
      <c r="DW28" s="289">
        <v>19.899999999999999</v>
      </c>
      <c r="DX28" s="336"/>
      <c r="DY28" s="336"/>
      <c r="DZ28" s="336"/>
      <c r="EA28" s="336"/>
      <c r="EB28" s="336"/>
      <c r="EC28" s="362"/>
    </row>
    <row r="29" spans="2:133" ht="11.25" customHeight="1">
      <c r="B29" s="260" t="s">
        <v>382</v>
      </c>
      <c r="C29" s="36"/>
      <c r="D29" s="36"/>
      <c r="E29" s="36"/>
      <c r="F29" s="36"/>
      <c r="G29" s="36"/>
      <c r="H29" s="36"/>
      <c r="I29" s="36"/>
      <c r="J29" s="36"/>
      <c r="K29" s="36"/>
      <c r="L29" s="36"/>
      <c r="M29" s="36"/>
      <c r="N29" s="36"/>
      <c r="O29" s="36"/>
      <c r="P29" s="36"/>
      <c r="Q29" s="269"/>
      <c r="R29" s="274">
        <v>1071936</v>
      </c>
      <c r="S29" s="216"/>
      <c r="T29" s="216"/>
      <c r="U29" s="216"/>
      <c r="V29" s="216"/>
      <c r="W29" s="216"/>
      <c r="X29" s="216"/>
      <c r="Y29" s="279"/>
      <c r="Z29" s="282">
        <v>4.7</v>
      </c>
      <c r="AA29" s="282"/>
      <c r="AB29" s="282"/>
      <c r="AC29" s="282"/>
      <c r="AD29" s="285" t="s">
        <v>137</v>
      </c>
      <c r="AE29" s="285"/>
      <c r="AF29" s="285"/>
      <c r="AG29" s="285"/>
      <c r="AH29" s="285"/>
      <c r="AI29" s="285"/>
      <c r="AJ29" s="285"/>
      <c r="AK29" s="285"/>
      <c r="AL29" s="289" t="s">
        <v>137</v>
      </c>
      <c r="AM29" s="237"/>
      <c r="AN29" s="237"/>
      <c r="AO29" s="294"/>
      <c r="AP29" s="148" t="s">
        <v>308</v>
      </c>
      <c r="AQ29" s="139"/>
      <c r="AR29" s="139"/>
      <c r="AS29" s="139"/>
      <c r="AT29" s="139"/>
      <c r="AU29" s="139"/>
      <c r="AV29" s="139"/>
      <c r="AW29" s="139"/>
      <c r="AX29" s="139"/>
      <c r="AY29" s="139"/>
      <c r="AZ29" s="139"/>
      <c r="BA29" s="139"/>
      <c r="BB29" s="139"/>
      <c r="BC29" s="139"/>
      <c r="BD29" s="139"/>
      <c r="BE29" s="139"/>
      <c r="BF29" s="144"/>
      <c r="BG29" s="148" t="s">
        <v>249</v>
      </c>
      <c r="BH29" s="321"/>
      <c r="BI29" s="321"/>
      <c r="BJ29" s="321"/>
      <c r="BK29" s="321"/>
      <c r="BL29" s="321"/>
      <c r="BM29" s="321"/>
      <c r="BN29" s="321"/>
      <c r="BO29" s="321"/>
      <c r="BP29" s="321"/>
      <c r="BQ29" s="324"/>
      <c r="BR29" s="148" t="s">
        <v>384</v>
      </c>
      <c r="BS29" s="321"/>
      <c r="BT29" s="321"/>
      <c r="BU29" s="321"/>
      <c r="BV29" s="321"/>
      <c r="BW29" s="321"/>
      <c r="BX29" s="321"/>
      <c r="BY29" s="321"/>
      <c r="BZ29" s="321"/>
      <c r="CA29" s="321"/>
      <c r="CB29" s="324"/>
      <c r="CD29" s="133" t="s">
        <v>167</v>
      </c>
      <c r="CE29" s="42"/>
      <c r="CF29" s="260" t="s">
        <v>20</v>
      </c>
      <c r="CG29" s="36"/>
      <c r="CH29" s="36"/>
      <c r="CI29" s="36"/>
      <c r="CJ29" s="36"/>
      <c r="CK29" s="36"/>
      <c r="CL29" s="36"/>
      <c r="CM29" s="36"/>
      <c r="CN29" s="36"/>
      <c r="CO29" s="36"/>
      <c r="CP29" s="36"/>
      <c r="CQ29" s="269"/>
      <c r="CR29" s="274">
        <v>2102841</v>
      </c>
      <c r="CS29" s="313"/>
      <c r="CT29" s="313"/>
      <c r="CU29" s="313"/>
      <c r="CV29" s="313"/>
      <c r="CW29" s="313"/>
      <c r="CX29" s="313"/>
      <c r="CY29" s="333"/>
      <c r="CZ29" s="289">
        <v>9.3000000000000007</v>
      </c>
      <c r="DA29" s="336"/>
      <c r="DB29" s="336"/>
      <c r="DC29" s="339"/>
      <c r="DD29" s="326">
        <v>1864665</v>
      </c>
      <c r="DE29" s="313"/>
      <c r="DF29" s="313"/>
      <c r="DG29" s="313"/>
      <c r="DH29" s="313"/>
      <c r="DI29" s="313"/>
      <c r="DJ29" s="313"/>
      <c r="DK29" s="333"/>
      <c r="DL29" s="326">
        <v>1864665</v>
      </c>
      <c r="DM29" s="313"/>
      <c r="DN29" s="313"/>
      <c r="DO29" s="313"/>
      <c r="DP29" s="313"/>
      <c r="DQ29" s="313"/>
      <c r="DR29" s="313"/>
      <c r="DS29" s="313"/>
      <c r="DT29" s="313"/>
      <c r="DU29" s="313"/>
      <c r="DV29" s="333"/>
      <c r="DW29" s="289">
        <v>19.899999999999999</v>
      </c>
      <c r="DX29" s="336"/>
      <c r="DY29" s="336"/>
      <c r="DZ29" s="336"/>
      <c r="EA29" s="336"/>
      <c r="EB29" s="336"/>
      <c r="EC29" s="362"/>
    </row>
    <row r="30" spans="2:133" ht="11.25" customHeight="1">
      <c r="B30" s="260" t="s">
        <v>232</v>
      </c>
      <c r="C30" s="36"/>
      <c r="D30" s="36"/>
      <c r="E30" s="36"/>
      <c r="F30" s="36"/>
      <c r="G30" s="36"/>
      <c r="H30" s="36"/>
      <c r="I30" s="36"/>
      <c r="J30" s="36"/>
      <c r="K30" s="36"/>
      <c r="L30" s="36"/>
      <c r="M30" s="36"/>
      <c r="N30" s="36"/>
      <c r="O30" s="36"/>
      <c r="P30" s="36"/>
      <c r="Q30" s="269"/>
      <c r="R30" s="274">
        <v>86493</v>
      </c>
      <c r="S30" s="216"/>
      <c r="T30" s="216"/>
      <c r="U30" s="216"/>
      <c r="V30" s="216"/>
      <c r="W30" s="216"/>
      <c r="X30" s="216"/>
      <c r="Y30" s="279"/>
      <c r="Z30" s="282">
        <v>0.4</v>
      </c>
      <c r="AA30" s="282"/>
      <c r="AB30" s="282"/>
      <c r="AC30" s="282"/>
      <c r="AD30" s="285">
        <v>30196</v>
      </c>
      <c r="AE30" s="285"/>
      <c r="AF30" s="285"/>
      <c r="AG30" s="285"/>
      <c r="AH30" s="285"/>
      <c r="AI30" s="285"/>
      <c r="AJ30" s="285"/>
      <c r="AK30" s="285"/>
      <c r="AL30" s="289">
        <v>0.3</v>
      </c>
      <c r="AM30" s="237"/>
      <c r="AN30" s="237"/>
      <c r="AO30" s="294"/>
      <c r="AP30" s="161" t="s">
        <v>9</v>
      </c>
      <c r="AQ30" s="177"/>
      <c r="AR30" s="177"/>
      <c r="AS30" s="177"/>
      <c r="AT30" s="306" t="s">
        <v>387</v>
      </c>
      <c r="AU30" s="265"/>
      <c r="AV30" s="265"/>
      <c r="AW30" s="265"/>
      <c r="AX30" s="259" t="s">
        <v>269</v>
      </c>
      <c r="AY30" s="265"/>
      <c r="AZ30" s="265"/>
      <c r="BA30" s="265"/>
      <c r="BB30" s="265"/>
      <c r="BC30" s="265"/>
      <c r="BD30" s="265"/>
      <c r="BE30" s="265"/>
      <c r="BF30" s="268"/>
      <c r="BG30" s="318">
        <v>99.1</v>
      </c>
      <c r="BH30" s="322"/>
      <c r="BI30" s="322"/>
      <c r="BJ30" s="322"/>
      <c r="BK30" s="322"/>
      <c r="BL30" s="322"/>
      <c r="BM30" s="291">
        <v>96.4</v>
      </c>
      <c r="BN30" s="322"/>
      <c r="BO30" s="322"/>
      <c r="BP30" s="322"/>
      <c r="BQ30" s="325"/>
      <c r="BR30" s="318">
        <v>98.4</v>
      </c>
      <c r="BS30" s="322"/>
      <c r="BT30" s="322"/>
      <c r="BU30" s="322"/>
      <c r="BV30" s="322"/>
      <c r="BW30" s="322"/>
      <c r="BX30" s="291">
        <v>95.2</v>
      </c>
      <c r="BY30" s="322"/>
      <c r="BZ30" s="322"/>
      <c r="CA30" s="322"/>
      <c r="CB30" s="325"/>
      <c r="CD30" s="134"/>
      <c r="CE30" s="43"/>
      <c r="CF30" s="260" t="s">
        <v>389</v>
      </c>
      <c r="CG30" s="36"/>
      <c r="CH30" s="36"/>
      <c r="CI30" s="36"/>
      <c r="CJ30" s="36"/>
      <c r="CK30" s="36"/>
      <c r="CL30" s="36"/>
      <c r="CM30" s="36"/>
      <c r="CN30" s="36"/>
      <c r="CO30" s="36"/>
      <c r="CP30" s="36"/>
      <c r="CQ30" s="269"/>
      <c r="CR30" s="274">
        <v>1965406</v>
      </c>
      <c r="CS30" s="216"/>
      <c r="CT30" s="216"/>
      <c r="CU30" s="216"/>
      <c r="CV30" s="216"/>
      <c r="CW30" s="216"/>
      <c r="CX30" s="216"/>
      <c r="CY30" s="279"/>
      <c r="CZ30" s="289">
        <v>8.6999999999999993</v>
      </c>
      <c r="DA30" s="336"/>
      <c r="DB30" s="336"/>
      <c r="DC30" s="339"/>
      <c r="DD30" s="326">
        <v>1728817</v>
      </c>
      <c r="DE30" s="216"/>
      <c r="DF30" s="216"/>
      <c r="DG30" s="216"/>
      <c r="DH30" s="216"/>
      <c r="DI30" s="216"/>
      <c r="DJ30" s="216"/>
      <c r="DK30" s="279"/>
      <c r="DL30" s="326">
        <v>1728817</v>
      </c>
      <c r="DM30" s="216"/>
      <c r="DN30" s="216"/>
      <c r="DO30" s="216"/>
      <c r="DP30" s="216"/>
      <c r="DQ30" s="216"/>
      <c r="DR30" s="216"/>
      <c r="DS30" s="216"/>
      <c r="DT30" s="216"/>
      <c r="DU30" s="216"/>
      <c r="DV30" s="279"/>
      <c r="DW30" s="289">
        <v>18.399999999999999</v>
      </c>
      <c r="DX30" s="336"/>
      <c r="DY30" s="336"/>
      <c r="DZ30" s="336"/>
      <c r="EA30" s="336"/>
      <c r="EB30" s="336"/>
      <c r="EC30" s="362"/>
    </row>
    <row r="31" spans="2:133" ht="11.25" customHeight="1">
      <c r="B31" s="260" t="s">
        <v>136</v>
      </c>
      <c r="C31" s="36"/>
      <c r="D31" s="36"/>
      <c r="E31" s="36"/>
      <c r="F31" s="36"/>
      <c r="G31" s="36"/>
      <c r="H31" s="36"/>
      <c r="I31" s="36"/>
      <c r="J31" s="36"/>
      <c r="K31" s="36"/>
      <c r="L31" s="36"/>
      <c r="M31" s="36"/>
      <c r="N31" s="36"/>
      <c r="O31" s="36"/>
      <c r="P31" s="36"/>
      <c r="Q31" s="269"/>
      <c r="R31" s="274">
        <v>3976879</v>
      </c>
      <c r="S31" s="216"/>
      <c r="T31" s="216"/>
      <c r="U31" s="216"/>
      <c r="V31" s="216"/>
      <c r="W31" s="216"/>
      <c r="X31" s="216"/>
      <c r="Y31" s="279"/>
      <c r="Z31" s="282">
        <v>17.600000000000001</v>
      </c>
      <c r="AA31" s="282"/>
      <c r="AB31" s="282"/>
      <c r="AC31" s="282"/>
      <c r="AD31" s="285" t="s">
        <v>137</v>
      </c>
      <c r="AE31" s="285"/>
      <c r="AF31" s="285"/>
      <c r="AG31" s="285"/>
      <c r="AH31" s="285"/>
      <c r="AI31" s="285"/>
      <c r="AJ31" s="285"/>
      <c r="AK31" s="285"/>
      <c r="AL31" s="289" t="s">
        <v>137</v>
      </c>
      <c r="AM31" s="237"/>
      <c r="AN31" s="237"/>
      <c r="AO31" s="294"/>
      <c r="AP31" s="298"/>
      <c r="AQ31" s="29"/>
      <c r="AR31" s="29"/>
      <c r="AS31" s="29"/>
      <c r="AT31" s="307"/>
      <c r="AU31" s="36" t="s">
        <v>244</v>
      </c>
      <c r="AV31" s="36"/>
      <c r="AW31" s="36"/>
      <c r="AX31" s="260" t="s">
        <v>365</v>
      </c>
      <c r="AY31" s="36"/>
      <c r="AZ31" s="36"/>
      <c r="BA31" s="36"/>
      <c r="BB31" s="36"/>
      <c r="BC31" s="36"/>
      <c r="BD31" s="36"/>
      <c r="BE31" s="36"/>
      <c r="BF31" s="269"/>
      <c r="BG31" s="319">
        <v>98.8</v>
      </c>
      <c r="BH31" s="313"/>
      <c r="BI31" s="313"/>
      <c r="BJ31" s="313"/>
      <c r="BK31" s="313"/>
      <c r="BL31" s="313"/>
      <c r="BM31" s="237">
        <v>95</v>
      </c>
      <c r="BN31" s="323"/>
      <c r="BO31" s="323"/>
      <c r="BP31" s="323"/>
      <c r="BQ31" s="316"/>
      <c r="BR31" s="319">
        <v>97.7</v>
      </c>
      <c r="BS31" s="313"/>
      <c r="BT31" s="313"/>
      <c r="BU31" s="313"/>
      <c r="BV31" s="313"/>
      <c r="BW31" s="313"/>
      <c r="BX31" s="237">
        <v>93.3</v>
      </c>
      <c r="BY31" s="323"/>
      <c r="BZ31" s="323"/>
      <c r="CA31" s="323"/>
      <c r="CB31" s="316"/>
      <c r="CD31" s="134"/>
      <c r="CE31" s="43"/>
      <c r="CF31" s="260" t="s">
        <v>307</v>
      </c>
      <c r="CG31" s="36"/>
      <c r="CH31" s="36"/>
      <c r="CI31" s="36"/>
      <c r="CJ31" s="36"/>
      <c r="CK31" s="36"/>
      <c r="CL31" s="36"/>
      <c r="CM31" s="36"/>
      <c r="CN31" s="36"/>
      <c r="CO31" s="36"/>
      <c r="CP31" s="36"/>
      <c r="CQ31" s="269"/>
      <c r="CR31" s="274">
        <v>137435</v>
      </c>
      <c r="CS31" s="313"/>
      <c r="CT31" s="313"/>
      <c r="CU31" s="313"/>
      <c r="CV31" s="313"/>
      <c r="CW31" s="313"/>
      <c r="CX31" s="313"/>
      <c r="CY31" s="333"/>
      <c r="CZ31" s="289">
        <v>0.6</v>
      </c>
      <c r="DA31" s="336"/>
      <c r="DB31" s="336"/>
      <c r="DC31" s="339"/>
      <c r="DD31" s="326">
        <v>135848</v>
      </c>
      <c r="DE31" s="313"/>
      <c r="DF31" s="313"/>
      <c r="DG31" s="313"/>
      <c r="DH31" s="313"/>
      <c r="DI31" s="313"/>
      <c r="DJ31" s="313"/>
      <c r="DK31" s="333"/>
      <c r="DL31" s="326">
        <v>135848</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391</v>
      </c>
      <c r="C32" s="36"/>
      <c r="D32" s="36"/>
      <c r="E32" s="36"/>
      <c r="F32" s="36"/>
      <c r="G32" s="36"/>
      <c r="H32" s="36"/>
      <c r="I32" s="36"/>
      <c r="J32" s="36"/>
      <c r="K32" s="36"/>
      <c r="L32" s="36"/>
      <c r="M32" s="36"/>
      <c r="N32" s="36"/>
      <c r="O32" s="36"/>
      <c r="P32" s="36"/>
      <c r="Q32" s="269"/>
      <c r="R32" s="274">
        <v>2733384</v>
      </c>
      <c r="S32" s="216"/>
      <c r="T32" s="216"/>
      <c r="U32" s="216"/>
      <c r="V32" s="216"/>
      <c r="W32" s="216"/>
      <c r="X32" s="216"/>
      <c r="Y32" s="279"/>
      <c r="Z32" s="282">
        <v>12.1</v>
      </c>
      <c r="AA32" s="282"/>
      <c r="AB32" s="282"/>
      <c r="AC32" s="282"/>
      <c r="AD32" s="285" t="s">
        <v>137</v>
      </c>
      <c r="AE32" s="285"/>
      <c r="AF32" s="285"/>
      <c r="AG32" s="285"/>
      <c r="AH32" s="285"/>
      <c r="AI32" s="285"/>
      <c r="AJ32" s="285"/>
      <c r="AK32" s="285"/>
      <c r="AL32" s="289" t="s">
        <v>137</v>
      </c>
      <c r="AM32" s="237"/>
      <c r="AN32" s="237"/>
      <c r="AO32" s="294"/>
      <c r="AP32" s="175"/>
      <c r="AQ32" s="178"/>
      <c r="AR32" s="178"/>
      <c r="AS32" s="178"/>
      <c r="AT32" s="308"/>
      <c r="AU32" s="267"/>
      <c r="AV32" s="267"/>
      <c r="AW32" s="267"/>
      <c r="AX32" s="262" t="s">
        <v>149</v>
      </c>
      <c r="AY32" s="267"/>
      <c r="AZ32" s="267"/>
      <c r="BA32" s="267"/>
      <c r="BB32" s="267"/>
      <c r="BC32" s="267"/>
      <c r="BD32" s="267"/>
      <c r="BE32" s="267"/>
      <c r="BF32" s="271"/>
      <c r="BG32" s="320">
        <v>99.1</v>
      </c>
      <c r="BH32" s="312"/>
      <c r="BI32" s="312"/>
      <c r="BJ32" s="312"/>
      <c r="BK32" s="312"/>
      <c r="BL32" s="312"/>
      <c r="BM32" s="292">
        <v>97.2</v>
      </c>
      <c r="BN32" s="312"/>
      <c r="BO32" s="312"/>
      <c r="BP32" s="312"/>
      <c r="BQ32" s="317"/>
      <c r="BR32" s="320">
        <v>99</v>
      </c>
      <c r="BS32" s="312"/>
      <c r="BT32" s="312"/>
      <c r="BU32" s="312"/>
      <c r="BV32" s="312"/>
      <c r="BW32" s="312"/>
      <c r="BX32" s="292">
        <v>96.3</v>
      </c>
      <c r="BY32" s="312"/>
      <c r="BZ32" s="312"/>
      <c r="CA32" s="312"/>
      <c r="CB32" s="317"/>
      <c r="CD32" s="135"/>
      <c r="CE32" s="142"/>
      <c r="CF32" s="260" t="s">
        <v>393</v>
      </c>
      <c r="CG32" s="36"/>
      <c r="CH32" s="36"/>
      <c r="CI32" s="36"/>
      <c r="CJ32" s="36"/>
      <c r="CK32" s="36"/>
      <c r="CL32" s="36"/>
      <c r="CM32" s="36"/>
      <c r="CN32" s="36"/>
      <c r="CO32" s="36"/>
      <c r="CP32" s="36"/>
      <c r="CQ32" s="269"/>
      <c r="CR32" s="274">
        <v>988</v>
      </c>
      <c r="CS32" s="216"/>
      <c r="CT32" s="216"/>
      <c r="CU32" s="216"/>
      <c r="CV32" s="216"/>
      <c r="CW32" s="216"/>
      <c r="CX32" s="216"/>
      <c r="CY32" s="279"/>
      <c r="CZ32" s="289">
        <v>0</v>
      </c>
      <c r="DA32" s="336"/>
      <c r="DB32" s="336"/>
      <c r="DC32" s="339"/>
      <c r="DD32" s="326">
        <v>988</v>
      </c>
      <c r="DE32" s="216"/>
      <c r="DF32" s="216"/>
      <c r="DG32" s="216"/>
      <c r="DH32" s="216"/>
      <c r="DI32" s="216"/>
      <c r="DJ32" s="216"/>
      <c r="DK32" s="279"/>
      <c r="DL32" s="326">
        <v>988</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366</v>
      </c>
      <c r="C33" s="36"/>
      <c r="D33" s="36"/>
      <c r="E33" s="36"/>
      <c r="F33" s="36"/>
      <c r="G33" s="36"/>
      <c r="H33" s="36"/>
      <c r="I33" s="36"/>
      <c r="J33" s="36"/>
      <c r="K33" s="36"/>
      <c r="L33" s="36"/>
      <c r="M33" s="36"/>
      <c r="N33" s="36"/>
      <c r="O33" s="36"/>
      <c r="P33" s="36"/>
      <c r="Q33" s="269"/>
      <c r="R33" s="274">
        <v>117219</v>
      </c>
      <c r="S33" s="216"/>
      <c r="T33" s="216"/>
      <c r="U33" s="216"/>
      <c r="V33" s="216"/>
      <c r="W33" s="216"/>
      <c r="X33" s="216"/>
      <c r="Y33" s="279"/>
      <c r="Z33" s="282">
        <v>0.5</v>
      </c>
      <c r="AA33" s="282"/>
      <c r="AB33" s="282"/>
      <c r="AC33" s="282"/>
      <c r="AD33" s="285" t="s">
        <v>137</v>
      </c>
      <c r="AE33" s="285"/>
      <c r="AF33" s="285"/>
      <c r="AG33" s="285"/>
      <c r="AH33" s="285"/>
      <c r="AI33" s="285"/>
      <c r="AJ33" s="285"/>
      <c r="AK33" s="285"/>
      <c r="AL33" s="289" t="s">
        <v>137</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394</v>
      </c>
      <c r="CE33" s="36"/>
      <c r="CF33" s="36"/>
      <c r="CG33" s="36"/>
      <c r="CH33" s="36"/>
      <c r="CI33" s="36"/>
      <c r="CJ33" s="36"/>
      <c r="CK33" s="36"/>
      <c r="CL33" s="36"/>
      <c r="CM33" s="36"/>
      <c r="CN33" s="36"/>
      <c r="CO33" s="36"/>
      <c r="CP33" s="36"/>
      <c r="CQ33" s="269"/>
      <c r="CR33" s="274">
        <v>12150406</v>
      </c>
      <c r="CS33" s="313"/>
      <c r="CT33" s="313"/>
      <c r="CU33" s="313"/>
      <c r="CV33" s="313"/>
      <c r="CW33" s="313"/>
      <c r="CX33" s="313"/>
      <c r="CY33" s="333"/>
      <c r="CZ33" s="289">
        <v>54</v>
      </c>
      <c r="DA33" s="336"/>
      <c r="DB33" s="336"/>
      <c r="DC33" s="339"/>
      <c r="DD33" s="326">
        <v>5053050</v>
      </c>
      <c r="DE33" s="313"/>
      <c r="DF33" s="313"/>
      <c r="DG33" s="313"/>
      <c r="DH33" s="313"/>
      <c r="DI33" s="313"/>
      <c r="DJ33" s="313"/>
      <c r="DK33" s="333"/>
      <c r="DL33" s="326">
        <v>3319168</v>
      </c>
      <c r="DM33" s="313"/>
      <c r="DN33" s="313"/>
      <c r="DO33" s="313"/>
      <c r="DP33" s="313"/>
      <c r="DQ33" s="313"/>
      <c r="DR33" s="313"/>
      <c r="DS33" s="313"/>
      <c r="DT33" s="313"/>
      <c r="DU33" s="313"/>
      <c r="DV33" s="333"/>
      <c r="DW33" s="289">
        <v>35.299999999999997</v>
      </c>
      <c r="DX33" s="336"/>
      <c r="DY33" s="336"/>
      <c r="DZ33" s="336"/>
      <c r="EA33" s="336"/>
      <c r="EB33" s="336"/>
      <c r="EC33" s="362"/>
    </row>
    <row r="34" spans="2:133" ht="11.25" customHeight="1">
      <c r="B34" s="260" t="s">
        <v>395</v>
      </c>
      <c r="C34" s="36"/>
      <c r="D34" s="36"/>
      <c r="E34" s="36"/>
      <c r="F34" s="36"/>
      <c r="G34" s="36"/>
      <c r="H34" s="36"/>
      <c r="I34" s="36"/>
      <c r="J34" s="36"/>
      <c r="K34" s="36"/>
      <c r="L34" s="36"/>
      <c r="M34" s="36"/>
      <c r="N34" s="36"/>
      <c r="O34" s="36"/>
      <c r="P34" s="36"/>
      <c r="Q34" s="269"/>
      <c r="R34" s="274">
        <v>582009</v>
      </c>
      <c r="S34" s="216"/>
      <c r="T34" s="216"/>
      <c r="U34" s="216"/>
      <c r="V34" s="216"/>
      <c r="W34" s="216"/>
      <c r="X34" s="216"/>
      <c r="Y34" s="279"/>
      <c r="Z34" s="282">
        <v>2.6</v>
      </c>
      <c r="AA34" s="282"/>
      <c r="AB34" s="282"/>
      <c r="AC34" s="282"/>
      <c r="AD34" s="285">
        <v>18</v>
      </c>
      <c r="AE34" s="285"/>
      <c r="AF34" s="285"/>
      <c r="AG34" s="285"/>
      <c r="AH34" s="285"/>
      <c r="AI34" s="285"/>
      <c r="AJ34" s="285"/>
      <c r="AK34" s="285"/>
      <c r="AL34" s="289">
        <v>0</v>
      </c>
      <c r="AM34" s="237"/>
      <c r="AN34" s="237"/>
      <c r="AO34" s="294"/>
      <c r="AP34" s="96"/>
      <c r="AQ34" s="148" t="s">
        <v>397</v>
      </c>
      <c r="AR34" s="139"/>
      <c r="AS34" s="139"/>
      <c r="AT34" s="139"/>
      <c r="AU34" s="139"/>
      <c r="AV34" s="139"/>
      <c r="AW34" s="139"/>
      <c r="AX34" s="139"/>
      <c r="AY34" s="139"/>
      <c r="AZ34" s="139"/>
      <c r="BA34" s="139"/>
      <c r="BB34" s="139"/>
      <c r="BC34" s="139"/>
      <c r="BD34" s="139"/>
      <c r="BE34" s="139"/>
      <c r="BF34" s="144"/>
      <c r="BG34" s="148" t="s">
        <v>200</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398</v>
      </c>
      <c r="CE34" s="36"/>
      <c r="CF34" s="36"/>
      <c r="CG34" s="36"/>
      <c r="CH34" s="36"/>
      <c r="CI34" s="36"/>
      <c r="CJ34" s="36"/>
      <c r="CK34" s="36"/>
      <c r="CL34" s="36"/>
      <c r="CM34" s="36"/>
      <c r="CN34" s="36"/>
      <c r="CO34" s="36"/>
      <c r="CP34" s="36"/>
      <c r="CQ34" s="269"/>
      <c r="CR34" s="274">
        <v>2527381</v>
      </c>
      <c r="CS34" s="216"/>
      <c r="CT34" s="216"/>
      <c r="CU34" s="216"/>
      <c r="CV34" s="216"/>
      <c r="CW34" s="216"/>
      <c r="CX34" s="216"/>
      <c r="CY34" s="279"/>
      <c r="CZ34" s="289">
        <v>11.2</v>
      </c>
      <c r="DA34" s="336"/>
      <c r="DB34" s="336"/>
      <c r="DC34" s="339"/>
      <c r="DD34" s="326">
        <v>1748170</v>
      </c>
      <c r="DE34" s="216"/>
      <c r="DF34" s="216"/>
      <c r="DG34" s="216"/>
      <c r="DH34" s="216"/>
      <c r="DI34" s="216"/>
      <c r="DJ34" s="216"/>
      <c r="DK34" s="279"/>
      <c r="DL34" s="326">
        <v>1347740</v>
      </c>
      <c r="DM34" s="216"/>
      <c r="DN34" s="216"/>
      <c r="DO34" s="216"/>
      <c r="DP34" s="216"/>
      <c r="DQ34" s="216"/>
      <c r="DR34" s="216"/>
      <c r="DS34" s="216"/>
      <c r="DT34" s="216"/>
      <c r="DU34" s="216"/>
      <c r="DV34" s="279"/>
      <c r="DW34" s="289">
        <v>14.4</v>
      </c>
      <c r="DX34" s="336"/>
      <c r="DY34" s="336"/>
      <c r="DZ34" s="336"/>
      <c r="EA34" s="336"/>
      <c r="EB34" s="336"/>
      <c r="EC34" s="362"/>
    </row>
    <row r="35" spans="2:133" ht="11.25" customHeight="1">
      <c r="B35" s="260" t="s">
        <v>400</v>
      </c>
      <c r="C35" s="36"/>
      <c r="D35" s="36"/>
      <c r="E35" s="36"/>
      <c r="F35" s="36"/>
      <c r="G35" s="36"/>
      <c r="H35" s="36"/>
      <c r="I35" s="36"/>
      <c r="J35" s="36"/>
      <c r="K35" s="36"/>
      <c r="L35" s="36"/>
      <c r="M35" s="36"/>
      <c r="N35" s="36"/>
      <c r="O35" s="36"/>
      <c r="P35" s="36"/>
      <c r="Q35" s="269"/>
      <c r="R35" s="274">
        <v>1362936</v>
      </c>
      <c r="S35" s="216"/>
      <c r="T35" s="216"/>
      <c r="U35" s="216"/>
      <c r="V35" s="216"/>
      <c r="W35" s="216"/>
      <c r="X35" s="216"/>
      <c r="Y35" s="279"/>
      <c r="Z35" s="282">
        <v>6</v>
      </c>
      <c r="AA35" s="282"/>
      <c r="AB35" s="282"/>
      <c r="AC35" s="282"/>
      <c r="AD35" s="285" t="s">
        <v>137</v>
      </c>
      <c r="AE35" s="285"/>
      <c r="AF35" s="285"/>
      <c r="AG35" s="285"/>
      <c r="AH35" s="285"/>
      <c r="AI35" s="285"/>
      <c r="AJ35" s="285"/>
      <c r="AK35" s="285"/>
      <c r="AL35" s="289" t="s">
        <v>137</v>
      </c>
      <c r="AM35" s="237"/>
      <c r="AN35" s="237"/>
      <c r="AO35" s="294"/>
      <c r="AP35" s="96"/>
      <c r="AQ35" s="301" t="s">
        <v>380</v>
      </c>
      <c r="AR35" s="304"/>
      <c r="AS35" s="304"/>
      <c r="AT35" s="304"/>
      <c r="AU35" s="304"/>
      <c r="AV35" s="304"/>
      <c r="AW35" s="304"/>
      <c r="AX35" s="304"/>
      <c r="AY35" s="309"/>
      <c r="AZ35" s="273">
        <v>2850025</v>
      </c>
      <c r="BA35" s="276"/>
      <c r="BB35" s="276"/>
      <c r="BC35" s="276"/>
      <c r="BD35" s="276"/>
      <c r="BE35" s="276"/>
      <c r="BF35" s="315"/>
      <c r="BG35" s="259" t="s">
        <v>401</v>
      </c>
      <c r="BH35" s="265"/>
      <c r="BI35" s="265"/>
      <c r="BJ35" s="265"/>
      <c r="BK35" s="265"/>
      <c r="BL35" s="265"/>
      <c r="BM35" s="265"/>
      <c r="BN35" s="265"/>
      <c r="BO35" s="265"/>
      <c r="BP35" s="265"/>
      <c r="BQ35" s="265"/>
      <c r="BR35" s="265"/>
      <c r="BS35" s="265"/>
      <c r="BT35" s="265"/>
      <c r="BU35" s="268"/>
      <c r="BV35" s="273">
        <v>42520</v>
      </c>
      <c r="BW35" s="276"/>
      <c r="BX35" s="276"/>
      <c r="BY35" s="276"/>
      <c r="BZ35" s="276"/>
      <c r="CA35" s="276"/>
      <c r="CB35" s="315"/>
      <c r="CD35" s="260" t="s">
        <v>402</v>
      </c>
      <c r="CE35" s="36"/>
      <c r="CF35" s="36"/>
      <c r="CG35" s="36"/>
      <c r="CH35" s="36"/>
      <c r="CI35" s="36"/>
      <c r="CJ35" s="36"/>
      <c r="CK35" s="36"/>
      <c r="CL35" s="36"/>
      <c r="CM35" s="36"/>
      <c r="CN35" s="36"/>
      <c r="CO35" s="36"/>
      <c r="CP35" s="36"/>
      <c r="CQ35" s="269"/>
      <c r="CR35" s="274">
        <v>206630</v>
      </c>
      <c r="CS35" s="313"/>
      <c r="CT35" s="313"/>
      <c r="CU35" s="313"/>
      <c r="CV35" s="313"/>
      <c r="CW35" s="313"/>
      <c r="CX35" s="313"/>
      <c r="CY35" s="333"/>
      <c r="CZ35" s="289">
        <v>0.9</v>
      </c>
      <c r="DA35" s="336"/>
      <c r="DB35" s="336"/>
      <c r="DC35" s="339"/>
      <c r="DD35" s="326">
        <v>160513</v>
      </c>
      <c r="DE35" s="313"/>
      <c r="DF35" s="313"/>
      <c r="DG35" s="313"/>
      <c r="DH35" s="313"/>
      <c r="DI35" s="313"/>
      <c r="DJ35" s="313"/>
      <c r="DK35" s="333"/>
      <c r="DL35" s="326">
        <v>160513</v>
      </c>
      <c r="DM35" s="313"/>
      <c r="DN35" s="313"/>
      <c r="DO35" s="313"/>
      <c r="DP35" s="313"/>
      <c r="DQ35" s="313"/>
      <c r="DR35" s="313"/>
      <c r="DS35" s="313"/>
      <c r="DT35" s="313"/>
      <c r="DU35" s="313"/>
      <c r="DV35" s="333"/>
      <c r="DW35" s="289">
        <v>1.7</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t="s">
        <v>137</v>
      </c>
      <c r="S36" s="216"/>
      <c r="T36" s="216"/>
      <c r="U36" s="216"/>
      <c r="V36" s="216"/>
      <c r="W36" s="216"/>
      <c r="X36" s="216"/>
      <c r="Y36" s="279"/>
      <c r="Z36" s="282" t="s">
        <v>137</v>
      </c>
      <c r="AA36" s="282"/>
      <c r="AB36" s="282"/>
      <c r="AC36" s="282"/>
      <c r="AD36" s="285" t="s">
        <v>137</v>
      </c>
      <c r="AE36" s="285"/>
      <c r="AF36" s="285"/>
      <c r="AG36" s="285"/>
      <c r="AH36" s="285"/>
      <c r="AI36" s="285"/>
      <c r="AJ36" s="285"/>
      <c r="AK36" s="285"/>
      <c r="AL36" s="289" t="s">
        <v>137</v>
      </c>
      <c r="AM36" s="237"/>
      <c r="AN36" s="237"/>
      <c r="AO36" s="294"/>
      <c r="AQ36" s="302" t="s">
        <v>406</v>
      </c>
      <c r="AR36" s="198"/>
      <c r="AS36" s="198"/>
      <c r="AT36" s="198"/>
      <c r="AU36" s="198"/>
      <c r="AV36" s="198"/>
      <c r="AW36" s="198"/>
      <c r="AX36" s="198"/>
      <c r="AY36" s="310"/>
      <c r="AZ36" s="274">
        <v>1578029</v>
      </c>
      <c r="BA36" s="216"/>
      <c r="BB36" s="216"/>
      <c r="BC36" s="216"/>
      <c r="BD36" s="313"/>
      <c r="BE36" s="313"/>
      <c r="BF36" s="316"/>
      <c r="BG36" s="260" t="s">
        <v>413</v>
      </c>
      <c r="BH36" s="36"/>
      <c r="BI36" s="36"/>
      <c r="BJ36" s="36"/>
      <c r="BK36" s="36"/>
      <c r="BL36" s="36"/>
      <c r="BM36" s="36"/>
      <c r="BN36" s="36"/>
      <c r="BO36" s="36"/>
      <c r="BP36" s="36"/>
      <c r="BQ36" s="36"/>
      <c r="BR36" s="36"/>
      <c r="BS36" s="36"/>
      <c r="BT36" s="36"/>
      <c r="BU36" s="269"/>
      <c r="BV36" s="274">
        <v>-32503</v>
      </c>
      <c r="BW36" s="216"/>
      <c r="BX36" s="216"/>
      <c r="BY36" s="216"/>
      <c r="BZ36" s="216"/>
      <c r="CA36" s="216"/>
      <c r="CB36" s="328"/>
      <c r="CD36" s="260" t="s">
        <v>415</v>
      </c>
      <c r="CE36" s="36"/>
      <c r="CF36" s="36"/>
      <c r="CG36" s="36"/>
      <c r="CH36" s="36"/>
      <c r="CI36" s="36"/>
      <c r="CJ36" s="36"/>
      <c r="CK36" s="36"/>
      <c r="CL36" s="36"/>
      <c r="CM36" s="36"/>
      <c r="CN36" s="36"/>
      <c r="CO36" s="36"/>
      <c r="CP36" s="36"/>
      <c r="CQ36" s="269"/>
      <c r="CR36" s="274">
        <v>4370621</v>
      </c>
      <c r="CS36" s="216"/>
      <c r="CT36" s="216"/>
      <c r="CU36" s="216"/>
      <c r="CV36" s="216"/>
      <c r="CW36" s="216"/>
      <c r="CX36" s="216"/>
      <c r="CY36" s="279"/>
      <c r="CZ36" s="289">
        <v>19.399999999999999</v>
      </c>
      <c r="DA36" s="336"/>
      <c r="DB36" s="336"/>
      <c r="DC36" s="339"/>
      <c r="DD36" s="326">
        <v>2094733</v>
      </c>
      <c r="DE36" s="216"/>
      <c r="DF36" s="216"/>
      <c r="DG36" s="216"/>
      <c r="DH36" s="216"/>
      <c r="DI36" s="216"/>
      <c r="DJ36" s="216"/>
      <c r="DK36" s="279"/>
      <c r="DL36" s="326">
        <v>998280</v>
      </c>
      <c r="DM36" s="216"/>
      <c r="DN36" s="216"/>
      <c r="DO36" s="216"/>
      <c r="DP36" s="216"/>
      <c r="DQ36" s="216"/>
      <c r="DR36" s="216"/>
      <c r="DS36" s="216"/>
      <c r="DT36" s="216"/>
      <c r="DU36" s="216"/>
      <c r="DV36" s="279"/>
      <c r="DW36" s="289">
        <v>10.6</v>
      </c>
      <c r="DX36" s="336"/>
      <c r="DY36" s="336"/>
      <c r="DZ36" s="336"/>
      <c r="EA36" s="336"/>
      <c r="EB36" s="336"/>
      <c r="EC36" s="362"/>
    </row>
    <row r="37" spans="2:133" ht="11.25" customHeight="1">
      <c r="B37" s="260" t="s">
        <v>416</v>
      </c>
      <c r="C37" s="36"/>
      <c r="D37" s="36"/>
      <c r="E37" s="36"/>
      <c r="F37" s="36"/>
      <c r="G37" s="36"/>
      <c r="H37" s="36"/>
      <c r="I37" s="36"/>
      <c r="J37" s="36"/>
      <c r="K37" s="36"/>
      <c r="L37" s="36"/>
      <c r="M37" s="36"/>
      <c r="N37" s="36"/>
      <c r="O37" s="36"/>
      <c r="P37" s="36"/>
      <c r="Q37" s="269"/>
      <c r="R37" s="274">
        <v>414636</v>
      </c>
      <c r="S37" s="216"/>
      <c r="T37" s="216"/>
      <c r="U37" s="216"/>
      <c r="V37" s="216"/>
      <c r="W37" s="216"/>
      <c r="X37" s="216"/>
      <c r="Y37" s="279"/>
      <c r="Z37" s="282">
        <v>1.8</v>
      </c>
      <c r="AA37" s="282"/>
      <c r="AB37" s="282"/>
      <c r="AC37" s="282"/>
      <c r="AD37" s="285" t="s">
        <v>137</v>
      </c>
      <c r="AE37" s="285"/>
      <c r="AF37" s="285"/>
      <c r="AG37" s="285"/>
      <c r="AH37" s="285"/>
      <c r="AI37" s="285"/>
      <c r="AJ37" s="285"/>
      <c r="AK37" s="285"/>
      <c r="AL37" s="289" t="s">
        <v>137</v>
      </c>
      <c r="AM37" s="237"/>
      <c r="AN37" s="237"/>
      <c r="AO37" s="294"/>
      <c r="AQ37" s="302" t="s">
        <v>418</v>
      </c>
      <c r="AR37" s="198"/>
      <c r="AS37" s="198"/>
      <c r="AT37" s="198"/>
      <c r="AU37" s="198"/>
      <c r="AV37" s="198"/>
      <c r="AW37" s="198"/>
      <c r="AX37" s="198"/>
      <c r="AY37" s="310"/>
      <c r="AZ37" s="274">
        <v>122870</v>
      </c>
      <c r="BA37" s="216"/>
      <c r="BB37" s="216"/>
      <c r="BC37" s="216"/>
      <c r="BD37" s="313"/>
      <c r="BE37" s="313"/>
      <c r="BF37" s="316"/>
      <c r="BG37" s="260" t="s">
        <v>419</v>
      </c>
      <c r="BH37" s="36"/>
      <c r="BI37" s="36"/>
      <c r="BJ37" s="36"/>
      <c r="BK37" s="36"/>
      <c r="BL37" s="36"/>
      <c r="BM37" s="36"/>
      <c r="BN37" s="36"/>
      <c r="BO37" s="36"/>
      <c r="BP37" s="36"/>
      <c r="BQ37" s="36"/>
      <c r="BR37" s="36"/>
      <c r="BS37" s="36"/>
      <c r="BT37" s="36"/>
      <c r="BU37" s="269"/>
      <c r="BV37" s="274">
        <v>4141</v>
      </c>
      <c r="BW37" s="216"/>
      <c r="BX37" s="216"/>
      <c r="BY37" s="216"/>
      <c r="BZ37" s="216"/>
      <c r="CA37" s="216"/>
      <c r="CB37" s="328"/>
      <c r="CD37" s="260" t="s">
        <v>148</v>
      </c>
      <c r="CE37" s="36"/>
      <c r="CF37" s="36"/>
      <c r="CG37" s="36"/>
      <c r="CH37" s="36"/>
      <c r="CI37" s="36"/>
      <c r="CJ37" s="36"/>
      <c r="CK37" s="36"/>
      <c r="CL37" s="36"/>
      <c r="CM37" s="36"/>
      <c r="CN37" s="36"/>
      <c r="CO37" s="36"/>
      <c r="CP37" s="36"/>
      <c r="CQ37" s="269"/>
      <c r="CR37" s="274">
        <v>10715</v>
      </c>
      <c r="CS37" s="313"/>
      <c r="CT37" s="313"/>
      <c r="CU37" s="313"/>
      <c r="CV37" s="313"/>
      <c r="CW37" s="313"/>
      <c r="CX37" s="313"/>
      <c r="CY37" s="333"/>
      <c r="CZ37" s="289">
        <v>0</v>
      </c>
      <c r="DA37" s="336"/>
      <c r="DB37" s="336"/>
      <c r="DC37" s="339"/>
      <c r="DD37" s="326">
        <v>8676</v>
      </c>
      <c r="DE37" s="313"/>
      <c r="DF37" s="313"/>
      <c r="DG37" s="313"/>
      <c r="DH37" s="313"/>
      <c r="DI37" s="313"/>
      <c r="DJ37" s="313"/>
      <c r="DK37" s="333"/>
      <c r="DL37" s="326">
        <v>8676</v>
      </c>
      <c r="DM37" s="313"/>
      <c r="DN37" s="313"/>
      <c r="DO37" s="313"/>
      <c r="DP37" s="313"/>
      <c r="DQ37" s="313"/>
      <c r="DR37" s="313"/>
      <c r="DS37" s="313"/>
      <c r="DT37" s="313"/>
      <c r="DU37" s="313"/>
      <c r="DV37" s="333"/>
      <c r="DW37" s="289">
        <v>0.1</v>
      </c>
      <c r="DX37" s="336"/>
      <c r="DY37" s="336"/>
      <c r="DZ37" s="336"/>
      <c r="EA37" s="336"/>
      <c r="EB37" s="336"/>
      <c r="EC37" s="362"/>
    </row>
    <row r="38" spans="2:133" ht="11.25" customHeight="1">
      <c r="B38" s="262" t="s">
        <v>417</v>
      </c>
      <c r="C38" s="267"/>
      <c r="D38" s="267"/>
      <c r="E38" s="267"/>
      <c r="F38" s="267"/>
      <c r="G38" s="267"/>
      <c r="H38" s="267"/>
      <c r="I38" s="267"/>
      <c r="J38" s="267"/>
      <c r="K38" s="267"/>
      <c r="L38" s="267"/>
      <c r="M38" s="267"/>
      <c r="N38" s="267"/>
      <c r="O38" s="267"/>
      <c r="P38" s="267"/>
      <c r="Q38" s="271"/>
      <c r="R38" s="275">
        <v>22604453</v>
      </c>
      <c r="S38" s="277"/>
      <c r="T38" s="277"/>
      <c r="U38" s="277"/>
      <c r="V38" s="277"/>
      <c r="W38" s="277"/>
      <c r="X38" s="277"/>
      <c r="Y38" s="280"/>
      <c r="Z38" s="283">
        <v>100</v>
      </c>
      <c r="AA38" s="283"/>
      <c r="AB38" s="283"/>
      <c r="AC38" s="283"/>
      <c r="AD38" s="286">
        <v>8975671</v>
      </c>
      <c r="AE38" s="286"/>
      <c r="AF38" s="286"/>
      <c r="AG38" s="286"/>
      <c r="AH38" s="286"/>
      <c r="AI38" s="286"/>
      <c r="AJ38" s="286"/>
      <c r="AK38" s="286"/>
      <c r="AL38" s="290">
        <v>100</v>
      </c>
      <c r="AM38" s="292"/>
      <c r="AN38" s="292"/>
      <c r="AO38" s="295"/>
      <c r="AQ38" s="302" t="s">
        <v>302</v>
      </c>
      <c r="AR38" s="198"/>
      <c r="AS38" s="198"/>
      <c r="AT38" s="198"/>
      <c r="AU38" s="198"/>
      <c r="AV38" s="198"/>
      <c r="AW38" s="198"/>
      <c r="AX38" s="198"/>
      <c r="AY38" s="310"/>
      <c r="AZ38" s="274">
        <v>32868</v>
      </c>
      <c r="BA38" s="216"/>
      <c r="BB38" s="216"/>
      <c r="BC38" s="216"/>
      <c r="BD38" s="313"/>
      <c r="BE38" s="313"/>
      <c r="BF38" s="316"/>
      <c r="BG38" s="260" t="s">
        <v>328</v>
      </c>
      <c r="BH38" s="36"/>
      <c r="BI38" s="36"/>
      <c r="BJ38" s="36"/>
      <c r="BK38" s="36"/>
      <c r="BL38" s="36"/>
      <c r="BM38" s="36"/>
      <c r="BN38" s="36"/>
      <c r="BO38" s="36"/>
      <c r="BP38" s="36"/>
      <c r="BQ38" s="36"/>
      <c r="BR38" s="36"/>
      <c r="BS38" s="36"/>
      <c r="BT38" s="36"/>
      <c r="BU38" s="269"/>
      <c r="BV38" s="274">
        <v>7828</v>
      </c>
      <c r="BW38" s="216"/>
      <c r="BX38" s="216"/>
      <c r="BY38" s="216"/>
      <c r="BZ38" s="216"/>
      <c r="CA38" s="216"/>
      <c r="CB38" s="328"/>
      <c r="CD38" s="260" t="s">
        <v>421</v>
      </c>
      <c r="CE38" s="36"/>
      <c r="CF38" s="36"/>
      <c r="CG38" s="36"/>
      <c r="CH38" s="36"/>
      <c r="CI38" s="36"/>
      <c r="CJ38" s="36"/>
      <c r="CK38" s="36"/>
      <c r="CL38" s="36"/>
      <c r="CM38" s="36"/>
      <c r="CN38" s="36"/>
      <c r="CO38" s="36"/>
      <c r="CP38" s="36"/>
      <c r="CQ38" s="269"/>
      <c r="CR38" s="274">
        <v>1102461</v>
      </c>
      <c r="CS38" s="216"/>
      <c r="CT38" s="216"/>
      <c r="CU38" s="216"/>
      <c r="CV38" s="216"/>
      <c r="CW38" s="216"/>
      <c r="CX38" s="216"/>
      <c r="CY38" s="279"/>
      <c r="CZ38" s="289">
        <v>4.9000000000000004</v>
      </c>
      <c r="DA38" s="336"/>
      <c r="DB38" s="336"/>
      <c r="DC38" s="339"/>
      <c r="DD38" s="326">
        <v>867625</v>
      </c>
      <c r="DE38" s="216"/>
      <c r="DF38" s="216"/>
      <c r="DG38" s="216"/>
      <c r="DH38" s="216"/>
      <c r="DI38" s="216"/>
      <c r="DJ38" s="216"/>
      <c r="DK38" s="279"/>
      <c r="DL38" s="326">
        <v>812591</v>
      </c>
      <c r="DM38" s="216"/>
      <c r="DN38" s="216"/>
      <c r="DO38" s="216"/>
      <c r="DP38" s="216"/>
      <c r="DQ38" s="216"/>
      <c r="DR38" s="216"/>
      <c r="DS38" s="216"/>
      <c r="DT38" s="216"/>
      <c r="DU38" s="216"/>
      <c r="DV38" s="279"/>
      <c r="DW38" s="289">
        <v>8.6999999999999993</v>
      </c>
      <c r="DX38" s="336"/>
      <c r="DY38" s="336"/>
      <c r="DZ38" s="336"/>
      <c r="EA38" s="336"/>
      <c r="EB38" s="336"/>
      <c r="EC38" s="362"/>
    </row>
    <row r="39" spans="2:133" ht="11.25" customHeight="1">
      <c r="AQ39" s="302" t="s">
        <v>422</v>
      </c>
      <c r="AR39" s="198"/>
      <c r="AS39" s="198"/>
      <c r="AT39" s="198"/>
      <c r="AU39" s="198"/>
      <c r="AV39" s="198"/>
      <c r="AW39" s="198"/>
      <c r="AX39" s="198"/>
      <c r="AY39" s="310"/>
      <c r="AZ39" s="274">
        <v>13797</v>
      </c>
      <c r="BA39" s="216"/>
      <c r="BB39" s="216"/>
      <c r="BC39" s="216"/>
      <c r="BD39" s="313"/>
      <c r="BE39" s="313"/>
      <c r="BF39" s="316"/>
      <c r="BG39" s="298" t="s">
        <v>423</v>
      </c>
      <c r="BH39" s="29"/>
      <c r="BI39" s="29"/>
      <c r="BJ39" s="29"/>
      <c r="BK39" s="29"/>
      <c r="BL39" s="29"/>
      <c r="BM39" s="36" t="s">
        <v>424</v>
      </c>
      <c r="BN39" s="36"/>
      <c r="BO39" s="36"/>
      <c r="BP39" s="36"/>
      <c r="BQ39" s="36"/>
      <c r="BR39" s="36"/>
      <c r="BS39" s="36"/>
      <c r="BT39" s="36"/>
      <c r="BU39" s="269"/>
      <c r="BV39" s="274">
        <v>122</v>
      </c>
      <c r="BW39" s="216"/>
      <c r="BX39" s="216"/>
      <c r="BY39" s="216"/>
      <c r="BZ39" s="216"/>
      <c r="CA39" s="216"/>
      <c r="CB39" s="328"/>
      <c r="CD39" s="260" t="s">
        <v>428</v>
      </c>
      <c r="CE39" s="36"/>
      <c r="CF39" s="36"/>
      <c r="CG39" s="36"/>
      <c r="CH39" s="36"/>
      <c r="CI39" s="36"/>
      <c r="CJ39" s="36"/>
      <c r="CK39" s="36"/>
      <c r="CL39" s="36"/>
      <c r="CM39" s="36"/>
      <c r="CN39" s="36"/>
      <c r="CO39" s="36"/>
      <c r="CP39" s="36"/>
      <c r="CQ39" s="269"/>
      <c r="CR39" s="274">
        <v>3649437</v>
      </c>
      <c r="CS39" s="313"/>
      <c r="CT39" s="313"/>
      <c r="CU39" s="313"/>
      <c r="CV39" s="313"/>
      <c r="CW39" s="313"/>
      <c r="CX39" s="313"/>
      <c r="CY39" s="333"/>
      <c r="CZ39" s="289">
        <v>16.2</v>
      </c>
      <c r="DA39" s="336"/>
      <c r="DB39" s="336"/>
      <c r="DC39" s="339"/>
      <c r="DD39" s="326">
        <v>63965</v>
      </c>
      <c r="DE39" s="313"/>
      <c r="DF39" s="313"/>
      <c r="DG39" s="313"/>
      <c r="DH39" s="313"/>
      <c r="DI39" s="313"/>
      <c r="DJ39" s="313"/>
      <c r="DK39" s="333"/>
      <c r="DL39" s="326" t="s">
        <v>137</v>
      </c>
      <c r="DM39" s="313"/>
      <c r="DN39" s="313"/>
      <c r="DO39" s="313"/>
      <c r="DP39" s="313"/>
      <c r="DQ39" s="313"/>
      <c r="DR39" s="313"/>
      <c r="DS39" s="313"/>
      <c r="DT39" s="313"/>
      <c r="DU39" s="313"/>
      <c r="DV39" s="333"/>
      <c r="DW39" s="289" t="s">
        <v>137</v>
      </c>
      <c r="DX39" s="336"/>
      <c r="DY39" s="336"/>
      <c r="DZ39" s="336"/>
      <c r="EA39" s="336"/>
      <c r="EB39" s="336"/>
      <c r="EC39" s="362"/>
    </row>
    <row r="40" spans="2:133" ht="11.25" customHeight="1">
      <c r="AQ40" s="302" t="s">
        <v>429</v>
      </c>
      <c r="AR40" s="198"/>
      <c r="AS40" s="198"/>
      <c r="AT40" s="198"/>
      <c r="AU40" s="198"/>
      <c r="AV40" s="198"/>
      <c r="AW40" s="198"/>
      <c r="AX40" s="198"/>
      <c r="AY40" s="310"/>
      <c r="AZ40" s="274">
        <v>354650</v>
      </c>
      <c r="BA40" s="216"/>
      <c r="BB40" s="216"/>
      <c r="BC40" s="216"/>
      <c r="BD40" s="313"/>
      <c r="BE40" s="313"/>
      <c r="BF40" s="316"/>
      <c r="BG40" s="298"/>
      <c r="BH40" s="29"/>
      <c r="BI40" s="29"/>
      <c r="BJ40" s="29"/>
      <c r="BK40" s="29"/>
      <c r="BL40" s="29"/>
      <c r="BM40" s="36" t="s">
        <v>334</v>
      </c>
      <c r="BN40" s="36"/>
      <c r="BO40" s="36"/>
      <c r="BP40" s="36"/>
      <c r="BQ40" s="36"/>
      <c r="BR40" s="36"/>
      <c r="BS40" s="36"/>
      <c r="BT40" s="36"/>
      <c r="BU40" s="269"/>
      <c r="BV40" s="274">
        <v>134</v>
      </c>
      <c r="BW40" s="216"/>
      <c r="BX40" s="216"/>
      <c r="BY40" s="216"/>
      <c r="BZ40" s="216"/>
      <c r="CA40" s="216"/>
      <c r="CB40" s="328"/>
      <c r="CD40" s="260" t="s">
        <v>359</v>
      </c>
      <c r="CE40" s="36"/>
      <c r="CF40" s="36"/>
      <c r="CG40" s="36"/>
      <c r="CH40" s="36"/>
      <c r="CI40" s="36"/>
      <c r="CJ40" s="36"/>
      <c r="CK40" s="36"/>
      <c r="CL40" s="36"/>
      <c r="CM40" s="36"/>
      <c r="CN40" s="36"/>
      <c r="CO40" s="36"/>
      <c r="CP40" s="36"/>
      <c r="CQ40" s="269"/>
      <c r="CR40" s="274">
        <v>293876</v>
      </c>
      <c r="CS40" s="216"/>
      <c r="CT40" s="216"/>
      <c r="CU40" s="216"/>
      <c r="CV40" s="216"/>
      <c r="CW40" s="216"/>
      <c r="CX40" s="216"/>
      <c r="CY40" s="279"/>
      <c r="CZ40" s="289">
        <v>1.3</v>
      </c>
      <c r="DA40" s="336"/>
      <c r="DB40" s="336"/>
      <c r="DC40" s="339"/>
      <c r="DD40" s="326">
        <v>118044</v>
      </c>
      <c r="DE40" s="216"/>
      <c r="DF40" s="216"/>
      <c r="DG40" s="216"/>
      <c r="DH40" s="216"/>
      <c r="DI40" s="216"/>
      <c r="DJ40" s="216"/>
      <c r="DK40" s="279"/>
      <c r="DL40" s="326">
        <v>44</v>
      </c>
      <c r="DM40" s="216"/>
      <c r="DN40" s="216"/>
      <c r="DO40" s="216"/>
      <c r="DP40" s="216"/>
      <c r="DQ40" s="216"/>
      <c r="DR40" s="216"/>
      <c r="DS40" s="216"/>
      <c r="DT40" s="216"/>
      <c r="DU40" s="216"/>
      <c r="DV40" s="279"/>
      <c r="DW40" s="289">
        <v>0</v>
      </c>
      <c r="DX40" s="336"/>
      <c r="DY40" s="336"/>
      <c r="DZ40" s="336"/>
      <c r="EA40" s="336"/>
      <c r="EB40" s="336"/>
      <c r="EC40" s="362"/>
    </row>
    <row r="41" spans="2:133" ht="11.25" customHeight="1">
      <c r="AQ41" s="303" t="s">
        <v>430</v>
      </c>
      <c r="AR41" s="305"/>
      <c r="AS41" s="305"/>
      <c r="AT41" s="305"/>
      <c r="AU41" s="305"/>
      <c r="AV41" s="305"/>
      <c r="AW41" s="305"/>
      <c r="AX41" s="305"/>
      <c r="AY41" s="311"/>
      <c r="AZ41" s="275">
        <v>747811</v>
      </c>
      <c r="BA41" s="277"/>
      <c r="BB41" s="277"/>
      <c r="BC41" s="277"/>
      <c r="BD41" s="312"/>
      <c r="BE41" s="312"/>
      <c r="BF41" s="317"/>
      <c r="BG41" s="175"/>
      <c r="BH41" s="178"/>
      <c r="BI41" s="178"/>
      <c r="BJ41" s="178"/>
      <c r="BK41" s="178"/>
      <c r="BL41" s="178"/>
      <c r="BM41" s="267" t="s">
        <v>431</v>
      </c>
      <c r="BN41" s="267"/>
      <c r="BO41" s="267"/>
      <c r="BP41" s="267"/>
      <c r="BQ41" s="267"/>
      <c r="BR41" s="267"/>
      <c r="BS41" s="267"/>
      <c r="BT41" s="267"/>
      <c r="BU41" s="271"/>
      <c r="BV41" s="275">
        <v>317</v>
      </c>
      <c r="BW41" s="277"/>
      <c r="BX41" s="277"/>
      <c r="BY41" s="277"/>
      <c r="BZ41" s="277"/>
      <c r="CA41" s="277"/>
      <c r="CB41" s="329"/>
      <c r="CD41" s="260" t="s">
        <v>281</v>
      </c>
      <c r="CE41" s="36"/>
      <c r="CF41" s="36"/>
      <c r="CG41" s="36"/>
      <c r="CH41" s="36"/>
      <c r="CI41" s="36"/>
      <c r="CJ41" s="36"/>
      <c r="CK41" s="36"/>
      <c r="CL41" s="36"/>
      <c r="CM41" s="36"/>
      <c r="CN41" s="36"/>
      <c r="CO41" s="36"/>
      <c r="CP41" s="36"/>
      <c r="CQ41" s="269"/>
      <c r="CR41" s="274" t="s">
        <v>137</v>
      </c>
      <c r="CS41" s="313"/>
      <c r="CT41" s="313"/>
      <c r="CU41" s="313"/>
      <c r="CV41" s="313"/>
      <c r="CW41" s="313"/>
      <c r="CX41" s="313"/>
      <c r="CY41" s="333"/>
      <c r="CZ41" s="289" t="s">
        <v>137</v>
      </c>
      <c r="DA41" s="336"/>
      <c r="DB41" s="336"/>
      <c r="DC41" s="339"/>
      <c r="DD41" s="326" t="s">
        <v>137</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46</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273</v>
      </c>
      <c r="CE42" s="36"/>
      <c r="CF42" s="36"/>
      <c r="CG42" s="36"/>
      <c r="CH42" s="36"/>
      <c r="CI42" s="36"/>
      <c r="CJ42" s="36"/>
      <c r="CK42" s="36"/>
      <c r="CL42" s="36"/>
      <c r="CM42" s="36"/>
      <c r="CN42" s="36"/>
      <c r="CO42" s="36"/>
      <c r="CP42" s="36"/>
      <c r="CQ42" s="269"/>
      <c r="CR42" s="274">
        <v>2672770</v>
      </c>
      <c r="CS42" s="216"/>
      <c r="CT42" s="216"/>
      <c r="CU42" s="216"/>
      <c r="CV42" s="216"/>
      <c r="CW42" s="216"/>
      <c r="CX42" s="216"/>
      <c r="CY42" s="279"/>
      <c r="CZ42" s="289">
        <v>11.9</v>
      </c>
      <c r="DA42" s="237"/>
      <c r="DB42" s="237"/>
      <c r="DC42" s="340"/>
      <c r="DD42" s="326">
        <v>344431</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76</v>
      </c>
      <c r="CE43" s="36"/>
      <c r="CF43" s="36"/>
      <c r="CG43" s="36"/>
      <c r="CH43" s="36"/>
      <c r="CI43" s="36"/>
      <c r="CJ43" s="36"/>
      <c r="CK43" s="36"/>
      <c r="CL43" s="36"/>
      <c r="CM43" s="36"/>
      <c r="CN43" s="36"/>
      <c r="CO43" s="36"/>
      <c r="CP43" s="36"/>
      <c r="CQ43" s="269"/>
      <c r="CR43" s="274">
        <v>79785</v>
      </c>
      <c r="CS43" s="313"/>
      <c r="CT43" s="313"/>
      <c r="CU43" s="313"/>
      <c r="CV43" s="313"/>
      <c r="CW43" s="313"/>
      <c r="CX43" s="313"/>
      <c r="CY43" s="333"/>
      <c r="CZ43" s="289">
        <v>0.4</v>
      </c>
      <c r="DA43" s="336"/>
      <c r="DB43" s="336"/>
      <c r="DC43" s="339"/>
      <c r="DD43" s="326">
        <v>79785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258</v>
      </c>
      <c r="CD44" s="133" t="s">
        <v>167</v>
      </c>
      <c r="CE44" s="42"/>
      <c r="CF44" s="260" t="s">
        <v>432</v>
      </c>
      <c r="CG44" s="36"/>
      <c r="CH44" s="36"/>
      <c r="CI44" s="36"/>
      <c r="CJ44" s="36"/>
      <c r="CK44" s="36"/>
      <c r="CL44" s="36"/>
      <c r="CM44" s="36"/>
      <c r="CN44" s="36"/>
      <c r="CO44" s="36"/>
      <c r="CP44" s="36"/>
      <c r="CQ44" s="269"/>
      <c r="CR44" s="274">
        <v>2636288</v>
      </c>
      <c r="CS44" s="216"/>
      <c r="CT44" s="216"/>
      <c r="CU44" s="216"/>
      <c r="CV44" s="216"/>
      <c r="CW44" s="216"/>
      <c r="CX44" s="216"/>
      <c r="CY44" s="279"/>
      <c r="CZ44" s="289">
        <v>11.7</v>
      </c>
      <c r="DA44" s="237"/>
      <c r="DB44" s="237"/>
      <c r="DC44" s="340"/>
      <c r="DD44" s="326">
        <v>344431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433</v>
      </c>
      <c r="CG45" s="36"/>
      <c r="CH45" s="36"/>
      <c r="CI45" s="36"/>
      <c r="CJ45" s="36"/>
      <c r="CK45" s="36"/>
      <c r="CL45" s="36"/>
      <c r="CM45" s="36"/>
      <c r="CN45" s="36"/>
      <c r="CO45" s="36"/>
      <c r="CP45" s="36"/>
      <c r="CQ45" s="269"/>
      <c r="CR45" s="274">
        <v>1133143</v>
      </c>
      <c r="CS45" s="313"/>
      <c r="CT45" s="313"/>
      <c r="CU45" s="313"/>
      <c r="CV45" s="313"/>
      <c r="CW45" s="313"/>
      <c r="CX45" s="313"/>
      <c r="CY45" s="333"/>
      <c r="CZ45" s="289">
        <v>5</v>
      </c>
      <c r="DA45" s="336"/>
      <c r="DB45" s="336"/>
      <c r="DC45" s="339"/>
      <c r="DD45" s="326">
        <v>24900</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434</v>
      </c>
      <c r="CG46" s="36"/>
      <c r="CH46" s="36"/>
      <c r="CI46" s="36"/>
      <c r="CJ46" s="36"/>
      <c r="CK46" s="36"/>
      <c r="CL46" s="36"/>
      <c r="CM46" s="36"/>
      <c r="CN46" s="36"/>
      <c r="CO46" s="36"/>
      <c r="CP46" s="36"/>
      <c r="CQ46" s="269"/>
      <c r="CR46" s="274">
        <v>1283338</v>
      </c>
      <c r="CS46" s="216"/>
      <c r="CT46" s="216"/>
      <c r="CU46" s="216"/>
      <c r="CV46" s="216"/>
      <c r="CW46" s="216"/>
      <c r="CX46" s="216"/>
      <c r="CY46" s="279"/>
      <c r="CZ46" s="289">
        <v>5.7</v>
      </c>
      <c r="DA46" s="237"/>
      <c r="DB46" s="237"/>
      <c r="DC46" s="340"/>
      <c r="DD46" s="326">
        <v>313445</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129</v>
      </c>
      <c r="CG47" s="36"/>
      <c r="CH47" s="36"/>
      <c r="CI47" s="36"/>
      <c r="CJ47" s="36"/>
      <c r="CK47" s="36"/>
      <c r="CL47" s="36"/>
      <c r="CM47" s="36"/>
      <c r="CN47" s="36"/>
      <c r="CO47" s="36"/>
      <c r="CP47" s="36"/>
      <c r="CQ47" s="269"/>
      <c r="CR47" s="274">
        <v>36482</v>
      </c>
      <c r="CS47" s="313"/>
      <c r="CT47" s="313"/>
      <c r="CU47" s="313"/>
      <c r="CV47" s="313"/>
      <c r="CW47" s="313"/>
      <c r="CX47" s="313"/>
      <c r="CY47" s="333"/>
      <c r="CZ47" s="289">
        <v>0.2</v>
      </c>
      <c r="DA47" s="336"/>
      <c r="DB47" s="336"/>
      <c r="DC47" s="339"/>
      <c r="DD47" s="326" t="s">
        <v>137</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435</v>
      </c>
      <c r="CG48" s="36"/>
      <c r="CH48" s="36"/>
      <c r="CI48" s="36"/>
      <c r="CJ48" s="36"/>
      <c r="CK48" s="36"/>
      <c r="CL48" s="36"/>
      <c r="CM48" s="36"/>
      <c r="CN48" s="36"/>
      <c r="CO48" s="36"/>
      <c r="CP48" s="36"/>
      <c r="CQ48" s="269"/>
      <c r="CR48" s="274" t="s">
        <v>137</v>
      </c>
      <c r="CS48" s="216"/>
      <c r="CT48" s="216"/>
      <c r="CU48" s="216"/>
      <c r="CV48" s="216"/>
      <c r="CW48" s="216"/>
      <c r="CX48" s="216"/>
      <c r="CY48" s="279"/>
      <c r="CZ48" s="289" t="s">
        <v>137</v>
      </c>
      <c r="DA48" s="237"/>
      <c r="DB48" s="237"/>
      <c r="DC48" s="340"/>
      <c r="DD48" s="326" t="s">
        <v>137</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53</v>
      </c>
      <c r="CE49" s="267"/>
      <c r="CF49" s="267"/>
      <c r="CG49" s="267"/>
      <c r="CH49" s="267"/>
      <c r="CI49" s="267"/>
      <c r="CJ49" s="267"/>
      <c r="CK49" s="267"/>
      <c r="CL49" s="267"/>
      <c r="CM49" s="267"/>
      <c r="CN49" s="267"/>
      <c r="CO49" s="267"/>
      <c r="CP49" s="267"/>
      <c r="CQ49" s="271"/>
      <c r="CR49" s="275">
        <v>22509912</v>
      </c>
      <c r="CS49" s="312"/>
      <c r="CT49" s="312"/>
      <c r="CU49" s="312"/>
      <c r="CV49" s="312"/>
      <c r="CW49" s="312"/>
      <c r="CX49" s="312"/>
      <c r="CY49" s="334"/>
      <c r="CZ49" s="290">
        <v>100</v>
      </c>
      <c r="DA49" s="337"/>
      <c r="DB49" s="337"/>
      <c r="DC49" s="341"/>
      <c r="DD49" s="344">
        <v>11033421</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DJD666bKGlEHZ8liwga5OCUCJJnHnSdB6upxCoxiGI6LF9F59WHmocnAedJDdktHftUxrkq5Ui0i3pmuxD2+ug==" saltValue="h67rWjcYq7v9tvczGjQPe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election activeCell="V35" sqref="V35:Z35"/>
    </sheetView>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294</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296</v>
      </c>
      <c r="DK2" s="729"/>
      <c r="DL2" s="729"/>
      <c r="DM2" s="729"/>
      <c r="DN2" s="729"/>
      <c r="DO2" s="732"/>
      <c r="DP2" s="402"/>
      <c r="DQ2" s="728" t="s">
        <v>297</v>
      </c>
      <c r="DR2" s="729"/>
      <c r="DS2" s="729"/>
      <c r="DT2" s="729"/>
      <c r="DU2" s="729"/>
      <c r="DV2" s="729"/>
      <c r="DW2" s="729"/>
      <c r="DX2" s="729"/>
      <c r="DY2" s="729"/>
      <c r="DZ2" s="732"/>
      <c r="EA2" s="748"/>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436</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437</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438</v>
      </c>
      <c r="B5" s="403"/>
      <c r="C5" s="403"/>
      <c r="D5" s="403"/>
      <c r="E5" s="403"/>
      <c r="F5" s="403"/>
      <c r="G5" s="403"/>
      <c r="H5" s="403"/>
      <c r="I5" s="403"/>
      <c r="J5" s="403"/>
      <c r="K5" s="403"/>
      <c r="L5" s="403"/>
      <c r="M5" s="403"/>
      <c r="N5" s="403"/>
      <c r="O5" s="403"/>
      <c r="P5" s="439"/>
      <c r="Q5" s="445" t="s">
        <v>171</v>
      </c>
      <c r="R5" s="457"/>
      <c r="S5" s="457"/>
      <c r="T5" s="457"/>
      <c r="U5" s="468"/>
      <c r="V5" s="445" t="s">
        <v>439</v>
      </c>
      <c r="W5" s="457"/>
      <c r="X5" s="457"/>
      <c r="Y5" s="457"/>
      <c r="Z5" s="468"/>
      <c r="AA5" s="445" t="s">
        <v>440</v>
      </c>
      <c r="AB5" s="457"/>
      <c r="AC5" s="457"/>
      <c r="AD5" s="457"/>
      <c r="AE5" s="457"/>
      <c r="AF5" s="517" t="s">
        <v>168</v>
      </c>
      <c r="AG5" s="457"/>
      <c r="AH5" s="457"/>
      <c r="AI5" s="457"/>
      <c r="AJ5" s="535"/>
      <c r="AK5" s="457" t="s">
        <v>441</v>
      </c>
      <c r="AL5" s="457"/>
      <c r="AM5" s="457"/>
      <c r="AN5" s="457"/>
      <c r="AO5" s="468"/>
      <c r="AP5" s="445" t="s">
        <v>442</v>
      </c>
      <c r="AQ5" s="457"/>
      <c r="AR5" s="457"/>
      <c r="AS5" s="457"/>
      <c r="AT5" s="468"/>
      <c r="AU5" s="445" t="s">
        <v>444</v>
      </c>
      <c r="AV5" s="457"/>
      <c r="AW5" s="457"/>
      <c r="AX5" s="457"/>
      <c r="AY5" s="535"/>
      <c r="AZ5" s="429"/>
      <c r="BA5" s="429"/>
      <c r="BB5" s="429"/>
      <c r="BC5" s="429"/>
      <c r="BD5" s="429"/>
      <c r="BE5" s="628"/>
      <c r="BF5" s="628"/>
      <c r="BG5" s="628"/>
      <c r="BH5" s="628"/>
      <c r="BI5" s="628"/>
      <c r="BJ5" s="628"/>
      <c r="BK5" s="628"/>
      <c r="BL5" s="628"/>
      <c r="BM5" s="628"/>
      <c r="BN5" s="628"/>
      <c r="BO5" s="628"/>
      <c r="BP5" s="628"/>
      <c r="BQ5" s="374" t="s">
        <v>445</v>
      </c>
      <c r="BR5" s="403"/>
      <c r="BS5" s="403"/>
      <c r="BT5" s="403"/>
      <c r="BU5" s="403"/>
      <c r="BV5" s="403"/>
      <c r="BW5" s="403"/>
      <c r="BX5" s="403"/>
      <c r="BY5" s="403"/>
      <c r="BZ5" s="403"/>
      <c r="CA5" s="403"/>
      <c r="CB5" s="403"/>
      <c r="CC5" s="403"/>
      <c r="CD5" s="403"/>
      <c r="CE5" s="403"/>
      <c r="CF5" s="403"/>
      <c r="CG5" s="439"/>
      <c r="CH5" s="445" t="s">
        <v>356</v>
      </c>
      <c r="CI5" s="457"/>
      <c r="CJ5" s="457"/>
      <c r="CK5" s="457"/>
      <c r="CL5" s="468"/>
      <c r="CM5" s="445" t="s">
        <v>313</v>
      </c>
      <c r="CN5" s="457"/>
      <c r="CO5" s="457"/>
      <c r="CP5" s="457"/>
      <c r="CQ5" s="468"/>
      <c r="CR5" s="445" t="s">
        <v>224</v>
      </c>
      <c r="CS5" s="457"/>
      <c r="CT5" s="457"/>
      <c r="CU5" s="457"/>
      <c r="CV5" s="468"/>
      <c r="CW5" s="445" t="s">
        <v>49</v>
      </c>
      <c r="CX5" s="457"/>
      <c r="CY5" s="457"/>
      <c r="CZ5" s="457"/>
      <c r="DA5" s="468"/>
      <c r="DB5" s="445" t="s">
        <v>409</v>
      </c>
      <c r="DC5" s="457"/>
      <c r="DD5" s="457"/>
      <c r="DE5" s="457"/>
      <c r="DF5" s="468"/>
      <c r="DG5" s="722" t="s">
        <v>238</v>
      </c>
      <c r="DH5" s="725"/>
      <c r="DI5" s="725"/>
      <c r="DJ5" s="725"/>
      <c r="DK5" s="730"/>
      <c r="DL5" s="722" t="s">
        <v>446</v>
      </c>
      <c r="DM5" s="725"/>
      <c r="DN5" s="725"/>
      <c r="DO5" s="725"/>
      <c r="DP5" s="730"/>
      <c r="DQ5" s="445" t="s">
        <v>448</v>
      </c>
      <c r="DR5" s="457"/>
      <c r="DS5" s="457"/>
      <c r="DT5" s="457"/>
      <c r="DU5" s="468"/>
      <c r="DV5" s="445" t="s">
        <v>444</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259</v>
      </c>
      <c r="C7" s="425"/>
      <c r="D7" s="425"/>
      <c r="E7" s="425"/>
      <c r="F7" s="425"/>
      <c r="G7" s="425"/>
      <c r="H7" s="425"/>
      <c r="I7" s="425"/>
      <c r="J7" s="425"/>
      <c r="K7" s="425"/>
      <c r="L7" s="425"/>
      <c r="M7" s="425"/>
      <c r="N7" s="425"/>
      <c r="O7" s="425"/>
      <c r="P7" s="441"/>
      <c r="Q7" s="447">
        <v>22506</v>
      </c>
      <c r="R7" s="459"/>
      <c r="S7" s="459"/>
      <c r="T7" s="459"/>
      <c r="U7" s="459"/>
      <c r="V7" s="459">
        <v>22412</v>
      </c>
      <c r="W7" s="459"/>
      <c r="X7" s="459"/>
      <c r="Y7" s="459"/>
      <c r="Z7" s="459"/>
      <c r="AA7" s="459">
        <v>94</v>
      </c>
      <c r="AB7" s="459"/>
      <c r="AC7" s="459"/>
      <c r="AD7" s="459"/>
      <c r="AE7" s="505"/>
      <c r="AF7" s="519">
        <v>86</v>
      </c>
      <c r="AG7" s="532"/>
      <c r="AH7" s="532"/>
      <c r="AI7" s="532"/>
      <c r="AJ7" s="537"/>
      <c r="AK7" s="545" t="s">
        <v>137</v>
      </c>
      <c r="AL7" s="459"/>
      <c r="AM7" s="459"/>
      <c r="AN7" s="459"/>
      <c r="AO7" s="459"/>
      <c r="AP7" s="459">
        <v>19160</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526</v>
      </c>
      <c r="BT7" s="425"/>
      <c r="BU7" s="425"/>
      <c r="BV7" s="425"/>
      <c r="BW7" s="425"/>
      <c r="BX7" s="425"/>
      <c r="BY7" s="425"/>
      <c r="BZ7" s="425"/>
      <c r="CA7" s="425"/>
      <c r="CB7" s="425"/>
      <c r="CC7" s="425"/>
      <c r="CD7" s="425"/>
      <c r="CE7" s="425"/>
      <c r="CF7" s="425"/>
      <c r="CG7" s="441"/>
      <c r="CH7" s="685">
        <v>6</v>
      </c>
      <c r="CI7" s="688"/>
      <c r="CJ7" s="688"/>
      <c r="CK7" s="688"/>
      <c r="CL7" s="703"/>
      <c r="CM7" s="685">
        <v>4</v>
      </c>
      <c r="CN7" s="688"/>
      <c r="CO7" s="688"/>
      <c r="CP7" s="688"/>
      <c r="CQ7" s="703"/>
      <c r="CR7" s="685">
        <v>15</v>
      </c>
      <c r="CS7" s="688"/>
      <c r="CT7" s="688"/>
      <c r="CU7" s="688"/>
      <c r="CV7" s="703"/>
      <c r="CW7" s="685" t="s">
        <v>137</v>
      </c>
      <c r="CX7" s="688"/>
      <c r="CY7" s="688"/>
      <c r="CZ7" s="688"/>
      <c r="DA7" s="703"/>
      <c r="DB7" s="685" t="s">
        <v>137</v>
      </c>
      <c r="DC7" s="688"/>
      <c r="DD7" s="688"/>
      <c r="DE7" s="688"/>
      <c r="DF7" s="703"/>
      <c r="DG7" s="685" t="s">
        <v>137</v>
      </c>
      <c r="DH7" s="688"/>
      <c r="DI7" s="688"/>
      <c r="DJ7" s="688"/>
      <c r="DK7" s="703"/>
      <c r="DL7" s="685" t="s">
        <v>137</v>
      </c>
      <c r="DM7" s="688"/>
      <c r="DN7" s="688"/>
      <c r="DO7" s="688"/>
      <c r="DP7" s="703"/>
      <c r="DQ7" s="685" t="s">
        <v>137</v>
      </c>
      <c r="DR7" s="688"/>
      <c r="DS7" s="688"/>
      <c r="DT7" s="688"/>
      <c r="DU7" s="703"/>
      <c r="DV7" s="405"/>
      <c r="DW7" s="425"/>
      <c r="DX7" s="425"/>
      <c r="DY7" s="425"/>
      <c r="DZ7" s="740"/>
      <c r="EA7" s="603"/>
    </row>
    <row r="8" spans="1:131" s="368" customFormat="1" ht="26.25" customHeight="1">
      <c r="A8" s="377">
        <v>2</v>
      </c>
      <c r="B8" s="406" t="s">
        <v>385</v>
      </c>
      <c r="C8" s="426"/>
      <c r="D8" s="426"/>
      <c r="E8" s="426"/>
      <c r="F8" s="426"/>
      <c r="G8" s="426"/>
      <c r="H8" s="426"/>
      <c r="I8" s="426"/>
      <c r="J8" s="426"/>
      <c r="K8" s="426"/>
      <c r="L8" s="426"/>
      <c r="M8" s="426"/>
      <c r="N8" s="426"/>
      <c r="O8" s="426"/>
      <c r="P8" s="442"/>
      <c r="Q8" s="448">
        <v>23</v>
      </c>
      <c r="R8" s="460"/>
      <c r="S8" s="460"/>
      <c r="T8" s="460"/>
      <c r="U8" s="460"/>
      <c r="V8" s="460">
        <v>23</v>
      </c>
      <c r="W8" s="460"/>
      <c r="X8" s="460"/>
      <c r="Y8" s="460"/>
      <c r="Z8" s="460"/>
      <c r="AA8" s="460" t="s">
        <v>137</v>
      </c>
      <c r="AB8" s="460"/>
      <c r="AC8" s="460"/>
      <c r="AD8" s="460"/>
      <c r="AE8" s="471"/>
      <c r="AF8" s="520" t="s">
        <v>137</v>
      </c>
      <c r="AG8" s="466"/>
      <c r="AH8" s="466"/>
      <c r="AI8" s="466"/>
      <c r="AJ8" s="538"/>
      <c r="AK8" s="470">
        <v>20</v>
      </c>
      <c r="AL8" s="460"/>
      <c r="AM8" s="460"/>
      <c r="AN8" s="460"/>
      <c r="AO8" s="460"/>
      <c r="AP8" s="460" t="s">
        <v>137</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108</v>
      </c>
      <c r="BT8" s="426"/>
      <c r="BU8" s="426"/>
      <c r="BV8" s="426"/>
      <c r="BW8" s="426"/>
      <c r="BX8" s="426"/>
      <c r="BY8" s="426"/>
      <c r="BZ8" s="426"/>
      <c r="CA8" s="426"/>
      <c r="CB8" s="426"/>
      <c r="CC8" s="426"/>
      <c r="CD8" s="426"/>
      <c r="CE8" s="426"/>
      <c r="CF8" s="426"/>
      <c r="CG8" s="442"/>
      <c r="CH8" s="454">
        <v>8</v>
      </c>
      <c r="CI8" s="466"/>
      <c r="CJ8" s="466"/>
      <c r="CK8" s="466"/>
      <c r="CL8" s="704"/>
      <c r="CM8" s="454">
        <v>207</v>
      </c>
      <c r="CN8" s="466"/>
      <c r="CO8" s="466"/>
      <c r="CP8" s="466"/>
      <c r="CQ8" s="704"/>
      <c r="CR8" s="454">
        <v>150</v>
      </c>
      <c r="CS8" s="466"/>
      <c r="CT8" s="466"/>
      <c r="CU8" s="466"/>
      <c r="CV8" s="704"/>
      <c r="CW8" s="454" t="s">
        <v>137</v>
      </c>
      <c r="CX8" s="466"/>
      <c r="CY8" s="466"/>
      <c r="CZ8" s="466"/>
      <c r="DA8" s="704"/>
      <c r="DB8" s="454" t="s">
        <v>137</v>
      </c>
      <c r="DC8" s="466"/>
      <c r="DD8" s="466"/>
      <c r="DE8" s="466"/>
      <c r="DF8" s="704"/>
      <c r="DG8" s="454" t="s">
        <v>137</v>
      </c>
      <c r="DH8" s="466"/>
      <c r="DI8" s="466"/>
      <c r="DJ8" s="466"/>
      <c r="DK8" s="704"/>
      <c r="DL8" s="454" t="s">
        <v>137</v>
      </c>
      <c r="DM8" s="466"/>
      <c r="DN8" s="466"/>
      <c r="DO8" s="466"/>
      <c r="DP8" s="704"/>
      <c r="DQ8" s="454" t="s">
        <v>137</v>
      </c>
      <c r="DR8" s="466"/>
      <c r="DS8" s="466"/>
      <c r="DT8" s="466"/>
      <c r="DU8" s="704"/>
      <c r="DV8" s="406"/>
      <c r="DW8" s="426"/>
      <c r="DX8" s="426"/>
      <c r="DY8" s="426"/>
      <c r="DZ8" s="741"/>
      <c r="EA8" s="603"/>
    </row>
    <row r="9" spans="1:131" s="368" customFormat="1" ht="26.25" customHeight="1">
      <c r="A9" s="377">
        <v>3</v>
      </c>
      <c r="B9" s="406" t="s">
        <v>449</v>
      </c>
      <c r="C9" s="426"/>
      <c r="D9" s="426"/>
      <c r="E9" s="426"/>
      <c r="F9" s="426"/>
      <c r="G9" s="426"/>
      <c r="H9" s="426"/>
      <c r="I9" s="426"/>
      <c r="J9" s="426"/>
      <c r="K9" s="426"/>
      <c r="L9" s="426"/>
      <c r="M9" s="426"/>
      <c r="N9" s="426"/>
      <c r="O9" s="426"/>
      <c r="P9" s="442"/>
      <c r="Q9" s="448">
        <v>95</v>
      </c>
      <c r="R9" s="460"/>
      <c r="S9" s="460"/>
      <c r="T9" s="460"/>
      <c r="U9" s="460"/>
      <c r="V9" s="460">
        <v>95</v>
      </c>
      <c r="W9" s="460"/>
      <c r="X9" s="460"/>
      <c r="Y9" s="460"/>
      <c r="Z9" s="460"/>
      <c r="AA9" s="460" t="s">
        <v>137</v>
      </c>
      <c r="AB9" s="460"/>
      <c r="AC9" s="460"/>
      <c r="AD9" s="460"/>
      <c r="AE9" s="471"/>
      <c r="AF9" s="520">
        <v>0</v>
      </c>
      <c r="AG9" s="466"/>
      <c r="AH9" s="466"/>
      <c r="AI9" s="466"/>
      <c r="AJ9" s="538"/>
      <c r="AK9" s="470" t="s">
        <v>137</v>
      </c>
      <c r="AL9" s="460"/>
      <c r="AM9" s="460"/>
      <c r="AN9" s="460"/>
      <c r="AO9" s="460"/>
      <c r="AP9" s="460" t="s">
        <v>137</v>
      </c>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527</v>
      </c>
      <c r="BT9" s="426"/>
      <c r="BU9" s="426"/>
      <c r="BV9" s="426"/>
      <c r="BW9" s="426"/>
      <c r="BX9" s="426"/>
      <c r="BY9" s="426"/>
      <c r="BZ9" s="426"/>
      <c r="CA9" s="426"/>
      <c r="CB9" s="426"/>
      <c r="CC9" s="426"/>
      <c r="CD9" s="426"/>
      <c r="CE9" s="426"/>
      <c r="CF9" s="426"/>
      <c r="CG9" s="442"/>
      <c r="CH9" s="454">
        <v>1</v>
      </c>
      <c r="CI9" s="466"/>
      <c r="CJ9" s="466"/>
      <c r="CK9" s="466"/>
      <c r="CL9" s="704"/>
      <c r="CM9" s="454">
        <v>25</v>
      </c>
      <c r="CN9" s="466"/>
      <c r="CO9" s="466"/>
      <c r="CP9" s="466"/>
      <c r="CQ9" s="704"/>
      <c r="CR9" s="454">
        <v>5</v>
      </c>
      <c r="CS9" s="466"/>
      <c r="CT9" s="466"/>
      <c r="CU9" s="466"/>
      <c r="CV9" s="704"/>
      <c r="CW9" s="454" t="s">
        <v>137</v>
      </c>
      <c r="CX9" s="466"/>
      <c r="CY9" s="466"/>
      <c r="CZ9" s="466"/>
      <c r="DA9" s="704"/>
      <c r="DB9" s="454" t="s">
        <v>137</v>
      </c>
      <c r="DC9" s="466"/>
      <c r="DD9" s="466"/>
      <c r="DE9" s="466"/>
      <c r="DF9" s="704"/>
      <c r="DG9" s="454" t="s">
        <v>137</v>
      </c>
      <c r="DH9" s="466"/>
      <c r="DI9" s="466"/>
      <c r="DJ9" s="466"/>
      <c r="DK9" s="704"/>
      <c r="DL9" s="454" t="s">
        <v>137</v>
      </c>
      <c r="DM9" s="466"/>
      <c r="DN9" s="466"/>
      <c r="DO9" s="466"/>
      <c r="DP9" s="704"/>
      <c r="DQ9" s="454" t="s">
        <v>137</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c r="BT10" s="426"/>
      <c r="BU10" s="426"/>
      <c r="BV10" s="426"/>
      <c r="BW10" s="426"/>
      <c r="BX10" s="426"/>
      <c r="BY10" s="426"/>
      <c r="BZ10" s="426"/>
      <c r="CA10" s="426"/>
      <c r="CB10" s="426"/>
      <c r="CC10" s="426"/>
      <c r="CD10" s="426"/>
      <c r="CE10" s="426"/>
      <c r="CF10" s="426"/>
      <c r="CG10" s="442"/>
      <c r="CH10" s="454"/>
      <c r="CI10" s="466"/>
      <c r="CJ10" s="466"/>
      <c r="CK10" s="466"/>
      <c r="CL10" s="704"/>
      <c r="CM10" s="454"/>
      <c r="CN10" s="466"/>
      <c r="CO10" s="466"/>
      <c r="CP10" s="466"/>
      <c r="CQ10" s="704"/>
      <c r="CR10" s="454"/>
      <c r="CS10" s="466"/>
      <c r="CT10" s="466"/>
      <c r="CU10" s="466"/>
      <c r="CV10" s="704"/>
      <c r="CW10" s="454"/>
      <c r="CX10" s="466"/>
      <c r="CY10" s="466"/>
      <c r="CZ10" s="466"/>
      <c r="DA10" s="704"/>
      <c r="DB10" s="454"/>
      <c r="DC10" s="466"/>
      <c r="DD10" s="466"/>
      <c r="DE10" s="466"/>
      <c r="DF10" s="704"/>
      <c r="DG10" s="454"/>
      <c r="DH10" s="466"/>
      <c r="DI10" s="466"/>
      <c r="DJ10" s="466"/>
      <c r="DK10" s="704"/>
      <c r="DL10" s="454"/>
      <c r="DM10" s="466"/>
      <c r="DN10" s="466"/>
      <c r="DO10" s="466"/>
      <c r="DP10" s="704"/>
      <c r="DQ10" s="454"/>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c r="BT11" s="426"/>
      <c r="BU11" s="426"/>
      <c r="BV11" s="426"/>
      <c r="BW11" s="426"/>
      <c r="BX11" s="426"/>
      <c r="BY11" s="426"/>
      <c r="BZ11" s="426"/>
      <c r="CA11" s="426"/>
      <c r="CB11" s="426"/>
      <c r="CC11" s="426"/>
      <c r="CD11" s="426"/>
      <c r="CE11" s="426"/>
      <c r="CF11" s="426"/>
      <c r="CG11" s="442"/>
      <c r="CH11" s="454"/>
      <c r="CI11" s="466"/>
      <c r="CJ11" s="466"/>
      <c r="CK11" s="466"/>
      <c r="CL11" s="704"/>
      <c r="CM11" s="454"/>
      <c r="CN11" s="466"/>
      <c r="CO11" s="466"/>
      <c r="CP11" s="466"/>
      <c r="CQ11" s="704"/>
      <c r="CR11" s="454"/>
      <c r="CS11" s="466"/>
      <c r="CT11" s="466"/>
      <c r="CU11" s="466"/>
      <c r="CV11" s="704"/>
      <c r="CW11" s="454"/>
      <c r="CX11" s="466"/>
      <c r="CY11" s="466"/>
      <c r="CZ11" s="466"/>
      <c r="DA11" s="704"/>
      <c r="DB11" s="454"/>
      <c r="DC11" s="466"/>
      <c r="DD11" s="466"/>
      <c r="DE11" s="466"/>
      <c r="DF11" s="704"/>
      <c r="DG11" s="454"/>
      <c r="DH11" s="466"/>
      <c r="DI11" s="466"/>
      <c r="DJ11" s="466"/>
      <c r="DK11" s="704"/>
      <c r="DL11" s="454"/>
      <c r="DM11" s="466"/>
      <c r="DN11" s="466"/>
      <c r="DO11" s="466"/>
      <c r="DP11" s="704"/>
      <c r="DQ11" s="454"/>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450</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245</v>
      </c>
      <c r="B23" s="407" t="s">
        <v>298</v>
      </c>
      <c r="C23" s="427"/>
      <c r="D23" s="427"/>
      <c r="E23" s="427"/>
      <c r="F23" s="427"/>
      <c r="G23" s="427"/>
      <c r="H23" s="427"/>
      <c r="I23" s="427"/>
      <c r="J23" s="427"/>
      <c r="K23" s="427"/>
      <c r="L23" s="427"/>
      <c r="M23" s="427"/>
      <c r="N23" s="427"/>
      <c r="O23" s="427"/>
      <c r="P23" s="443"/>
      <c r="Q23" s="450">
        <v>22604</v>
      </c>
      <c r="R23" s="462"/>
      <c r="S23" s="462"/>
      <c r="T23" s="462"/>
      <c r="U23" s="462"/>
      <c r="V23" s="462">
        <v>22510</v>
      </c>
      <c r="W23" s="462"/>
      <c r="X23" s="462"/>
      <c r="Y23" s="462"/>
      <c r="Z23" s="462"/>
      <c r="AA23" s="462">
        <v>94</v>
      </c>
      <c r="AB23" s="462"/>
      <c r="AC23" s="462"/>
      <c r="AD23" s="462"/>
      <c r="AE23" s="507"/>
      <c r="AF23" s="521">
        <v>86</v>
      </c>
      <c r="AG23" s="462"/>
      <c r="AH23" s="462"/>
      <c r="AI23" s="462"/>
      <c r="AJ23" s="539"/>
      <c r="AK23" s="547"/>
      <c r="AL23" s="465"/>
      <c r="AM23" s="465"/>
      <c r="AN23" s="465"/>
      <c r="AO23" s="465"/>
      <c r="AP23" s="462">
        <v>19160</v>
      </c>
      <c r="AQ23" s="462"/>
      <c r="AR23" s="462"/>
      <c r="AS23" s="462"/>
      <c r="AT23" s="462"/>
      <c r="AU23" s="580"/>
      <c r="AV23" s="580"/>
      <c r="AW23" s="580"/>
      <c r="AX23" s="580"/>
      <c r="AY23" s="607"/>
      <c r="AZ23" s="613" t="s">
        <v>137</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363</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425</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438</v>
      </c>
      <c r="B26" s="403"/>
      <c r="C26" s="403"/>
      <c r="D26" s="403"/>
      <c r="E26" s="403"/>
      <c r="F26" s="403"/>
      <c r="G26" s="403"/>
      <c r="H26" s="403"/>
      <c r="I26" s="403"/>
      <c r="J26" s="403"/>
      <c r="K26" s="403"/>
      <c r="L26" s="403"/>
      <c r="M26" s="403"/>
      <c r="N26" s="403"/>
      <c r="O26" s="403"/>
      <c r="P26" s="439"/>
      <c r="Q26" s="445" t="s">
        <v>452</v>
      </c>
      <c r="R26" s="457"/>
      <c r="S26" s="457"/>
      <c r="T26" s="457"/>
      <c r="U26" s="468"/>
      <c r="V26" s="445" t="s">
        <v>453</v>
      </c>
      <c r="W26" s="457"/>
      <c r="X26" s="457"/>
      <c r="Y26" s="457"/>
      <c r="Z26" s="468"/>
      <c r="AA26" s="445" t="s">
        <v>454</v>
      </c>
      <c r="AB26" s="457"/>
      <c r="AC26" s="457"/>
      <c r="AD26" s="457"/>
      <c r="AE26" s="457"/>
      <c r="AF26" s="522" t="s">
        <v>242</v>
      </c>
      <c r="AG26" s="533"/>
      <c r="AH26" s="533"/>
      <c r="AI26" s="533"/>
      <c r="AJ26" s="540"/>
      <c r="AK26" s="457" t="s">
        <v>381</v>
      </c>
      <c r="AL26" s="457"/>
      <c r="AM26" s="457"/>
      <c r="AN26" s="457"/>
      <c r="AO26" s="468"/>
      <c r="AP26" s="445" t="s">
        <v>350</v>
      </c>
      <c r="AQ26" s="457"/>
      <c r="AR26" s="457"/>
      <c r="AS26" s="457"/>
      <c r="AT26" s="468"/>
      <c r="AU26" s="445" t="s">
        <v>455</v>
      </c>
      <c r="AV26" s="457"/>
      <c r="AW26" s="457"/>
      <c r="AX26" s="457"/>
      <c r="AY26" s="468"/>
      <c r="AZ26" s="445" t="s">
        <v>456</v>
      </c>
      <c r="BA26" s="457"/>
      <c r="BB26" s="457"/>
      <c r="BC26" s="457"/>
      <c r="BD26" s="468"/>
      <c r="BE26" s="445" t="s">
        <v>444</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457</v>
      </c>
      <c r="C28" s="425"/>
      <c r="D28" s="425"/>
      <c r="E28" s="425"/>
      <c r="F28" s="425"/>
      <c r="G28" s="425"/>
      <c r="H28" s="425"/>
      <c r="I28" s="425"/>
      <c r="J28" s="425"/>
      <c r="K28" s="425"/>
      <c r="L28" s="425"/>
      <c r="M28" s="425"/>
      <c r="N28" s="425"/>
      <c r="O28" s="425"/>
      <c r="P28" s="441"/>
      <c r="Q28" s="451">
        <v>4533</v>
      </c>
      <c r="R28" s="463"/>
      <c r="S28" s="463"/>
      <c r="T28" s="463"/>
      <c r="U28" s="463"/>
      <c r="V28" s="463">
        <v>4490</v>
      </c>
      <c r="W28" s="463"/>
      <c r="X28" s="463"/>
      <c r="Y28" s="463"/>
      <c r="Z28" s="463"/>
      <c r="AA28" s="463">
        <v>43</v>
      </c>
      <c r="AB28" s="463"/>
      <c r="AC28" s="463"/>
      <c r="AD28" s="463"/>
      <c r="AE28" s="508"/>
      <c r="AF28" s="524">
        <v>43</v>
      </c>
      <c r="AG28" s="463"/>
      <c r="AH28" s="463"/>
      <c r="AI28" s="463"/>
      <c r="AJ28" s="542"/>
      <c r="AK28" s="548">
        <v>355</v>
      </c>
      <c r="AL28" s="463"/>
      <c r="AM28" s="463"/>
      <c r="AN28" s="463"/>
      <c r="AO28" s="463"/>
      <c r="AP28" s="463" t="s">
        <v>137</v>
      </c>
      <c r="AQ28" s="463"/>
      <c r="AR28" s="463"/>
      <c r="AS28" s="463"/>
      <c r="AT28" s="463"/>
      <c r="AU28" s="463" t="s">
        <v>137</v>
      </c>
      <c r="AV28" s="463"/>
      <c r="AW28" s="463"/>
      <c r="AX28" s="463"/>
      <c r="AY28" s="463"/>
      <c r="AZ28" s="614" t="s">
        <v>137</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390</v>
      </c>
      <c r="C29" s="426"/>
      <c r="D29" s="426"/>
      <c r="E29" s="426"/>
      <c r="F29" s="426"/>
      <c r="G29" s="426"/>
      <c r="H29" s="426"/>
      <c r="I29" s="426"/>
      <c r="J29" s="426"/>
      <c r="K29" s="426"/>
      <c r="L29" s="426"/>
      <c r="M29" s="426"/>
      <c r="N29" s="426"/>
      <c r="O29" s="426"/>
      <c r="P29" s="442"/>
      <c r="Q29" s="448">
        <v>1937</v>
      </c>
      <c r="R29" s="460"/>
      <c r="S29" s="460"/>
      <c r="T29" s="460"/>
      <c r="U29" s="460"/>
      <c r="V29" s="460">
        <v>1849</v>
      </c>
      <c r="W29" s="460"/>
      <c r="X29" s="460"/>
      <c r="Y29" s="460"/>
      <c r="Z29" s="460"/>
      <c r="AA29" s="460">
        <v>88</v>
      </c>
      <c r="AB29" s="460"/>
      <c r="AC29" s="460"/>
      <c r="AD29" s="460"/>
      <c r="AE29" s="471"/>
      <c r="AF29" s="520">
        <v>88</v>
      </c>
      <c r="AG29" s="466"/>
      <c r="AH29" s="466"/>
      <c r="AI29" s="466"/>
      <c r="AJ29" s="538"/>
      <c r="AK29" s="470">
        <v>289</v>
      </c>
      <c r="AL29" s="460"/>
      <c r="AM29" s="460"/>
      <c r="AN29" s="460"/>
      <c r="AO29" s="460"/>
      <c r="AP29" s="460" t="s">
        <v>137</v>
      </c>
      <c r="AQ29" s="460"/>
      <c r="AR29" s="460"/>
      <c r="AS29" s="460"/>
      <c r="AT29" s="460"/>
      <c r="AU29" s="460" t="s">
        <v>137</v>
      </c>
      <c r="AV29" s="460"/>
      <c r="AW29" s="460"/>
      <c r="AX29" s="460"/>
      <c r="AY29" s="460"/>
      <c r="AZ29" s="615" t="s">
        <v>137</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219</v>
      </c>
      <c r="C30" s="426"/>
      <c r="D30" s="426"/>
      <c r="E30" s="426"/>
      <c r="F30" s="426"/>
      <c r="G30" s="426"/>
      <c r="H30" s="426"/>
      <c r="I30" s="426"/>
      <c r="J30" s="426"/>
      <c r="K30" s="426"/>
      <c r="L30" s="426"/>
      <c r="M30" s="426"/>
      <c r="N30" s="426"/>
      <c r="O30" s="426"/>
      <c r="P30" s="442"/>
      <c r="Q30" s="448">
        <v>393</v>
      </c>
      <c r="R30" s="460"/>
      <c r="S30" s="460"/>
      <c r="T30" s="460"/>
      <c r="U30" s="460"/>
      <c r="V30" s="460">
        <v>391</v>
      </c>
      <c r="W30" s="460"/>
      <c r="X30" s="460"/>
      <c r="Y30" s="460"/>
      <c r="Z30" s="460"/>
      <c r="AA30" s="460">
        <v>2</v>
      </c>
      <c r="AB30" s="460"/>
      <c r="AC30" s="460"/>
      <c r="AD30" s="460"/>
      <c r="AE30" s="471"/>
      <c r="AF30" s="520">
        <v>2</v>
      </c>
      <c r="AG30" s="466"/>
      <c r="AH30" s="466"/>
      <c r="AI30" s="466"/>
      <c r="AJ30" s="538"/>
      <c r="AK30" s="470">
        <v>130</v>
      </c>
      <c r="AL30" s="460"/>
      <c r="AM30" s="460"/>
      <c r="AN30" s="460"/>
      <c r="AO30" s="460"/>
      <c r="AP30" s="460" t="s">
        <v>137</v>
      </c>
      <c r="AQ30" s="460"/>
      <c r="AR30" s="460"/>
      <c r="AS30" s="460"/>
      <c r="AT30" s="460"/>
      <c r="AU30" s="460" t="s">
        <v>137</v>
      </c>
      <c r="AV30" s="460"/>
      <c r="AW30" s="460"/>
      <c r="AX30" s="460"/>
      <c r="AY30" s="460"/>
      <c r="AZ30" s="615" t="s">
        <v>137</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458</v>
      </c>
      <c r="C31" s="426"/>
      <c r="D31" s="426"/>
      <c r="E31" s="426"/>
      <c r="F31" s="426"/>
      <c r="G31" s="426"/>
      <c r="H31" s="426"/>
      <c r="I31" s="426"/>
      <c r="J31" s="426"/>
      <c r="K31" s="426"/>
      <c r="L31" s="426"/>
      <c r="M31" s="426"/>
      <c r="N31" s="426"/>
      <c r="O31" s="426"/>
      <c r="P31" s="442"/>
      <c r="Q31" s="448">
        <v>8</v>
      </c>
      <c r="R31" s="460"/>
      <c r="S31" s="460"/>
      <c r="T31" s="460"/>
      <c r="U31" s="460"/>
      <c r="V31" s="460">
        <v>4</v>
      </c>
      <c r="W31" s="460"/>
      <c r="X31" s="460"/>
      <c r="Y31" s="460"/>
      <c r="Z31" s="460"/>
      <c r="AA31" s="460">
        <v>4</v>
      </c>
      <c r="AB31" s="460"/>
      <c r="AC31" s="460"/>
      <c r="AD31" s="460"/>
      <c r="AE31" s="471"/>
      <c r="AF31" s="520">
        <v>4</v>
      </c>
      <c r="AG31" s="466"/>
      <c r="AH31" s="466"/>
      <c r="AI31" s="466"/>
      <c r="AJ31" s="538"/>
      <c r="AK31" s="470">
        <v>0</v>
      </c>
      <c r="AL31" s="460"/>
      <c r="AM31" s="460"/>
      <c r="AN31" s="460"/>
      <c r="AO31" s="460"/>
      <c r="AP31" s="460" t="s">
        <v>137</v>
      </c>
      <c r="AQ31" s="460"/>
      <c r="AR31" s="460"/>
      <c r="AS31" s="460"/>
      <c r="AT31" s="460"/>
      <c r="AU31" s="460" t="s">
        <v>137</v>
      </c>
      <c r="AV31" s="460"/>
      <c r="AW31" s="460"/>
      <c r="AX31" s="460"/>
      <c r="AY31" s="460"/>
      <c r="AZ31" s="615" t="s">
        <v>137</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65</v>
      </c>
      <c r="C32" s="426"/>
      <c r="D32" s="426"/>
      <c r="E32" s="426"/>
      <c r="F32" s="426"/>
      <c r="G32" s="426"/>
      <c r="H32" s="426"/>
      <c r="I32" s="426"/>
      <c r="J32" s="426"/>
      <c r="K32" s="426"/>
      <c r="L32" s="426"/>
      <c r="M32" s="426"/>
      <c r="N32" s="426"/>
      <c r="O32" s="426"/>
      <c r="P32" s="442"/>
      <c r="Q32" s="448">
        <v>819</v>
      </c>
      <c r="R32" s="460"/>
      <c r="S32" s="460"/>
      <c r="T32" s="460"/>
      <c r="U32" s="460"/>
      <c r="V32" s="460">
        <v>758</v>
      </c>
      <c r="W32" s="460"/>
      <c r="X32" s="460"/>
      <c r="Y32" s="460"/>
      <c r="Z32" s="460"/>
      <c r="AA32" s="460">
        <v>61</v>
      </c>
      <c r="AB32" s="460"/>
      <c r="AC32" s="460"/>
      <c r="AD32" s="460"/>
      <c r="AE32" s="471"/>
      <c r="AF32" s="520">
        <v>102</v>
      </c>
      <c r="AG32" s="466"/>
      <c r="AH32" s="466"/>
      <c r="AI32" s="466"/>
      <c r="AJ32" s="538"/>
      <c r="AK32" s="470">
        <v>64</v>
      </c>
      <c r="AL32" s="460"/>
      <c r="AM32" s="460"/>
      <c r="AN32" s="460"/>
      <c r="AO32" s="460"/>
      <c r="AP32" s="460">
        <v>5030</v>
      </c>
      <c r="AQ32" s="460"/>
      <c r="AR32" s="460"/>
      <c r="AS32" s="460"/>
      <c r="AT32" s="460"/>
      <c r="AU32" s="460">
        <v>223</v>
      </c>
      <c r="AV32" s="460"/>
      <c r="AW32" s="460"/>
      <c r="AX32" s="460"/>
      <c r="AY32" s="460"/>
      <c r="AZ32" s="615" t="s">
        <v>137</v>
      </c>
      <c r="BA32" s="615"/>
      <c r="BB32" s="615"/>
      <c r="BC32" s="615"/>
      <c r="BD32" s="615"/>
      <c r="BE32" s="578" t="s">
        <v>176</v>
      </c>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346</v>
      </c>
      <c r="C33" s="426"/>
      <c r="D33" s="426"/>
      <c r="E33" s="426"/>
      <c r="F33" s="426"/>
      <c r="G33" s="426"/>
      <c r="H33" s="426"/>
      <c r="I33" s="426"/>
      <c r="J33" s="426"/>
      <c r="K33" s="426"/>
      <c r="L33" s="426"/>
      <c r="M33" s="426"/>
      <c r="N33" s="426"/>
      <c r="O33" s="426"/>
      <c r="P33" s="442"/>
      <c r="Q33" s="448">
        <v>724</v>
      </c>
      <c r="R33" s="460"/>
      <c r="S33" s="460"/>
      <c r="T33" s="460"/>
      <c r="U33" s="460"/>
      <c r="V33" s="460">
        <v>717</v>
      </c>
      <c r="W33" s="460"/>
      <c r="X33" s="460"/>
      <c r="Y33" s="460"/>
      <c r="Z33" s="460"/>
      <c r="AA33" s="460">
        <v>7</v>
      </c>
      <c r="AB33" s="460"/>
      <c r="AC33" s="460"/>
      <c r="AD33" s="460"/>
      <c r="AE33" s="471"/>
      <c r="AF33" s="520">
        <v>249</v>
      </c>
      <c r="AG33" s="466"/>
      <c r="AH33" s="466"/>
      <c r="AI33" s="466"/>
      <c r="AJ33" s="538"/>
      <c r="AK33" s="470">
        <v>102</v>
      </c>
      <c r="AL33" s="460"/>
      <c r="AM33" s="460"/>
      <c r="AN33" s="460"/>
      <c r="AO33" s="460"/>
      <c r="AP33" s="460">
        <v>2430</v>
      </c>
      <c r="AQ33" s="460"/>
      <c r="AR33" s="460"/>
      <c r="AS33" s="460"/>
      <c r="AT33" s="460"/>
      <c r="AU33" s="460">
        <v>563</v>
      </c>
      <c r="AV33" s="460"/>
      <c r="AW33" s="460"/>
      <c r="AX33" s="460"/>
      <c r="AY33" s="460"/>
      <c r="AZ33" s="615" t="s">
        <v>137</v>
      </c>
      <c r="BA33" s="615"/>
      <c r="BB33" s="615"/>
      <c r="BC33" s="615"/>
      <c r="BD33" s="615"/>
      <c r="BE33" s="578" t="s">
        <v>176</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459</v>
      </c>
      <c r="C34" s="426"/>
      <c r="D34" s="426"/>
      <c r="E34" s="426"/>
      <c r="F34" s="426"/>
      <c r="G34" s="426"/>
      <c r="H34" s="426"/>
      <c r="I34" s="426"/>
      <c r="J34" s="426"/>
      <c r="K34" s="426"/>
      <c r="L34" s="426"/>
      <c r="M34" s="426"/>
      <c r="N34" s="426"/>
      <c r="O34" s="426"/>
      <c r="P34" s="442"/>
      <c r="Q34" s="448">
        <v>4740</v>
      </c>
      <c r="R34" s="460"/>
      <c r="S34" s="460"/>
      <c r="T34" s="460"/>
      <c r="U34" s="460"/>
      <c r="V34" s="460">
        <v>4782</v>
      </c>
      <c r="W34" s="460"/>
      <c r="X34" s="460"/>
      <c r="Y34" s="460"/>
      <c r="Z34" s="460"/>
      <c r="AA34" s="460">
        <v>-42</v>
      </c>
      <c r="AB34" s="460"/>
      <c r="AC34" s="460"/>
      <c r="AD34" s="460"/>
      <c r="AE34" s="471"/>
      <c r="AF34" s="520">
        <v>7</v>
      </c>
      <c r="AG34" s="466"/>
      <c r="AH34" s="466"/>
      <c r="AI34" s="466"/>
      <c r="AJ34" s="538"/>
      <c r="AK34" s="470">
        <v>1355</v>
      </c>
      <c r="AL34" s="460"/>
      <c r="AM34" s="460"/>
      <c r="AN34" s="460"/>
      <c r="AO34" s="460"/>
      <c r="AP34" s="460">
        <v>3122</v>
      </c>
      <c r="AQ34" s="460"/>
      <c r="AR34" s="460"/>
      <c r="AS34" s="460"/>
      <c r="AT34" s="460"/>
      <c r="AU34" s="460">
        <v>2100</v>
      </c>
      <c r="AV34" s="460"/>
      <c r="AW34" s="460"/>
      <c r="AX34" s="460"/>
      <c r="AY34" s="460"/>
      <c r="AZ34" s="615" t="s">
        <v>137</v>
      </c>
      <c r="BA34" s="615"/>
      <c r="BB34" s="615"/>
      <c r="BC34" s="615"/>
      <c r="BD34" s="615"/>
      <c r="BE34" s="578" t="s">
        <v>176</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460</v>
      </c>
      <c r="C35" s="426"/>
      <c r="D35" s="426"/>
      <c r="E35" s="426"/>
      <c r="F35" s="426"/>
      <c r="G35" s="426"/>
      <c r="H35" s="426"/>
      <c r="I35" s="426"/>
      <c r="J35" s="426"/>
      <c r="K35" s="426"/>
      <c r="L35" s="426"/>
      <c r="M35" s="426"/>
      <c r="N35" s="426"/>
      <c r="O35" s="426"/>
      <c r="P35" s="442"/>
      <c r="Q35" s="448">
        <v>188</v>
      </c>
      <c r="R35" s="460"/>
      <c r="S35" s="460"/>
      <c r="T35" s="460"/>
      <c r="U35" s="460"/>
      <c r="V35" s="460">
        <v>121</v>
      </c>
      <c r="W35" s="460"/>
      <c r="X35" s="460"/>
      <c r="Y35" s="460"/>
      <c r="Z35" s="460"/>
      <c r="AA35" s="460">
        <v>67</v>
      </c>
      <c r="AB35" s="460"/>
      <c r="AC35" s="460"/>
      <c r="AD35" s="460"/>
      <c r="AE35" s="471"/>
      <c r="AF35" s="520">
        <v>601</v>
      </c>
      <c r="AG35" s="466"/>
      <c r="AH35" s="466"/>
      <c r="AI35" s="466"/>
      <c r="AJ35" s="538"/>
      <c r="AK35" s="470">
        <v>0</v>
      </c>
      <c r="AL35" s="460"/>
      <c r="AM35" s="460"/>
      <c r="AN35" s="460"/>
      <c r="AO35" s="460"/>
      <c r="AP35" s="460">
        <v>60</v>
      </c>
      <c r="AQ35" s="460"/>
      <c r="AR35" s="460"/>
      <c r="AS35" s="460"/>
      <c r="AT35" s="460"/>
      <c r="AU35" s="460">
        <v>0</v>
      </c>
      <c r="AV35" s="460"/>
      <c r="AW35" s="460"/>
      <c r="AX35" s="460"/>
      <c r="AY35" s="460"/>
      <c r="AZ35" s="615" t="s">
        <v>137</v>
      </c>
      <c r="BA35" s="615"/>
      <c r="BB35" s="615"/>
      <c r="BC35" s="615"/>
      <c r="BD35" s="615"/>
      <c r="BE35" s="578" t="s">
        <v>176</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c r="C36" s="426"/>
      <c r="D36" s="426"/>
      <c r="E36" s="426"/>
      <c r="F36" s="426"/>
      <c r="G36" s="426"/>
      <c r="H36" s="426"/>
      <c r="I36" s="426"/>
      <c r="J36" s="426"/>
      <c r="K36" s="426"/>
      <c r="L36" s="426"/>
      <c r="M36" s="426"/>
      <c r="N36" s="426"/>
      <c r="O36" s="426"/>
      <c r="P36" s="442"/>
      <c r="Q36" s="448"/>
      <c r="R36" s="460"/>
      <c r="S36" s="460"/>
      <c r="T36" s="460"/>
      <c r="U36" s="460"/>
      <c r="V36" s="460"/>
      <c r="W36" s="460"/>
      <c r="X36" s="460"/>
      <c r="Y36" s="460"/>
      <c r="Z36" s="460"/>
      <c r="AA36" s="460"/>
      <c r="AB36" s="460"/>
      <c r="AC36" s="460"/>
      <c r="AD36" s="460"/>
      <c r="AE36" s="471"/>
      <c r="AF36" s="520"/>
      <c r="AG36" s="466"/>
      <c r="AH36" s="466"/>
      <c r="AI36" s="466"/>
      <c r="AJ36" s="538"/>
      <c r="AK36" s="470"/>
      <c r="AL36" s="460"/>
      <c r="AM36" s="460"/>
      <c r="AN36" s="460"/>
      <c r="AO36" s="460"/>
      <c r="AP36" s="460"/>
      <c r="AQ36" s="460"/>
      <c r="AR36" s="460"/>
      <c r="AS36" s="460"/>
      <c r="AT36" s="460"/>
      <c r="AU36" s="460"/>
      <c r="AV36" s="460"/>
      <c r="AW36" s="460"/>
      <c r="AX36" s="460"/>
      <c r="AY36" s="460"/>
      <c r="AZ36" s="615"/>
      <c r="BA36" s="615"/>
      <c r="BB36" s="615"/>
      <c r="BC36" s="615"/>
      <c r="BD36" s="615"/>
      <c r="BE36" s="578"/>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c r="C37" s="426"/>
      <c r="D37" s="426"/>
      <c r="E37" s="426"/>
      <c r="F37" s="426"/>
      <c r="G37" s="426"/>
      <c r="H37" s="426"/>
      <c r="I37" s="426"/>
      <c r="J37" s="426"/>
      <c r="K37" s="426"/>
      <c r="L37" s="426"/>
      <c r="M37" s="426"/>
      <c r="N37" s="426"/>
      <c r="O37" s="426"/>
      <c r="P37" s="442"/>
      <c r="Q37" s="448"/>
      <c r="R37" s="460"/>
      <c r="S37" s="460"/>
      <c r="T37" s="460"/>
      <c r="U37" s="460"/>
      <c r="V37" s="460"/>
      <c r="W37" s="460"/>
      <c r="X37" s="460"/>
      <c r="Y37" s="460"/>
      <c r="Z37" s="460"/>
      <c r="AA37" s="460"/>
      <c r="AB37" s="460"/>
      <c r="AC37" s="460"/>
      <c r="AD37" s="460"/>
      <c r="AE37" s="471"/>
      <c r="AF37" s="520"/>
      <c r="AG37" s="466"/>
      <c r="AH37" s="466"/>
      <c r="AI37" s="466"/>
      <c r="AJ37" s="538"/>
      <c r="AK37" s="470"/>
      <c r="AL37" s="460"/>
      <c r="AM37" s="460"/>
      <c r="AN37" s="460"/>
      <c r="AO37" s="460"/>
      <c r="AP37" s="460"/>
      <c r="AQ37" s="460"/>
      <c r="AR37" s="460"/>
      <c r="AS37" s="460"/>
      <c r="AT37" s="460"/>
      <c r="AU37" s="460"/>
      <c r="AV37" s="460"/>
      <c r="AW37" s="460"/>
      <c r="AX37" s="460"/>
      <c r="AY37" s="460"/>
      <c r="AZ37" s="615"/>
      <c r="BA37" s="615"/>
      <c r="BB37" s="615"/>
      <c r="BC37" s="615"/>
      <c r="BD37" s="615"/>
      <c r="BE37" s="578"/>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c r="C38" s="426"/>
      <c r="D38" s="426"/>
      <c r="E38" s="426"/>
      <c r="F38" s="426"/>
      <c r="G38" s="426"/>
      <c r="H38" s="426"/>
      <c r="I38" s="426"/>
      <c r="J38" s="426"/>
      <c r="K38" s="426"/>
      <c r="L38" s="426"/>
      <c r="M38" s="426"/>
      <c r="N38" s="426"/>
      <c r="O38" s="426"/>
      <c r="P38" s="442"/>
      <c r="Q38" s="448"/>
      <c r="R38" s="460"/>
      <c r="S38" s="460"/>
      <c r="T38" s="460"/>
      <c r="U38" s="460"/>
      <c r="V38" s="460"/>
      <c r="W38" s="460"/>
      <c r="X38" s="460"/>
      <c r="Y38" s="460"/>
      <c r="Z38" s="460"/>
      <c r="AA38" s="460"/>
      <c r="AB38" s="460"/>
      <c r="AC38" s="460"/>
      <c r="AD38" s="460"/>
      <c r="AE38" s="471"/>
      <c r="AF38" s="520"/>
      <c r="AG38" s="466"/>
      <c r="AH38" s="466"/>
      <c r="AI38" s="466"/>
      <c r="AJ38" s="538"/>
      <c r="AK38" s="470"/>
      <c r="AL38" s="460"/>
      <c r="AM38" s="460"/>
      <c r="AN38" s="460"/>
      <c r="AO38" s="460"/>
      <c r="AP38" s="460"/>
      <c r="AQ38" s="460"/>
      <c r="AR38" s="460"/>
      <c r="AS38" s="460"/>
      <c r="AT38" s="460"/>
      <c r="AU38" s="460"/>
      <c r="AV38" s="460"/>
      <c r="AW38" s="460"/>
      <c r="AX38" s="460"/>
      <c r="AY38" s="460"/>
      <c r="AZ38" s="615"/>
      <c r="BA38" s="615"/>
      <c r="BB38" s="615"/>
      <c r="BC38" s="615"/>
      <c r="BD38" s="615"/>
      <c r="BE38" s="578"/>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461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245</v>
      </c>
      <c r="B63" s="407" t="s">
        <v>369</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1096</v>
      </c>
      <c r="AG63" s="462"/>
      <c r="AH63" s="462"/>
      <c r="AI63" s="462"/>
      <c r="AJ63" s="539"/>
      <c r="AK63" s="547"/>
      <c r="AL63" s="465"/>
      <c r="AM63" s="465"/>
      <c r="AN63" s="465"/>
      <c r="AO63" s="465"/>
      <c r="AP63" s="462"/>
      <c r="AQ63" s="462"/>
      <c r="AR63" s="462"/>
      <c r="AS63" s="462"/>
      <c r="AT63" s="462"/>
      <c r="AU63" s="462"/>
      <c r="AV63" s="462"/>
      <c r="AW63" s="462"/>
      <c r="AX63" s="462"/>
      <c r="AY63" s="462"/>
      <c r="AZ63" s="617"/>
      <c r="BA63" s="617"/>
      <c r="BB63" s="617"/>
      <c r="BC63" s="617"/>
      <c r="BD63" s="617"/>
      <c r="BE63" s="580"/>
      <c r="BF63" s="580"/>
      <c r="BG63" s="580"/>
      <c r="BH63" s="580"/>
      <c r="BI63" s="607"/>
      <c r="BJ63" s="613" t="s">
        <v>137</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260</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410</v>
      </c>
      <c r="B66" s="403"/>
      <c r="C66" s="403"/>
      <c r="D66" s="403"/>
      <c r="E66" s="403"/>
      <c r="F66" s="403"/>
      <c r="G66" s="403"/>
      <c r="H66" s="403"/>
      <c r="I66" s="403"/>
      <c r="J66" s="403"/>
      <c r="K66" s="403"/>
      <c r="L66" s="403"/>
      <c r="M66" s="403"/>
      <c r="N66" s="403"/>
      <c r="O66" s="403"/>
      <c r="P66" s="439"/>
      <c r="Q66" s="445" t="s">
        <v>452</v>
      </c>
      <c r="R66" s="457"/>
      <c r="S66" s="457"/>
      <c r="T66" s="457"/>
      <c r="U66" s="468"/>
      <c r="V66" s="445" t="s">
        <v>453</v>
      </c>
      <c r="W66" s="457"/>
      <c r="X66" s="457"/>
      <c r="Y66" s="457"/>
      <c r="Z66" s="468"/>
      <c r="AA66" s="445" t="s">
        <v>454</v>
      </c>
      <c r="AB66" s="457"/>
      <c r="AC66" s="457"/>
      <c r="AD66" s="457"/>
      <c r="AE66" s="468"/>
      <c r="AF66" s="525" t="s">
        <v>242</v>
      </c>
      <c r="AG66" s="533"/>
      <c r="AH66" s="533"/>
      <c r="AI66" s="533"/>
      <c r="AJ66" s="543"/>
      <c r="AK66" s="445" t="s">
        <v>381</v>
      </c>
      <c r="AL66" s="403"/>
      <c r="AM66" s="403"/>
      <c r="AN66" s="403"/>
      <c r="AO66" s="439"/>
      <c r="AP66" s="445" t="s">
        <v>350</v>
      </c>
      <c r="AQ66" s="457"/>
      <c r="AR66" s="457"/>
      <c r="AS66" s="457"/>
      <c r="AT66" s="468"/>
      <c r="AU66" s="445" t="s">
        <v>462</v>
      </c>
      <c r="AV66" s="457"/>
      <c r="AW66" s="457"/>
      <c r="AX66" s="457"/>
      <c r="AY66" s="468"/>
      <c r="AZ66" s="445" t="s">
        <v>444</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c r="C68" s="425"/>
      <c r="D68" s="425"/>
      <c r="E68" s="425"/>
      <c r="F68" s="425"/>
      <c r="G68" s="425"/>
      <c r="H68" s="425"/>
      <c r="I68" s="425"/>
      <c r="J68" s="425"/>
      <c r="K68" s="425"/>
      <c r="L68" s="425"/>
      <c r="M68" s="425"/>
      <c r="N68" s="425"/>
      <c r="O68" s="425"/>
      <c r="P68" s="441"/>
      <c r="Q68" s="447"/>
      <c r="R68" s="459"/>
      <c r="S68" s="459"/>
      <c r="T68" s="459"/>
      <c r="U68" s="459"/>
      <c r="V68" s="459"/>
      <c r="W68" s="459"/>
      <c r="X68" s="459"/>
      <c r="Y68" s="459"/>
      <c r="Z68" s="459"/>
      <c r="AA68" s="459"/>
      <c r="AB68" s="459"/>
      <c r="AC68" s="459"/>
      <c r="AD68" s="459"/>
      <c r="AE68" s="459"/>
      <c r="AF68" s="459"/>
      <c r="AG68" s="459"/>
      <c r="AH68" s="459"/>
      <c r="AI68" s="459"/>
      <c r="AJ68" s="459"/>
      <c r="AK68" s="459"/>
      <c r="AL68" s="459"/>
      <c r="AM68" s="459"/>
      <c r="AN68" s="459"/>
      <c r="AO68" s="459"/>
      <c r="AP68" s="459"/>
      <c r="AQ68" s="459"/>
      <c r="AR68" s="459"/>
      <c r="AS68" s="459"/>
      <c r="AT68" s="459"/>
      <c r="AU68" s="459"/>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c r="C69" s="426"/>
      <c r="D69" s="426"/>
      <c r="E69" s="426"/>
      <c r="F69" s="426"/>
      <c r="G69" s="426"/>
      <c r="H69" s="426"/>
      <c r="I69" s="426"/>
      <c r="J69" s="426"/>
      <c r="K69" s="426"/>
      <c r="L69" s="426"/>
      <c r="M69" s="426"/>
      <c r="N69" s="426"/>
      <c r="O69" s="426"/>
      <c r="P69" s="442"/>
      <c r="Q69" s="448"/>
      <c r="R69" s="460"/>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c r="C70" s="426"/>
      <c r="D70" s="426"/>
      <c r="E70" s="426"/>
      <c r="F70" s="426"/>
      <c r="G70" s="426"/>
      <c r="H70" s="426"/>
      <c r="I70" s="426"/>
      <c r="J70" s="426"/>
      <c r="K70" s="426"/>
      <c r="L70" s="426"/>
      <c r="M70" s="426"/>
      <c r="N70" s="426"/>
      <c r="O70" s="426"/>
      <c r="P70" s="442"/>
      <c r="Q70" s="448"/>
      <c r="R70" s="460"/>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c r="C71" s="426"/>
      <c r="D71" s="426"/>
      <c r="E71" s="426"/>
      <c r="F71" s="426"/>
      <c r="G71" s="426"/>
      <c r="H71" s="426"/>
      <c r="I71" s="426"/>
      <c r="J71" s="426"/>
      <c r="K71" s="426"/>
      <c r="L71" s="426"/>
      <c r="M71" s="426"/>
      <c r="N71" s="426"/>
      <c r="O71" s="426"/>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c r="C72" s="426"/>
      <c r="D72" s="426"/>
      <c r="E72" s="426"/>
      <c r="F72" s="426"/>
      <c r="G72" s="426"/>
      <c r="H72" s="426"/>
      <c r="I72" s="426"/>
      <c r="J72" s="426"/>
      <c r="K72" s="426"/>
      <c r="L72" s="426"/>
      <c r="M72" s="426"/>
      <c r="N72" s="426"/>
      <c r="O72" s="426"/>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c r="C73" s="426"/>
      <c r="D73" s="426"/>
      <c r="E73" s="426"/>
      <c r="F73" s="426"/>
      <c r="G73" s="426"/>
      <c r="H73" s="426"/>
      <c r="I73" s="426"/>
      <c r="J73" s="426"/>
      <c r="K73" s="426"/>
      <c r="L73" s="426"/>
      <c r="M73" s="426"/>
      <c r="N73" s="426"/>
      <c r="O73" s="426"/>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c r="C74" s="426"/>
      <c r="D74" s="426"/>
      <c r="E74" s="426"/>
      <c r="F74" s="426"/>
      <c r="G74" s="426"/>
      <c r="H74" s="426"/>
      <c r="I74" s="426"/>
      <c r="J74" s="426"/>
      <c r="K74" s="426"/>
      <c r="L74" s="426"/>
      <c r="M74" s="426"/>
      <c r="N74" s="426"/>
      <c r="O74" s="426"/>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245</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c r="AG88" s="462"/>
      <c r="AH88" s="462"/>
      <c r="AI88" s="462"/>
      <c r="AJ88" s="462"/>
      <c r="AK88" s="465"/>
      <c r="AL88" s="465"/>
      <c r="AM88" s="465"/>
      <c r="AN88" s="465"/>
      <c r="AO88" s="465"/>
      <c r="AP88" s="462"/>
      <c r="AQ88" s="462"/>
      <c r="AR88" s="462"/>
      <c r="AS88" s="462"/>
      <c r="AT88" s="462"/>
      <c r="AU88" s="462"/>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245</v>
      </c>
      <c r="BR102" s="407" t="s">
        <v>447</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170</v>
      </c>
      <c r="CS102" s="624"/>
      <c r="CT102" s="624"/>
      <c r="CU102" s="624"/>
      <c r="CV102" s="719"/>
      <c r="CW102" s="718" t="s">
        <v>137</v>
      </c>
      <c r="CX102" s="624"/>
      <c r="CY102" s="624"/>
      <c r="CZ102" s="624"/>
      <c r="DA102" s="719"/>
      <c r="DB102" s="718" t="s">
        <v>137</v>
      </c>
      <c r="DC102" s="624"/>
      <c r="DD102" s="624"/>
      <c r="DE102" s="624"/>
      <c r="DF102" s="719"/>
      <c r="DG102" s="718" t="s">
        <v>137</v>
      </c>
      <c r="DH102" s="624"/>
      <c r="DI102" s="624"/>
      <c r="DJ102" s="624"/>
      <c r="DK102" s="719"/>
      <c r="DL102" s="718" t="s">
        <v>137</v>
      </c>
      <c r="DM102" s="624"/>
      <c r="DN102" s="624"/>
      <c r="DO102" s="624"/>
      <c r="DP102" s="719"/>
      <c r="DQ102" s="718" t="s">
        <v>137</v>
      </c>
      <c r="DR102" s="624"/>
      <c r="DS102" s="624"/>
      <c r="DT102" s="624"/>
      <c r="DU102" s="719"/>
      <c r="DV102" s="407"/>
      <c r="DW102" s="427"/>
      <c r="DX102" s="427"/>
      <c r="DY102" s="427"/>
      <c r="DZ102" s="743"/>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463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464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465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276</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466</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191</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467</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414</v>
      </c>
      <c r="AB109" s="412"/>
      <c r="AC109" s="412"/>
      <c r="AD109" s="412"/>
      <c r="AE109" s="479"/>
      <c r="AF109" s="493" t="s">
        <v>384</v>
      </c>
      <c r="AG109" s="412"/>
      <c r="AH109" s="412"/>
      <c r="AI109" s="412"/>
      <c r="AJ109" s="479"/>
      <c r="AK109" s="493" t="s">
        <v>249</v>
      </c>
      <c r="AL109" s="412"/>
      <c r="AM109" s="412"/>
      <c r="AN109" s="412"/>
      <c r="AO109" s="479"/>
      <c r="AP109" s="493" t="s">
        <v>468</v>
      </c>
      <c r="AQ109" s="412"/>
      <c r="AR109" s="412"/>
      <c r="AS109" s="412"/>
      <c r="AT109" s="568"/>
      <c r="AU109" s="388" t="s">
        <v>467</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414</v>
      </c>
      <c r="BR109" s="412"/>
      <c r="BS109" s="412"/>
      <c r="BT109" s="412"/>
      <c r="BU109" s="479"/>
      <c r="BV109" s="493" t="s">
        <v>384</v>
      </c>
      <c r="BW109" s="412"/>
      <c r="BX109" s="412"/>
      <c r="BY109" s="412"/>
      <c r="BZ109" s="479"/>
      <c r="CA109" s="493" t="s">
        <v>249</v>
      </c>
      <c r="CB109" s="412"/>
      <c r="CC109" s="412"/>
      <c r="CD109" s="412"/>
      <c r="CE109" s="479"/>
      <c r="CF109" s="677" t="s">
        <v>468</v>
      </c>
      <c r="CG109" s="677"/>
      <c r="CH109" s="677"/>
      <c r="CI109" s="677"/>
      <c r="CJ109" s="677"/>
      <c r="CK109" s="493" t="s">
        <v>86</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414</v>
      </c>
      <c r="DH109" s="412"/>
      <c r="DI109" s="412"/>
      <c r="DJ109" s="412"/>
      <c r="DK109" s="479"/>
      <c r="DL109" s="493" t="s">
        <v>384</v>
      </c>
      <c r="DM109" s="412"/>
      <c r="DN109" s="412"/>
      <c r="DO109" s="412"/>
      <c r="DP109" s="479"/>
      <c r="DQ109" s="493" t="s">
        <v>249</v>
      </c>
      <c r="DR109" s="412"/>
      <c r="DS109" s="412"/>
      <c r="DT109" s="412"/>
      <c r="DU109" s="479"/>
      <c r="DV109" s="493" t="s">
        <v>468</v>
      </c>
      <c r="DW109" s="412"/>
      <c r="DX109" s="412"/>
      <c r="DY109" s="412"/>
      <c r="DZ109" s="568"/>
    </row>
    <row r="110" spans="1:131" s="369" customFormat="1" ht="26.25" customHeight="1">
      <c r="A110" s="389" t="s">
        <v>321</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2207794</v>
      </c>
      <c r="AB110" s="500"/>
      <c r="AC110" s="500"/>
      <c r="AD110" s="500"/>
      <c r="AE110" s="511"/>
      <c r="AF110" s="527">
        <v>2246950</v>
      </c>
      <c r="AG110" s="500"/>
      <c r="AH110" s="500"/>
      <c r="AI110" s="500"/>
      <c r="AJ110" s="511"/>
      <c r="AK110" s="527">
        <v>2102841</v>
      </c>
      <c r="AL110" s="500"/>
      <c r="AM110" s="500"/>
      <c r="AN110" s="500"/>
      <c r="AO110" s="511"/>
      <c r="AP110" s="551">
        <v>27</v>
      </c>
      <c r="AQ110" s="559"/>
      <c r="AR110" s="559"/>
      <c r="AS110" s="559"/>
      <c r="AT110" s="569"/>
      <c r="AU110" s="581" t="s">
        <v>101</v>
      </c>
      <c r="AV110" s="593"/>
      <c r="AW110" s="593"/>
      <c r="AX110" s="593"/>
      <c r="AY110" s="593"/>
      <c r="AZ110" s="620" t="s">
        <v>469</v>
      </c>
      <c r="BA110" s="413"/>
      <c r="BB110" s="413"/>
      <c r="BC110" s="413"/>
      <c r="BD110" s="413"/>
      <c r="BE110" s="413"/>
      <c r="BF110" s="413"/>
      <c r="BG110" s="413"/>
      <c r="BH110" s="413"/>
      <c r="BI110" s="413"/>
      <c r="BJ110" s="413"/>
      <c r="BK110" s="413"/>
      <c r="BL110" s="413"/>
      <c r="BM110" s="413"/>
      <c r="BN110" s="413"/>
      <c r="BO110" s="413"/>
      <c r="BP110" s="480"/>
      <c r="BQ110" s="652">
        <v>20638223</v>
      </c>
      <c r="BR110" s="660"/>
      <c r="BS110" s="660"/>
      <c r="BT110" s="660"/>
      <c r="BU110" s="660"/>
      <c r="BV110" s="660">
        <v>19762698</v>
      </c>
      <c r="BW110" s="660"/>
      <c r="BX110" s="660"/>
      <c r="BY110" s="660"/>
      <c r="BZ110" s="660"/>
      <c r="CA110" s="660">
        <v>19160228</v>
      </c>
      <c r="CB110" s="660"/>
      <c r="CC110" s="660"/>
      <c r="CD110" s="660"/>
      <c r="CE110" s="660"/>
      <c r="CF110" s="678">
        <v>246</v>
      </c>
      <c r="CG110" s="682"/>
      <c r="CH110" s="682"/>
      <c r="CI110" s="682"/>
      <c r="CJ110" s="682"/>
      <c r="CK110" s="694" t="s">
        <v>378</v>
      </c>
      <c r="CL110" s="418"/>
      <c r="CM110" s="431" t="s">
        <v>471</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137</v>
      </c>
      <c r="DH110" s="660"/>
      <c r="DI110" s="660"/>
      <c r="DJ110" s="660"/>
      <c r="DK110" s="660"/>
      <c r="DL110" s="660" t="s">
        <v>137</v>
      </c>
      <c r="DM110" s="660"/>
      <c r="DN110" s="660"/>
      <c r="DO110" s="660"/>
      <c r="DP110" s="660"/>
      <c r="DQ110" s="660" t="s">
        <v>137</v>
      </c>
      <c r="DR110" s="660"/>
      <c r="DS110" s="660"/>
      <c r="DT110" s="660"/>
      <c r="DU110" s="660"/>
      <c r="DV110" s="735" t="s">
        <v>137</v>
      </c>
      <c r="DW110" s="735"/>
      <c r="DX110" s="735"/>
      <c r="DY110" s="735"/>
      <c r="DZ110" s="744"/>
    </row>
    <row r="111" spans="1:131" s="369" customFormat="1" ht="26.25" customHeight="1">
      <c r="A111" s="390" t="s">
        <v>451</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137</v>
      </c>
      <c r="AB111" s="456"/>
      <c r="AC111" s="456"/>
      <c r="AD111" s="456"/>
      <c r="AE111" s="512"/>
      <c r="AF111" s="528" t="s">
        <v>137</v>
      </c>
      <c r="AG111" s="456"/>
      <c r="AH111" s="456"/>
      <c r="AI111" s="456"/>
      <c r="AJ111" s="512"/>
      <c r="AK111" s="528" t="s">
        <v>137</v>
      </c>
      <c r="AL111" s="456"/>
      <c r="AM111" s="456"/>
      <c r="AN111" s="456"/>
      <c r="AO111" s="512"/>
      <c r="AP111" s="552" t="s">
        <v>137</v>
      </c>
      <c r="AQ111" s="560"/>
      <c r="AR111" s="560"/>
      <c r="AS111" s="560"/>
      <c r="AT111" s="570"/>
      <c r="AU111" s="582"/>
      <c r="AV111" s="594"/>
      <c r="AW111" s="594"/>
      <c r="AX111" s="594"/>
      <c r="AY111" s="594"/>
      <c r="AZ111" s="621" t="s">
        <v>472</v>
      </c>
      <c r="BA111" s="429"/>
      <c r="BB111" s="429"/>
      <c r="BC111" s="429"/>
      <c r="BD111" s="429"/>
      <c r="BE111" s="429"/>
      <c r="BF111" s="429"/>
      <c r="BG111" s="429"/>
      <c r="BH111" s="429"/>
      <c r="BI111" s="429"/>
      <c r="BJ111" s="429"/>
      <c r="BK111" s="429"/>
      <c r="BL111" s="429"/>
      <c r="BM111" s="429"/>
      <c r="BN111" s="429"/>
      <c r="BO111" s="429"/>
      <c r="BP111" s="482"/>
      <c r="BQ111" s="653">
        <v>159442</v>
      </c>
      <c r="BR111" s="661"/>
      <c r="BS111" s="661"/>
      <c r="BT111" s="661"/>
      <c r="BU111" s="661"/>
      <c r="BV111" s="661">
        <v>134930</v>
      </c>
      <c r="BW111" s="661"/>
      <c r="BX111" s="661"/>
      <c r="BY111" s="661"/>
      <c r="BZ111" s="661"/>
      <c r="CA111" s="661">
        <v>117967</v>
      </c>
      <c r="CB111" s="661"/>
      <c r="CC111" s="661"/>
      <c r="CD111" s="661"/>
      <c r="CE111" s="661"/>
      <c r="CF111" s="679">
        <v>1.5</v>
      </c>
      <c r="CG111" s="683"/>
      <c r="CH111" s="683"/>
      <c r="CI111" s="683"/>
      <c r="CJ111" s="683"/>
      <c r="CK111" s="695"/>
      <c r="CL111" s="419"/>
      <c r="CM111" s="432" t="s">
        <v>126</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137</v>
      </c>
      <c r="DH111" s="661"/>
      <c r="DI111" s="661"/>
      <c r="DJ111" s="661"/>
      <c r="DK111" s="661"/>
      <c r="DL111" s="661" t="s">
        <v>137</v>
      </c>
      <c r="DM111" s="661"/>
      <c r="DN111" s="661"/>
      <c r="DO111" s="661"/>
      <c r="DP111" s="661"/>
      <c r="DQ111" s="661" t="s">
        <v>137</v>
      </c>
      <c r="DR111" s="661"/>
      <c r="DS111" s="661"/>
      <c r="DT111" s="661"/>
      <c r="DU111" s="661"/>
      <c r="DV111" s="736" t="s">
        <v>137</v>
      </c>
      <c r="DW111" s="736"/>
      <c r="DX111" s="736"/>
      <c r="DY111" s="736"/>
      <c r="DZ111" s="745"/>
    </row>
    <row r="112" spans="1:131" s="369" customFormat="1" ht="26.25" customHeight="1">
      <c r="A112" s="391" t="s">
        <v>142</v>
      </c>
      <c r="B112" s="415"/>
      <c r="C112" s="429" t="s">
        <v>474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137</v>
      </c>
      <c r="AB112" s="456"/>
      <c r="AC112" s="456"/>
      <c r="AD112" s="456"/>
      <c r="AE112" s="512"/>
      <c r="AF112" s="528" t="s">
        <v>137</v>
      </c>
      <c r="AG112" s="456"/>
      <c r="AH112" s="456"/>
      <c r="AI112" s="456"/>
      <c r="AJ112" s="512"/>
      <c r="AK112" s="528" t="s">
        <v>137</v>
      </c>
      <c r="AL112" s="456"/>
      <c r="AM112" s="456"/>
      <c r="AN112" s="456"/>
      <c r="AO112" s="512"/>
      <c r="AP112" s="552" t="s">
        <v>137</v>
      </c>
      <c r="AQ112" s="560"/>
      <c r="AR112" s="560"/>
      <c r="AS112" s="560"/>
      <c r="AT112" s="570"/>
      <c r="AU112" s="582"/>
      <c r="AV112" s="594"/>
      <c r="AW112" s="594"/>
      <c r="AX112" s="594"/>
      <c r="AY112" s="594"/>
      <c r="AZ112" s="621" t="s">
        <v>264</v>
      </c>
      <c r="BA112" s="429"/>
      <c r="BB112" s="429"/>
      <c r="BC112" s="429"/>
      <c r="BD112" s="429"/>
      <c r="BE112" s="429"/>
      <c r="BF112" s="429"/>
      <c r="BG112" s="429"/>
      <c r="BH112" s="429"/>
      <c r="BI112" s="429"/>
      <c r="BJ112" s="429"/>
      <c r="BK112" s="429"/>
      <c r="BL112" s="429"/>
      <c r="BM112" s="429"/>
      <c r="BN112" s="429"/>
      <c r="BO112" s="429"/>
      <c r="BP112" s="482"/>
      <c r="BQ112" s="653">
        <v>4637990</v>
      </c>
      <c r="BR112" s="661"/>
      <c r="BS112" s="661"/>
      <c r="BT112" s="661"/>
      <c r="BU112" s="661"/>
      <c r="BV112" s="661">
        <v>4040850</v>
      </c>
      <c r="BW112" s="661"/>
      <c r="BX112" s="661"/>
      <c r="BY112" s="661"/>
      <c r="BZ112" s="661"/>
      <c r="CA112" s="661">
        <v>3810870</v>
      </c>
      <c r="CB112" s="661"/>
      <c r="CC112" s="661"/>
      <c r="CD112" s="661"/>
      <c r="CE112" s="661"/>
      <c r="CF112" s="679">
        <v>48.9</v>
      </c>
      <c r="CG112" s="683"/>
      <c r="CH112" s="683"/>
      <c r="CI112" s="683"/>
      <c r="CJ112" s="683"/>
      <c r="CK112" s="695"/>
      <c r="CL112" s="419"/>
      <c r="CM112" s="432" t="s">
        <v>392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t="s">
        <v>137</v>
      </c>
      <c r="DH112" s="661"/>
      <c r="DI112" s="661"/>
      <c r="DJ112" s="661"/>
      <c r="DK112" s="661"/>
      <c r="DL112" s="661" t="s">
        <v>137</v>
      </c>
      <c r="DM112" s="661"/>
      <c r="DN112" s="661"/>
      <c r="DO112" s="661"/>
      <c r="DP112" s="661"/>
      <c r="DQ112" s="661" t="s">
        <v>137</v>
      </c>
      <c r="DR112" s="661"/>
      <c r="DS112" s="661"/>
      <c r="DT112" s="661"/>
      <c r="DU112" s="661"/>
      <c r="DV112" s="736" t="s">
        <v>137</v>
      </c>
      <c r="DW112" s="736"/>
      <c r="DX112" s="736"/>
      <c r="DY112" s="736"/>
      <c r="DZ112" s="745"/>
    </row>
    <row r="113" spans="1:130" s="369" customFormat="1" ht="26.25" customHeight="1">
      <c r="A113" s="392"/>
      <c r="B113" s="416"/>
      <c r="C113" s="429" t="s">
        <v>475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452058</v>
      </c>
      <c r="AB113" s="456"/>
      <c r="AC113" s="456"/>
      <c r="AD113" s="456"/>
      <c r="AE113" s="512"/>
      <c r="AF113" s="528">
        <v>332586</v>
      </c>
      <c r="AG113" s="456"/>
      <c r="AH113" s="456"/>
      <c r="AI113" s="456"/>
      <c r="AJ113" s="512"/>
      <c r="AK113" s="528">
        <v>337418</v>
      </c>
      <c r="AL113" s="456"/>
      <c r="AM113" s="456"/>
      <c r="AN113" s="456"/>
      <c r="AO113" s="512"/>
      <c r="AP113" s="552">
        <v>4.3</v>
      </c>
      <c r="AQ113" s="560"/>
      <c r="AR113" s="560"/>
      <c r="AS113" s="560"/>
      <c r="AT113" s="570"/>
      <c r="AU113" s="582"/>
      <c r="AV113" s="594"/>
      <c r="AW113" s="594"/>
      <c r="AX113" s="594"/>
      <c r="AY113" s="594"/>
      <c r="AZ113" s="621" t="s">
        <v>476</v>
      </c>
      <c r="BA113" s="429"/>
      <c r="BB113" s="429"/>
      <c r="BC113" s="429"/>
      <c r="BD113" s="429"/>
      <c r="BE113" s="429"/>
      <c r="BF113" s="429"/>
      <c r="BG113" s="429"/>
      <c r="BH113" s="429"/>
      <c r="BI113" s="429"/>
      <c r="BJ113" s="429"/>
      <c r="BK113" s="429"/>
      <c r="BL113" s="429"/>
      <c r="BM113" s="429"/>
      <c r="BN113" s="429"/>
      <c r="BO113" s="429"/>
      <c r="BP113" s="482"/>
      <c r="BQ113" s="653" t="s">
        <v>137</v>
      </c>
      <c r="BR113" s="661"/>
      <c r="BS113" s="661"/>
      <c r="BT113" s="661"/>
      <c r="BU113" s="661"/>
      <c r="BV113" s="661" t="s">
        <v>137</v>
      </c>
      <c r="BW113" s="661"/>
      <c r="BX113" s="661"/>
      <c r="BY113" s="661"/>
      <c r="BZ113" s="661"/>
      <c r="CA113" s="661" t="s">
        <v>137</v>
      </c>
      <c r="CB113" s="661"/>
      <c r="CC113" s="661"/>
      <c r="CD113" s="661"/>
      <c r="CE113" s="661"/>
      <c r="CF113" s="679" t="s">
        <v>137</v>
      </c>
      <c r="CG113" s="683"/>
      <c r="CH113" s="683"/>
      <c r="CI113" s="683"/>
      <c r="CJ113" s="683"/>
      <c r="CK113" s="695"/>
      <c r="CL113" s="419"/>
      <c r="CM113" s="432" t="s">
        <v>403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137</v>
      </c>
      <c r="DH113" s="456"/>
      <c r="DI113" s="456"/>
      <c r="DJ113" s="456"/>
      <c r="DK113" s="512"/>
      <c r="DL113" s="528" t="s">
        <v>137</v>
      </c>
      <c r="DM113" s="456"/>
      <c r="DN113" s="456"/>
      <c r="DO113" s="456"/>
      <c r="DP113" s="512"/>
      <c r="DQ113" s="528" t="s">
        <v>137</v>
      </c>
      <c r="DR113" s="456"/>
      <c r="DS113" s="456"/>
      <c r="DT113" s="456"/>
      <c r="DU113" s="512"/>
      <c r="DV113" s="552" t="s">
        <v>137</v>
      </c>
      <c r="DW113" s="560"/>
      <c r="DX113" s="560"/>
      <c r="DY113" s="560"/>
      <c r="DZ113" s="570"/>
    </row>
    <row r="114" spans="1:130" s="369" customFormat="1" ht="26.25" customHeight="1">
      <c r="A114" s="392"/>
      <c r="B114" s="416"/>
      <c r="C114" s="429" t="s">
        <v>477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t="s">
        <v>137</v>
      </c>
      <c r="AB114" s="456"/>
      <c r="AC114" s="456"/>
      <c r="AD114" s="456"/>
      <c r="AE114" s="512"/>
      <c r="AF114" s="528" t="s">
        <v>137</v>
      </c>
      <c r="AG114" s="456"/>
      <c r="AH114" s="456"/>
      <c r="AI114" s="456"/>
      <c r="AJ114" s="512"/>
      <c r="AK114" s="528" t="s">
        <v>137</v>
      </c>
      <c r="AL114" s="456"/>
      <c r="AM114" s="456"/>
      <c r="AN114" s="456"/>
      <c r="AO114" s="512"/>
      <c r="AP114" s="552" t="s">
        <v>137</v>
      </c>
      <c r="AQ114" s="560"/>
      <c r="AR114" s="560"/>
      <c r="AS114" s="560"/>
      <c r="AT114" s="570"/>
      <c r="AU114" s="582"/>
      <c r="AV114" s="594"/>
      <c r="AW114" s="594"/>
      <c r="AX114" s="594"/>
      <c r="AY114" s="594"/>
      <c r="AZ114" s="621" t="s">
        <v>478</v>
      </c>
      <c r="BA114" s="429"/>
      <c r="BB114" s="429"/>
      <c r="BC114" s="429"/>
      <c r="BD114" s="429"/>
      <c r="BE114" s="429"/>
      <c r="BF114" s="429"/>
      <c r="BG114" s="429"/>
      <c r="BH114" s="429"/>
      <c r="BI114" s="429"/>
      <c r="BJ114" s="429"/>
      <c r="BK114" s="429"/>
      <c r="BL114" s="429"/>
      <c r="BM114" s="429"/>
      <c r="BN114" s="429"/>
      <c r="BO114" s="429"/>
      <c r="BP114" s="482"/>
      <c r="BQ114" s="653">
        <v>3675442</v>
      </c>
      <c r="BR114" s="661"/>
      <c r="BS114" s="661"/>
      <c r="BT114" s="661"/>
      <c r="BU114" s="661"/>
      <c r="BV114" s="661">
        <v>3831607</v>
      </c>
      <c r="BW114" s="661"/>
      <c r="BX114" s="661"/>
      <c r="BY114" s="661"/>
      <c r="BZ114" s="661"/>
      <c r="CA114" s="661">
        <v>3818949</v>
      </c>
      <c r="CB114" s="661"/>
      <c r="CC114" s="661"/>
      <c r="CD114" s="661"/>
      <c r="CE114" s="661"/>
      <c r="CF114" s="679">
        <v>49</v>
      </c>
      <c r="CG114" s="683"/>
      <c r="CH114" s="683"/>
      <c r="CI114" s="683"/>
      <c r="CJ114" s="683"/>
      <c r="CK114" s="695"/>
      <c r="CL114" s="419"/>
      <c r="CM114" s="432" t="s">
        <v>479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v>7008</v>
      </c>
      <c r="DH114" s="456"/>
      <c r="DI114" s="456"/>
      <c r="DJ114" s="456"/>
      <c r="DK114" s="512"/>
      <c r="DL114" s="528" t="s">
        <v>137</v>
      </c>
      <c r="DM114" s="456"/>
      <c r="DN114" s="456"/>
      <c r="DO114" s="456"/>
      <c r="DP114" s="512"/>
      <c r="DQ114" s="528" t="s">
        <v>137</v>
      </c>
      <c r="DR114" s="456"/>
      <c r="DS114" s="456"/>
      <c r="DT114" s="456"/>
      <c r="DU114" s="512"/>
      <c r="DV114" s="552" t="s">
        <v>137</v>
      </c>
      <c r="DW114" s="560"/>
      <c r="DX114" s="560"/>
      <c r="DY114" s="560"/>
      <c r="DZ114" s="570"/>
    </row>
    <row r="115" spans="1:130" s="369" customFormat="1" ht="26.25" customHeight="1">
      <c r="A115" s="392"/>
      <c r="B115" s="416"/>
      <c r="C115" s="429" t="s">
        <v>367</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32051</v>
      </c>
      <c r="AB115" s="456"/>
      <c r="AC115" s="456"/>
      <c r="AD115" s="456"/>
      <c r="AE115" s="512"/>
      <c r="AF115" s="528">
        <v>24514</v>
      </c>
      <c r="AG115" s="456"/>
      <c r="AH115" s="456"/>
      <c r="AI115" s="456"/>
      <c r="AJ115" s="512"/>
      <c r="AK115" s="528">
        <v>16964</v>
      </c>
      <c r="AL115" s="456"/>
      <c r="AM115" s="456"/>
      <c r="AN115" s="456"/>
      <c r="AO115" s="512"/>
      <c r="AP115" s="552">
        <v>0.2</v>
      </c>
      <c r="AQ115" s="560"/>
      <c r="AR115" s="560"/>
      <c r="AS115" s="560"/>
      <c r="AT115" s="570"/>
      <c r="AU115" s="582"/>
      <c r="AV115" s="594"/>
      <c r="AW115" s="594"/>
      <c r="AX115" s="594"/>
      <c r="AY115" s="594"/>
      <c r="AZ115" s="621" t="s">
        <v>337</v>
      </c>
      <c r="BA115" s="429"/>
      <c r="BB115" s="429"/>
      <c r="BC115" s="429"/>
      <c r="BD115" s="429"/>
      <c r="BE115" s="429"/>
      <c r="BF115" s="429"/>
      <c r="BG115" s="429"/>
      <c r="BH115" s="429"/>
      <c r="BI115" s="429"/>
      <c r="BJ115" s="429"/>
      <c r="BK115" s="429"/>
      <c r="BL115" s="429"/>
      <c r="BM115" s="429"/>
      <c r="BN115" s="429"/>
      <c r="BO115" s="429"/>
      <c r="BP115" s="482"/>
      <c r="BQ115" s="653" t="s">
        <v>137</v>
      </c>
      <c r="BR115" s="661"/>
      <c r="BS115" s="661"/>
      <c r="BT115" s="661"/>
      <c r="BU115" s="661"/>
      <c r="BV115" s="661" t="s">
        <v>137</v>
      </c>
      <c r="BW115" s="661"/>
      <c r="BX115" s="661"/>
      <c r="BY115" s="661"/>
      <c r="BZ115" s="661"/>
      <c r="CA115" s="661" t="s">
        <v>137</v>
      </c>
      <c r="CB115" s="661"/>
      <c r="CC115" s="661"/>
      <c r="CD115" s="661"/>
      <c r="CE115" s="661"/>
      <c r="CF115" s="679" t="s">
        <v>137</v>
      </c>
      <c r="CG115" s="683"/>
      <c r="CH115" s="683"/>
      <c r="CI115" s="683"/>
      <c r="CJ115" s="683"/>
      <c r="CK115" s="695"/>
      <c r="CL115" s="419"/>
      <c r="CM115" s="621" t="s">
        <v>26</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v>104508</v>
      </c>
      <c r="DH115" s="456"/>
      <c r="DI115" s="456"/>
      <c r="DJ115" s="456"/>
      <c r="DK115" s="512"/>
      <c r="DL115" s="528">
        <v>104508</v>
      </c>
      <c r="DM115" s="456"/>
      <c r="DN115" s="456"/>
      <c r="DO115" s="456"/>
      <c r="DP115" s="512"/>
      <c r="DQ115" s="528">
        <v>104508</v>
      </c>
      <c r="DR115" s="456"/>
      <c r="DS115" s="456"/>
      <c r="DT115" s="456"/>
      <c r="DU115" s="512"/>
      <c r="DV115" s="552">
        <v>1.3</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2167</v>
      </c>
      <c r="AB116" s="456"/>
      <c r="AC116" s="456"/>
      <c r="AD116" s="456"/>
      <c r="AE116" s="512"/>
      <c r="AF116" s="528">
        <v>948</v>
      </c>
      <c r="AG116" s="456"/>
      <c r="AH116" s="456"/>
      <c r="AI116" s="456"/>
      <c r="AJ116" s="512"/>
      <c r="AK116" s="528">
        <v>988</v>
      </c>
      <c r="AL116" s="456"/>
      <c r="AM116" s="456"/>
      <c r="AN116" s="456"/>
      <c r="AO116" s="512"/>
      <c r="AP116" s="552">
        <v>0</v>
      </c>
      <c r="AQ116" s="560"/>
      <c r="AR116" s="560"/>
      <c r="AS116" s="560"/>
      <c r="AT116" s="570"/>
      <c r="AU116" s="582"/>
      <c r="AV116" s="594"/>
      <c r="AW116" s="594"/>
      <c r="AX116" s="594"/>
      <c r="AY116" s="594"/>
      <c r="AZ116" s="433" t="s">
        <v>215</v>
      </c>
      <c r="BA116" s="437"/>
      <c r="BB116" s="437"/>
      <c r="BC116" s="437"/>
      <c r="BD116" s="437"/>
      <c r="BE116" s="437"/>
      <c r="BF116" s="437"/>
      <c r="BG116" s="437"/>
      <c r="BH116" s="437"/>
      <c r="BI116" s="437"/>
      <c r="BJ116" s="437"/>
      <c r="BK116" s="437"/>
      <c r="BL116" s="437"/>
      <c r="BM116" s="437"/>
      <c r="BN116" s="437"/>
      <c r="BO116" s="437"/>
      <c r="BP116" s="486"/>
      <c r="BQ116" s="653" t="s">
        <v>137</v>
      </c>
      <c r="BR116" s="661"/>
      <c r="BS116" s="661"/>
      <c r="BT116" s="661"/>
      <c r="BU116" s="661"/>
      <c r="BV116" s="661" t="s">
        <v>137</v>
      </c>
      <c r="BW116" s="661"/>
      <c r="BX116" s="661"/>
      <c r="BY116" s="661"/>
      <c r="BZ116" s="661"/>
      <c r="CA116" s="661" t="s">
        <v>137</v>
      </c>
      <c r="CB116" s="661"/>
      <c r="CC116" s="661"/>
      <c r="CD116" s="661"/>
      <c r="CE116" s="661"/>
      <c r="CF116" s="679" t="s">
        <v>137</v>
      </c>
      <c r="CG116" s="683"/>
      <c r="CH116" s="683"/>
      <c r="CI116" s="683"/>
      <c r="CJ116" s="683"/>
      <c r="CK116" s="695"/>
      <c r="CL116" s="419"/>
      <c r="CM116" s="432" t="s">
        <v>480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47926</v>
      </c>
      <c r="DH116" s="456"/>
      <c r="DI116" s="456"/>
      <c r="DJ116" s="456"/>
      <c r="DK116" s="512"/>
      <c r="DL116" s="528">
        <v>30422</v>
      </c>
      <c r="DM116" s="456"/>
      <c r="DN116" s="456"/>
      <c r="DO116" s="456"/>
      <c r="DP116" s="512"/>
      <c r="DQ116" s="528">
        <v>13459</v>
      </c>
      <c r="DR116" s="456"/>
      <c r="DS116" s="456"/>
      <c r="DT116" s="456"/>
      <c r="DU116" s="512"/>
      <c r="DV116" s="552">
        <v>0.2</v>
      </c>
      <c r="DW116" s="560"/>
      <c r="DX116" s="560"/>
      <c r="DY116" s="560"/>
      <c r="DZ116" s="570"/>
    </row>
    <row r="117" spans="1:130" s="369" customFormat="1" ht="26.25" customHeight="1">
      <c r="A117" s="388" t="s">
        <v>269</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316</v>
      </c>
      <c r="Z117" s="479"/>
      <c r="AA117" s="496">
        <v>2694070</v>
      </c>
      <c r="AB117" s="501"/>
      <c r="AC117" s="501"/>
      <c r="AD117" s="501"/>
      <c r="AE117" s="513"/>
      <c r="AF117" s="529">
        <v>2604998</v>
      </c>
      <c r="AG117" s="501"/>
      <c r="AH117" s="501"/>
      <c r="AI117" s="501"/>
      <c r="AJ117" s="513"/>
      <c r="AK117" s="529">
        <v>2458211</v>
      </c>
      <c r="AL117" s="501"/>
      <c r="AM117" s="501"/>
      <c r="AN117" s="501"/>
      <c r="AO117" s="513"/>
      <c r="AP117" s="553"/>
      <c r="AQ117" s="561"/>
      <c r="AR117" s="561"/>
      <c r="AS117" s="561"/>
      <c r="AT117" s="571"/>
      <c r="AU117" s="582"/>
      <c r="AV117" s="594"/>
      <c r="AW117" s="594"/>
      <c r="AX117" s="594"/>
      <c r="AY117" s="594"/>
      <c r="AZ117" s="433" t="s">
        <v>481</v>
      </c>
      <c r="BA117" s="437"/>
      <c r="BB117" s="437"/>
      <c r="BC117" s="437"/>
      <c r="BD117" s="437"/>
      <c r="BE117" s="437"/>
      <c r="BF117" s="437"/>
      <c r="BG117" s="437"/>
      <c r="BH117" s="437"/>
      <c r="BI117" s="437"/>
      <c r="BJ117" s="437"/>
      <c r="BK117" s="437"/>
      <c r="BL117" s="437"/>
      <c r="BM117" s="437"/>
      <c r="BN117" s="437"/>
      <c r="BO117" s="437"/>
      <c r="BP117" s="486"/>
      <c r="BQ117" s="653" t="s">
        <v>137</v>
      </c>
      <c r="BR117" s="661"/>
      <c r="BS117" s="661"/>
      <c r="BT117" s="661"/>
      <c r="BU117" s="661"/>
      <c r="BV117" s="661" t="s">
        <v>137</v>
      </c>
      <c r="BW117" s="661"/>
      <c r="BX117" s="661"/>
      <c r="BY117" s="661"/>
      <c r="BZ117" s="661"/>
      <c r="CA117" s="661" t="s">
        <v>137</v>
      </c>
      <c r="CB117" s="661"/>
      <c r="CC117" s="661"/>
      <c r="CD117" s="661"/>
      <c r="CE117" s="661"/>
      <c r="CF117" s="679" t="s">
        <v>137</v>
      </c>
      <c r="CG117" s="683"/>
      <c r="CH117" s="683"/>
      <c r="CI117" s="683"/>
      <c r="CJ117" s="683"/>
      <c r="CK117" s="695"/>
      <c r="CL117" s="419"/>
      <c r="CM117" s="432" t="s">
        <v>330</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137</v>
      </c>
      <c r="DH117" s="456"/>
      <c r="DI117" s="456"/>
      <c r="DJ117" s="456"/>
      <c r="DK117" s="512"/>
      <c r="DL117" s="528" t="s">
        <v>137</v>
      </c>
      <c r="DM117" s="456"/>
      <c r="DN117" s="456"/>
      <c r="DO117" s="456"/>
      <c r="DP117" s="512"/>
      <c r="DQ117" s="528" t="s">
        <v>137</v>
      </c>
      <c r="DR117" s="456"/>
      <c r="DS117" s="456"/>
      <c r="DT117" s="456"/>
      <c r="DU117" s="512"/>
      <c r="DV117" s="552" t="s">
        <v>137</v>
      </c>
      <c r="DW117" s="560"/>
      <c r="DX117" s="560"/>
      <c r="DY117" s="560"/>
      <c r="DZ117" s="570"/>
    </row>
    <row r="118" spans="1:130" s="369" customFormat="1" ht="26.25" customHeight="1">
      <c r="A118" s="388" t="s">
        <v>86</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414</v>
      </c>
      <c r="AB118" s="412"/>
      <c r="AC118" s="412"/>
      <c r="AD118" s="412"/>
      <c r="AE118" s="479"/>
      <c r="AF118" s="493" t="s">
        <v>384</v>
      </c>
      <c r="AG118" s="412"/>
      <c r="AH118" s="412"/>
      <c r="AI118" s="412"/>
      <c r="AJ118" s="479"/>
      <c r="AK118" s="493" t="s">
        <v>249</v>
      </c>
      <c r="AL118" s="412"/>
      <c r="AM118" s="412"/>
      <c r="AN118" s="412"/>
      <c r="AO118" s="479"/>
      <c r="AP118" s="493" t="s">
        <v>468</v>
      </c>
      <c r="AQ118" s="412"/>
      <c r="AR118" s="412"/>
      <c r="AS118" s="412"/>
      <c r="AT118" s="568"/>
      <c r="AU118" s="582"/>
      <c r="AV118" s="594"/>
      <c r="AW118" s="594"/>
      <c r="AX118" s="594"/>
      <c r="AY118" s="594"/>
      <c r="AZ118" s="622" t="s">
        <v>482</v>
      </c>
      <c r="BA118" s="430"/>
      <c r="BB118" s="430"/>
      <c r="BC118" s="430"/>
      <c r="BD118" s="430"/>
      <c r="BE118" s="430"/>
      <c r="BF118" s="430"/>
      <c r="BG118" s="430"/>
      <c r="BH118" s="430"/>
      <c r="BI118" s="430"/>
      <c r="BJ118" s="430"/>
      <c r="BK118" s="430"/>
      <c r="BL118" s="430"/>
      <c r="BM118" s="430"/>
      <c r="BN118" s="430"/>
      <c r="BO118" s="430"/>
      <c r="BP118" s="483"/>
      <c r="BQ118" s="654" t="s">
        <v>137</v>
      </c>
      <c r="BR118" s="662"/>
      <c r="BS118" s="662"/>
      <c r="BT118" s="662"/>
      <c r="BU118" s="662"/>
      <c r="BV118" s="662" t="s">
        <v>137</v>
      </c>
      <c r="BW118" s="662"/>
      <c r="BX118" s="662"/>
      <c r="BY118" s="662"/>
      <c r="BZ118" s="662"/>
      <c r="CA118" s="662" t="s">
        <v>137</v>
      </c>
      <c r="CB118" s="662"/>
      <c r="CC118" s="662"/>
      <c r="CD118" s="662"/>
      <c r="CE118" s="662"/>
      <c r="CF118" s="679" t="s">
        <v>137</v>
      </c>
      <c r="CG118" s="683"/>
      <c r="CH118" s="683"/>
      <c r="CI118" s="683"/>
      <c r="CJ118" s="683"/>
      <c r="CK118" s="695"/>
      <c r="CL118" s="419"/>
      <c r="CM118" s="432" t="s">
        <v>483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137</v>
      </c>
      <c r="DH118" s="456"/>
      <c r="DI118" s="456"/>
      <c r="DJ118" s="456"/>
      <c r="DK118" s="512"/>
      <c r="DL118" s="528" t="s">
        <v>137</v>
      </c>
      <c r="DM118" s="456"/>
      <c r="DN118" s="456"/>
      <c r="DO118" s="456"/>
      <c r="DP118" s="512"/>
      <c r="DQ118" s="528" t="s">
        <v>137</v>
      </c>
      <c r="DR118" s="456"/>
      <c r="DS118" s="456"/>
      <c r="DT118" s="456"/>
      <c r="DU118" s="512"/>
      <c r="DV118" s="552" t="s">
        <v>137</v>
      </c>
      <c r="DW118" s="560"/>
      <c r="DX118" s="560"/>
      <c r="DY118" s="560"/>
      <c r="DZ118" s="570"/>
    </row>
    <row r="119" spans="1:130" s="369" customFormat="1" ht="26.25" customHeight="1">
      <c r="A119" s="394" t="s">
        <v>378</v>
      </c>
      <c r="B119" s="418"/>
      <c r="C119" s="431" t="s">
        <v>471</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137</v>
      </c>
      <c r="AB119" s="500"/>
      <c r="AC119" s="500"/>
      <c r="AD119" s="500"/>
      <c r="AE119" s="511"/>
      <c r="AF119" s="527" t="s">
        <v>137</v>
      </c>
      <c r="AG119" s="500"/>
      <c r="AH119" s="500"/>
      <c r="AI119" s="500"/>
      <c r="AJ119" s="511"/>
      <c r="AK119" s="527" t="s">
        <v>137</v>
      </c>
      <c r="AL119" s="500"/>
      <c r="AM119" s="500"/>
      <c r="AN119" s="500"/>
      <c r="AO119" s="511"/>
      <c r="AP119" s="551" t="s">
        <v>137</v>
      </c>
      <c r="AQ119" s="559"/>
      <c r="AR119" s="559"/>
      <c r="AS119" s="559"/>
      <c r="AT119" s="569"/>
      <c r="AU119" s="583"/>
      <c r="AV119" s="595"/>
      <c r="AW119" s="595"/>
      <c r="AX119" s="595"/>
      <c r="AY119" s="595"/>
      <c r="AZ119" s="623" t="s">
        <v>269</v>
      </c>
      <c r="BA119" s="623"/>
      <c r="BB119" s="623"/>
      <c r="BC119" s="623"/>
      <c r="BD119" s="623"/>
      <c r="BE119" s="623"/>
      <c r="BF119" s="623"/>
      <c r="BG119" s="623"/>
      <c r="BH119" s="623"/>
      <c r="BI119" s="623"/>
      <c r="BJ119" s="623"/>
      <c r="BK119" s="623"/>
      <c r="BL119" s="623"/>
      <c r="BM119" s="623"/>
      <c r="BN119" s="623"/>
      <c r="BO119" s="478" t="s">
        <v>159</v>
      </c>
      <c r="BP119" s="648"/>
      <c r="BQ119" s="654">
        <v>29111097</v>
      </c>
      <c r="BR119" s="662"/>
      <c r="BS119" s="662"/>
      <c r="BT119" s="662"/>
      <c r="BU119" s="662"/>
      <c r="BV119" s="662">
        <v>27770085</v>
      </c>
      <c r="BW119" s="662"/>
      <c r="BX119" s="662"/>
      <c r="BY119" s="662"/>
      <c r="BZ119" s="662"/>
      <c r="CA119" s="662">
        <v>26908014</v>
      </c>
      <c r="CB119" s="662"/>
      <c r="CC119" s="662"/>
      <c r="CD119" s="662"/>
      <c r="CE119" s="662"/>
      <c r="CF119" s="557"/>
      <c r="CG119" s="565"/>
      <c r="CH119" s="565"/>
      <c r="CI119" s="565"/>
      <c r="CJ119" s="691"/>
      <c r="CK119" s="696"/>
      <c r="CL119" s="420"/>
      <c r="CM119" s="434" t="s">
        <v>484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137</v>
      </c>
      <c r="DH119" s="502"/>
      <c r="DI119" s="502"/>
      <c r="DJ119" s="502"/>
      <c r="DK119" s="514"/>
      <c r="DL119" s="530" t="s">
        <v>137</v>
      </c>
      <c r="DM119" s="502"/>
      <c r="DN119" s="502"/>
      <c r="DO119" s="502"/>
      <c r="DP119" s="514"/>
      <c r="DQ119" s="530" t="s">
        <v>137</v>
      </c>
      <c r="DR119" s="502"/>
      <c r="DS119" s="502"/>
      <c r="DT119" s="502"/>
      <c r="DU119" s="514"/>
      <c r="DV119" s="737" t="s">
        <v>137</v>
      </c>
      <c r="DW119" s="739"/>
      <c r="DX119" s="739"/>
      <c r="DY119" s="739"/>
      <c r="DZ119" s="746"/>
    </row>
    <row r="120" spans="1:130" s="369" customFormat="1" ht="26.25" customHeight="1">
      <c r="A120" s="395"/>
      <c r="B120" s="419"/>
      <c r="C120" s="432" t="s">
        <v>126</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137</v>
      </c>
      <c r="AB120" s="456"/>
      <c r="AC120" s="456"/>
      <c r="AD120" s="456"/>
      <c r="AE120" s="512"/>
      <c r="AF120" s="528" t="s">
        <v>137</v>
      </c>
      <c r="AG120" s="456"/>
      <c r="AH120" s="456"/>
      <c r="AI120" s="456"/>
      <c r="AJ120" s="512"/>
      <c r="AK120" s="528" t="s">
        <v>137</v>
      </c>
      <c r="AL120" s="456"/>
      <c r="AM120" s="456"/>
      <c r="AN120" s="456"/>
      <c r="AO120" s="512"/>
      <c r="AP120" s="552" t="s">
        <v>137</v>
      </c>
      <c r="AQ120" s="560"/>
      <c r="AR120" s="560"/>
      <c r="AS120" s="560"/>
      <c r="AT120" s="570"/>
      <c r="AU120" s="584" t="s">
        <v>473</v>
      </c>
      <c r="AV120" s="596"/>
      <c r="AW120" s="596"/>
      <c r="AX120" s="596"/>
      <c r="AY120" s="608"/>
      <c r="AZ120" s="620" t="s">
        <v>207</v>
      </c>
      <c r="BA120" s="413"/>
      <c r="BB120" s="413"/>
      <c r="BC120" s="413"/>
      <c r="BD120" s="413"/>
      <c r="BE120" s="413"/>
      <c r="BF120" s="413"/>
      <c r="BG120" s="413"/>
      <c r="BH120" s="413"/>
      <c r="BI120" s="413"/>
      <c r="BJ120" s="413"/>
      <c r="BK120" s="413"/>
      <c r="BL120" s="413"/>
      <c r="BM120" s="413"/>
      <c r="BN120" s="413"/>
      <c r="BO120" s="413"/>
      <c r="BP120" s="480"/>
      <c r="BQ120" s="652">
        <v>3178956</v>
      </c>
      <c r="BR120" s="660"/>
      <c r="BS120" s="660"/>
      <c r="BT120" s="660"/>
      <c r="BU120" s="660"/>
      <c r="BV120" s="660">
        <v>4084725</v>
      </c>
      <c r="BW120" s="660"/>
      <c r="BX120" s="660"/>
      <c r="BY120" s="660"/>
      <c r="BZ120" s="660"/>
      <c r="CA120" s="660">
        <v>5106348</v>
      </c>
      <c r="CB120" s="660"/>
      <c r="CC120" s="660"/>
      <c r="CD120" s="660"/>
      <c r="CE120" s="660"/>
      <c r="CF120" s="678">
        <v>65.599999999999994</v>
      </c>
      <c r="CG120" s="682"/>
      <c r="CH120" s="682"/>
      <c r="CI120" s="682"/>
      <c r="CJ120" s="682"/>
      <c r="CK120" s="697" t="s">
        <v>265</v>
      </c>
      <c r="CL120" s="707"/>
      <c r="CM120" s="707"/>
      <c r="CN120" s="707"/>
      <c r="CO120" s="710"/>
      <c r="CP120" s="714" t="s">
        <v>459</v>
      </c>
      <c r="CQ120" s="717"/>
      <c r="CR120" s="717"/>
      <c r="CS120" s="717"/>
      <c r="CT120" s="717"/>
      <c r="CU120" s="717"/>
      <c r="CV120" s="717"/>
      <c r="CW120" s="717"/>
      <c r="CX120" s="717"/>
      <c r="CY120" s="717"/>
      <c r="CZ120" s="717"/>
      <c r="DA120" s="717"/>
      <c r="DB120" s="717"/>
      <c r="DC120" s="717"/>
      <c r="DD120" s="717"/>
      <c r="DE120" s="717"/>
      <c r="DF120" s="720"/>
      <c r="DG120" s="652">
        <v>2849891</v>
      </c>
      <c r="DH120" s="660"/>
      <c r="DI120" s="660"/>
      <c r="DJ120" s="660"/>
      <c r="DK120" s="660"/>
      <c r="DL120" s="660">
        <v>2466494</v>
      </c>
      <c r="DM120" s="660"/>
      <c r="DN120" s="660"/>
      <c r="DO120" s="660"/>
      <c r="DP120" s="660"/>
      <c r="DQ120" s="660">
        <v>2141989</v>
      </c>
      <c r="DR120" s="660"/>
      <c r="DS120" s="660"/>
      <c r="DT120" s="660"/>
      <c r="DU120" s="660"/>
      <c r="DV120" s="735">
        <v>27.5</v>
      </c>
      <c r="DW120" s="735"/>
      <c r="DX120" s="735"/>
      <c r="DY120" s="735"/>
      <c r="DZ120" s="744"/>
    </row>
    <row r="121" spans="1:130" s="369" customFormat="1" ht="26.25" customHeight="1">
      <c r="A121" s="395"/>
      <c r="B121" s="419"/>
      <c r="C121" s="433" t="s">
        <v>125</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t="s">
        <v>137</v>
      </c>
      <c r="AB121" s="456"/>
      <c r="AC121" s="456"/>
      <c r="AD121" s="456"/>
      <c r="AE121" s="512"/>
      <c r="AF121" s="528" t="s">
        <v>137</v>
      </c>
      <c r="AG121" s="456"/>
      <c r="AH121" s="456"/>
      <c r="AI121" s="456"/>
      <c r="AJ121" s="512"/>
      <c r="AK121" s="528" t="s">
        <v>137</v>
      </c>
      <c r="AL121" s="456"/>
      <c r="AM121" s="456"/>
      <c r="AN121" s="456"/>
      <c r="AO121" s="512"/>
      <c r="AP121" s="552" t="s">
        <v>137</v>
      </c>
      <c r="AQ121" s="560"/>
      <c r="AR121" s="560"/>
      <c r="AS121" s="560"/>
      <c r="AT121" s="570"/>
      <c r="AU121" s="585"/>
      <c r="AV121" s="597"/>
      <c r="AW121" s="597"/>
      <c r="AX121" s="597"/>
      <c r="AY121" s="609"/>
      <c r="AZ121" s="621" t="s">
        <v>485</v>
      </c>
      <c r="BA121" s="429"/>
      <c r="BB121" s="429"/>
      <c r="BC121" s="429"/>
      <c r="BD121" s="429"/>
      <c r="BE121" s="429"/>
      <c r="BF121" s="429"/>
      <c r="BG121" s="429"/>
      <c r="BH121" s="429"/>
      <c r="BI121" s="429"/>
      <c r="BJ121" s="429"/>
      <c r="BK121" s="429"/>
      <c r="BL121" s="429"/>
      <c r="BM121" s="429"/>
      <c r="BN121" s="429"/>
      <c r="BO121" s="429"/>
      <c r="BP121" s="482"/>
      <c r="BQ121" s="653">
        <v>4122347</v>
      </c>
      <c r="BR121" s="661"/>
      <c r="BS121" s="661"/>
      <c r="BT121" s="661"/>
      <c r="BU121" s="661"/>
      <c r="BV121" s="661">
        <v>3899164</v>
      </c>
      <c r="BW121" s="661"/>
      <c r="BX121" s="661"/>
      <c r="BY121" s="661"/>
      <c r="BZ121" s="661"/>
      <c r="CA121" s="661">
        <v>3321855</v>
      </c>
      <c r="CB121" s="661"/>
      <c r="CC121" s="661"/>
      <c r="CD121" s="661"/>
      <c r="CE121" s="661"/>
      <c r="CF121" s="679">
        <v>42.6</v>
      </c>
      <c r="CG121" s="683"/>
      <c r="CH121" s="683"/>
      <c r="CI121" s="683"/>
      <c r="CJ121" s="683"/>
      <c r="CK121" s="698"/>
      <c r="CL121" s="708"/>
      <c r="CM121" s="708"/>
      <c r="CN121" s="708"/>
      <c r="CO121" s="711"/>
      <c r="CP121" s="715" t="s">
        <v>346</v>
      </c>
      <c r="CQ121" s="409"/>
      <c r="CR121" s="409"/>
      <c r="CS121" s="409"/>
      <c r="CT121" s="409"/>
      <c r="CU121" s="409"/>
      <c r="CV121" s="409"/>
      <c r="CW121" s="409"/>
      <c r="CX121" s="409"/>
      <c r="CY121" s="409"/>
      <c r="CZ121" s="409"/>
      <c r="DA121" s="409"/>
      <c r="DB121" s="409"/>
      <c r="DC121" s="409"/>
      <c r="DD121" s="409"/>
      <c r="DE121" s="409"/>
      <c r="DF121" s="721"/>
      <c r="DG121" s="653">
        <v>1522910</v>
      </c>
      <c r="DH121" s="661"/>
      <c r="DI121" s="661"/>
      <c r="DJ121" s="661"/>
      <c r="DK121" s="661"/>
      <c r="DL121" s="661">
        <v>1307761</v>
      </c>
      <c r="DM121" s="661"/>
      <c r="DN121" s="661"/>
      <c r="DO121" s="661"/>
      <c r="DP121" s="661"/>
      <c r="DQ121" s="661">
        <v>1307173</v>
      </c>
      <c r="DR121" s="661"/>
      <c r="DS121" s="661"/>
      <c r="DT121" s="661"/>
      <c r="DU121" s="661"/>
      <c r="DV121" s="736">
        <v>16.8</v>
      </c>
      <c r="DW121" s="736"/>
      <c r="DX121" s="736"/>
      <c r="DY121" s="736"/>
      <c r="DZ121" s="745"/>
    </row>
    <row r="122" spans="1:130" s="369" customFormat="1" ht="26.25" customHeight="1">
      <c r="A122" s="395"/>
      <c r="B122" s="419"/>
      <c r="C122" s="432" t="s">
        <v>479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v>13999</v>
      </c>
      <c r="AB122" s="456"/>
      <c r="AC122" s="456"/>
      <c r="AD122" s="456"/>
      <c r="AE122" s="512"/>
      <c r="AF122" s="528">
        <v>7008</v>
      </c>
      <c r="AG122" s="456"/>
      <c r="AH122" s="456"/>
      <c r="AI122" s="456"/>
      <c r="AJ122" s="512"/>
      <c r="AK122" s="528" t="s">
        <v>137</v>
      </c>
      <c r="AL122" s="456"/>
      <c r="AM122" s="456"/>
      <c r="AN122" s="456"/>
      <c r="AO122" s="512"/>
      <c r="AP122" s="552" t="s">
        <v>137</v>
      </c>
      <c r="AQ122" s="560"/>
      <c r="AR122" s="560"/>
      <c r="AS122" s="560"/>
      <c r="AT122" s="570"/>
      <c r="AU122" s="585"/>
      <c r="AV122" s="597"/>
      <c r="AW122" s="597"/>
      <c r="AX122" s="597"/>
      <c r="AY122" s="609"/>
      <c r="AZ122" s="622" t="s">
        <v>487</v>
      </c>
      <c r="BA122" s="430"/>
      <c r="BB122" s="430"/>
      <c r="BC122" s="430"/>
      <c r="BD122" s="430"/>
      <c r="BE122" s="430"/>
      <c r="BF122" s="430"/>
      <c r="BG122" s="430"/>
      <c r="BH122" s="430"/>
      <c r="BI122" s="430"/>
      <c r="BJ122" s="430"/>
      <c r="BK122" s="430"/>
      <c r="BL122" s="430"/>
      <c r="BM122" s="430"/>
      <c r="BN122" s="430"/>
      <c r="BO122" s="430"/>
      <c r="BP122" s="483"/>
      <c r="BQ122" s="654">
        <v>15159937</v>
      </c>
      <c r="BR122" s="662"/>
      <c r="BS122" s="662"/>
      <c r="BT122" s="662"/>
      <c r="BU122" s="662"/>
      <c r="BV122" s="662">
        <v>14513197</v>
      </c>
      <c r="BW122" s="662"/>
      <c r="BX122" s="662"/>
      <c r="BY122" s="662"/>
      <c r="BZ122" s="662"/>
      <c r="CA122" s="662">
        <v>14252515</v>
      </c>
      <c r="CB122" s="662"/>
      <c r="CC122" s="662"/>
      <c r="CD122" s="662"/>
      <c r="CE122" s="662"/>
      <c r="CF122" s="680">
        <v>183</v>
      </c>
      <c r="CG122" s="684"/>
      <c r="CH122" s="684"/>
      <c r="CI122" s="684"/>
      <c r="CJ122" s="684"/>
      <c r="CK122" s="698"/>
      <c r="CL122" s="708"/>
      <c r="CM122" s="708"/>
      <c r="CN122" s="708"/>
      <c r="CO122" s="711"/>
      <c r="CP122" s="715" t="s">
        <v>65</v>
      </c>
      <c r="CQ122" s="409"/>
      <c r="CR122" s="409"/>
      <c r="CS122" s="409"/>
      <c r="CT122" s="409"/>
      <c r="CU122" s="409"/>
      <c r="CV122" s="409"/>
      <c r="CW122" s="409"/>
      <c r="CX122" s="409"/>
      <c r="CY122" s="409"/>
      <c r="CZ122" s="409"/>
      <c r="DA122" s="409"/>
      <c r="DB122" s="409"/>
      <c r="DC122" s="409"/>
      <c r="DD122" s="409"/>
      <c r="DE122" s="409"/>
      <c r="DF122" s="721"/>
      <c r="DG122" s="653">
        <v>240658</v>
      </c>
      <c r="DH122" s="661"/>
      <c r="DI122" s="661"/>
      <c r="DJ122" s="661"/>
      <c r="DK122" s="661"/>
      <c r="DL122" s="661">
        <v>245263</v>
      </c>
      <c r="DM122" s="661"/>
      <c r="DN122" s="661"/>
      <c r="DO122" s="661"/>
      <c r="DP122" s="661"/>
      <c r="DQ122" s="661">
        <v>347052</v>
      </c>
      <c r="DR122" s="661"/>
      <c r="DS122" s="661"/>
      <c r="DT122" s="661"/>
      <c r="DU122" s="661"/>
      <c r="DV122" s="736">
        <v>4.5</v>
      </c>
      <c r="DW122" s="736"/>
      <c r="DX122" s="736"/>
      <c r="DY122" s="736"/>
      <c r="DZ122" s="745"/>
    </row>
    <row r="123" spans="1:130" s="369" customFormat="1" ht="26.25" customHeight="1">
      <c r="A123" s="395"/>
      <c r="B123" s="419"/>
      <c r="C123" s="432" t="s">
        <v>480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18052</v>
      </c>
      <c r="AB123" s="456"/>
      <c r="AC123" s="456"/>
      <c r="AD123" s="456"/>
      <c r="AE123" s="512"/>
      <c r="AF123" s="528">
        <v>17506</v>
      </c>
      <c r="AG123" s="456"/>
      <c r="AH123" s="456"/>
      <c r="AI123" s="456"/>
      <c r="AJ123" s="512"/>
      <c r="AK123" s="528">
        <v>16964</v>
      </c>
      <c r="AL123" s="456"/>
      <c r="AM123" s="456"/>
      <c r="AN123" s="456"/>
      <c r="AO123" s="512"/>
      <c r="AP123" s="552">
        <v>0.2</v>
      </c>
      <c r="AQ123" s="560"/>
      <c r="AR123" s="560"/>
      <c r="AS123" s="560"/>
      <c r="AT123" s="570"/>
      <c r="AU123" s="586"/>
      <c r="AV123" s="598"/>
      <c r="AW123" s="598"/>
      <c r="AX123" s="598"/>
      <c r="AY123" s="598"/>
      <c r="AZ123" s="623" t="s">
        <v>269</v>
      </c>
      <c r="BA123" s="623"/>
      <c r="BB123" s="623"/>
      <c r="BC123" s="623"/>
      <c r="BD123" s="623"/>
      <c r="BE123" s="623"/>
      <c r="BF123" s="623"/>
      <c r="BG123" s="623"/>
      <c r="BH123" s="623"/>
      <c r="BI123" s="623"/>
      <c r="BJ123" s="623"/>
      <c r="BK123" s="623"/>
      <c r="BL123" s="623"/>
      <c r="BM123" s="623"/>
      <c r="BN123" s="623"/>
      <c r="BO123" s="478" t="s">
        <v>488</v>
      </c>
      <c r="BP123" s="648"/>
      <c r="BQ123" s="655">
        <v>22461240</v>
      </c>
      <c r="BR123" s="663"/>
      <c r="BS123" s="663"/>
      <c r="BT123" s="663"/>
      <c r="BU123" s="663"/>
      <c r="BV123" s="663">
        <v>22497086</v>
      </c>
      <c r="BW123" s="663"/>
      <c r="BX123" s="663"/>
      <c r="BY123" s="663"/>
      <c r="BZ123" s="663"/>
      <c r="CA123" s="663">
        <v>22680718</v>
      </c>
      <c r="CB123" s="663"/>
      <c r="CC123" s="663"/>
      <c r="CD123" s="663"/>
      <c r="CE123" s="663"/>
      <c r="CF123" s="557"/>
      <c r="CG123" s="565"/>
      <c r="CH123" s="565"/>
      <c r="CI123" s="565"/>
      <c r="CJ123" s="691"/>
      <c r="CK123" s="698"/>
      <c r="CL123" s="708"/>
      <c r="CM123" s="708"/>
      <c r="CN123" s="708"/>
      <c r="CO123" s="711"/>
      <c r="CP123" s="715" t="s">
        <v>460</v>
      </c>
      <c r="CQ123" s="409"/>
      <c r="CR123" s="409"/>
      <c r="CS123" s="409"/>
      <c r="CT123" s="409"/>
      <c r="CU123" s="409"/>
      <c r="CV123" s="409"/>
      <c r="CW123" s="409"/>
      <c r="CX123" s="409"/>
      <c r="CY123" s="409"/>
      <c r="CZ123" s="409"/>
      <c r="DA123" s="409"/>
      <c r="DB123" s="409"/>
      <c r="DC123" s="409"/>
      <c r="DD123" s="409"/>
      <c r="DE123" s="409"/>
      <c r="DF123" s="721"/>
      <c r="DG123" s="495">
        <v>24531</v>
      </c>
      <c r="DH123" s="456"/>
      <c r="DI123" s="456"/>
      <c r="DJ123" s="456"/>
      <c r="DK123" s="512"/>
      <c r="DL123" s="528">
        <v>21332</v>
      </c>
      <c r="DM123" s="456"/>
      <c r="DN123" s="456"/>
      <c r="DO123" s="456"/>
      <c r="DP123" s="512"/>
      <c r="DQ123" s="528">
        <v>14656</v>
      </c>
      <c r="DR123" s="456"/>
      <c r="DS123" s="456"/>
      <c r="DT123" s="456"/>
      <c r="DU123" s="512"/>
      <c r="DV123" s="552">
        <v>0.2</v>
      </c>
      <c r="DW123" s="560"/>
      <c r="DX123" s="560"/>
      <c r="DY123" s="560"/>
      <c r="DZ123" s="570"/>
    </row>
    <row r="124" spans="1:130" s="369" customFormat="1" ht="26.25" customHeight="1">
      <c r="A124" s="395"/>
      <c r="B124" s="419"/>
      <c r="C124" s="432" t="s">
        <v>330</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137</v>
      </c>
      <c r="AB124" s="456"/>
      <c r="AC124" s="456"/>
      <c r="AD124" s="456"/>
      <c r="AE124" s="512"/>
      <c r="AF124" s="528" t="s">
        <v>137</v>
      </c>
      <c r="AG124" s="456"/>
      <c r="AH124" s="456"/>
      <c r="AI124" s="456"/>
      <c r="AJ124" s="512"/>
      <c r="AK124" s="528" t="s">
        <v>137</v>
      </c>
      <c r="AL124" s="456"/>
      <c r="AM124" s="456"/>
      <c r="AN124" s="456"/>
      <c r="AO124" s="512"/>
      <c r="AP124" s="552" t="s">
        <v>137</v>
      </c>
      <c r="AQ124" s="560"/>
      <c r="AR124" s="560"/>
      <c r="AS124" s="560"/>
      <c r="AT124" s="570"/>
      <c r="AU124" s="587" t="s">
        <v>489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83.4</v>
      </c>
      <c r="BR124" s="664"/>
      <c r="BS124" s="664"/>
      <c r="BT124" s="664"/>
      <c r="BU124" s="664"/>
      <c r="BV124" s="664">
        <v>66.599999999999994</v>
      </c>
      <c r="BW124" s="664"/>
      <c r="BX124" s="664"/>
      <c r="BY124" s="664"/>
      <c r="BZ124" s="664"/>
      <c r="CA124" s="664">
        <v>54.2</v>
      </c>
      <c r="CB124" s="664"/>
      <c r="CC124" s="664"/>
      <c r="CD124" s="664"/>
      <c r="CE124" s="664"/>
      <c r="CF124" s="558"/>
      <c r="CG124" s="566"/>
      <c r="CH124" s="566"/>
      <c r="CI124" s="566"/>
      <c r="CJ124" s="692"/>
      <c r="CK124" s="699"/>
      <c r="CL124" s="699"/>
      <c r="CM124" s="699"/>
      <c r="CN124" s="699"/>
      <c r="CO124" s="712"/>
      <c r="CP124" s="715" t="s">
        <v>490</v>
      </c>
      <c r="CQ124" s="409"/>
      <c r="CR124" s="409"/>
      <c r="CS124" s="409"/>
      <c r="CT124" s="409"/>
      <c r="CU124" s="409"/>
      <c r="CV124" s="409"/>
      <c r="CW124" s="409"/>
      <c r="CX124" s="409"/>
      <c r="CY124" s="409"/>
      <c r="CZ124" s="409"/>
      <c r="DA124" s="409"/>
      <c r="DB124" s="409"/>
      <c r="DC124" s="409"/>
      <c r="DD124" s="409"/>
      <c r="DE124" s="409"/>
      <c r="DF124" s="721"/>
      <c r="DG124" s="497" t="s">
        <v>137</v>
      </c>
      <c r="DH124" s="502"/>
      <c r="DI124" s="502"/>
      <c r="DJ124" s="502"/>
      <c r="DK124" s="514"/>
      <c r="DL124" s="530" t="s">
        <v>137</v>
      </c>
      <c r="DM124" s="502"/>
      <c r="DN124" s="502"/>
      <c r="DO124" s="502"/>
      <c r="DP124" s="514"/>
      <c r="DQ124" s="530" t="s">
        <v>137</v>
      </c>
      <c r="DR124" s="502"/>
      <c r="DS124" s="502"/>
      <c r="DT124" s="502"/>
      <c r="DU124" s="514"/>
      <c r="DV124" s="737" t="s">
        <v>137</v>
      </c>
      <c r="DW124" s="739"/>
      <c r="DX124" s="739"/>
      <c r="DY124" s="739"/>
      <c r="DZ124" s="746"/>
    </row>
    <row r="125" spans="1:130" s="369" customFormat="1" ht="26.25" customHeight="1">
      <c r="A125" s="395"/>
      <c r="B125" s="419"/>
      <c r="C125" s="432" t="s">
        <v>483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137</v>
      </c>
      <c r="AB125" s="456"/>
      <c r="AC125" s="456"/>
      <c r="AD125" s="456"/>
      <c r="AE125" s="512"/>
      <c r="AF125" s="528" t="s">
        <v>137</v>
      </c>
      <c r="AG125" s="456"/>
      <c r="AH125" s="456"/>
      <c r="AI125" s="456"/>
      <c r="AJ125" s="512"/>
      <c r="AK125" s="528" t="s">
        <v>137</v>
      </c>
      <c r="AL125" s="456"/>
      <c r="AM125" s="456"/>
      <c r="AN125" s="456"/>
      <c r="AO125" s="512"/>
      <c r="AP125" s="552" t="s">
        <v>137</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493</v>
      </c>
      <c r="CL125" s="707"/>
      <c r="CM125" s="707"/>
      <c r="CN125" s="707"/>
      <c r="CO125" s="710"/>
      <c r="CP125" s="620" t="s">
        <v>130</v>
      </c>
      <c r="CQ125" s="413"/>
      <c r="CR125" s="413"/>
      <c r="CS125" s="413"/>
      <c r="CT125" s="413"/>
      <c r="CU125" s="413"/>
      <c r="CV125" s="413"/>
      <c r="CW125" s="413"/>
      <c r="CX125" s="413"/>
      <c r="CY125" s="413"/>
      <c r="CZ125" s="413"/>
      <c r="DA125" s="413"/>
      <c r="DB125" s="413"/>
      <c r="DC125" s="413"/>
      <c r="DD125" s="413"/>
      <c r="DE125" s="413"/>
      <c r="DF125" s="480"/>
      <c r="DG125" s="652" t="s">
        <v>137</v>
      </c>
      <c r="DH125" s="660"/>
      <c r="DI125" s="660"/>
      <c r="DJ125" s="660"/>
      <c r="DK125" s="660"/>
      <c r="DL125" s="660" t="s">
        <v>137</v>
      </c>
      <c r="DM125" s="660"/>
      <c r="DN125" s="660"/>
      <c r="DO125" s="660"/>
      <c r="DP125" s="660"/>
      <c r="DQ125" s="660" t="s">
        <v>137</v>
      </c>
      <c r="DR125" s="660"/>
      <c r="DS125" s="660"/>
      <c r="DT125" s="660"/>
      <c r="DU125" s="660"/>
      <c r="DV125" s="735" t="s">
        <v>137</v>
      </c>
      <c r="DW125" s="735"/>
      <c r="DX125" s="735"/>
      <c r="DY125" s="735"/>
      <c r="DZ125" s="744"/>
    </row>
    <row r="126" spans="1:130" s="369" customFormat="1" ht="26.25" customHeight="1">
      <c r="A126" s="395"/>
      <c r="B126" s="419"/>
      <c r="C126" s="432" t="s">
        <v>484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137</v>
      </c>
      <c r="AB126" s="456"/>
      <c r="AC126" s="456"/>
      <c r="AD126" s="456"/>
      <c r="AE126" s="512"/>
      <c r="AF126" s="528" t="s">
        <v>137</v>
      </c>
      <c r="AG126" s="456"/>
      <c r="AH126" s="456"/>
      <c r="AI126" s="456"/>
      <c r="AJ126" s="512"/>
      <c r="AK126" s="528" t="s">
        <v>137</v>
      </c>
      <c r="AL126" s="456"/>
      <c r="AM126" s="456"/>
      <c r="AN126" s="456"/>
      <c r="AO126" s="512"/>
      <c r="AP126" s="552" t="s">
        <v>137</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426</v>
      </c>
      <c r="CQ126" s="429"/>
      <c r="CR126" s="429"/>
      <c r="CS126" s="429"/>
      <c r="CT126" s="429"/>
      <c r="CU126" s="429"/>
      <c r="CV126" s="429"/>
      <c r="CW126" s="429"/>
      <c r="CX126" s="429"/>
      <c r="CY126" s="429"/>
      <c r="CZ126" s="429"/>
      <c r="DA126" s="429"/>
      <c r="DB126" s="429"/>
      <c r="DC126" s="429"/>
      <c r="DD126" s="429"/>
      <c r="DE126" s="429"/>
      <c r="DF126" s="482"/>
      <c r="DG126" s="653" t="s">
        <v>137</v>
      </c>
      <c r="DH126" s="661"/>
      <c r="DI126" s="661"/>
      <c r="DJ126" s="661"/>
      <c r="DK126" s="661"/>
      <c r="DL126" s="661" t="s">
        <v>137</v>
      </c>
      <c r="DM126" s="661"/>
      <c r="DN126" s="661"/>
      <c r="DO126" s="661"/>
      <c r="DP126" s="661"/>
      <c r="DQ126" s="661" t="s">
        <v>137</v>
      </c>
      <c r="DR126" s="661"/>
      <c r="DS126" s="661"/>
      <c r="DT126" s="661"/>
      <c r="DU126" s="661"/>
      <c r="DV126" s="736" t="s">
        <v>137</v>
      </c>
      <c r="DW126" s="736"/>
      <c r="DX126" s="736"/>
      <c r="DY126" s="736"/>
      <c r="DZ126" s="745"/>
    </row>
    <row r="127" spans="1:130" s="369" customFormat="1" ht="26.25" customHeight="1">
      <c r="A127" s="396"/>
      <c r="B127" s="420"/>
      <c r="C127" s="434" t="s">
        <v>69</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t="s">
        <v>137</v>
      </c>
      <c r="AB127" s="456"/>
      <c r="AC127" s="456"/>
      <c r="AD127" s="456"/>
      <c r="AE127" s="512"/>
      <c r="AF127" s="528" t="s">
        <v>137</v>
      </c>
      <c r="AG127" s="456"/>
      <c r="AH127" s="456"/>
      <c r="AI127" s="456"/>
      <c r="AJ127" s="512"/>
      <c r="AK127" s="528" t="s">
        <v>137</v>
      </c>
      <c r="AL127" s="456"/>
      <c r="AM127" s="456"/>
      <c r="AN127" s="456"/>
      <c r="AO127" s="512"/>
      <c r="AP127" s="552" t="s">
        <v>137</v>
      </c>
      <c r="AQ127" s="560"/>
      <c r="AR127" s="560"/>
      <c r="AS127" s="560"/>
      <c r="AT127" s="570"/>
      <c r="AU127" s="589"/>
      <c r="AV127" s="589"/>
      <c r="AW127" s="589"/>
      <c r="AX127" s="600" t="s">
        <v>494</v>
      </c>
      <c r="AY127" s="610"/>
      <c r="AZ127" s="610"/>
      <c r="BA127" s="610"/>
      <c r="BB127" s="610"/>
      <c r="BC127" s="610"/>
      <c r="BD127" s="610"/>
      <c r="BE127" s="630"/>
      <c r="BF127" s="632" t="s">
        <v>495</v>
      </c>
      <c r="BG127" s="610"/>
      <c r="BH127" s="610"/>
      <c r="BI127" s="610"/>
      <c r="BJ127" s="610"/>
      <c r="BK127" s="610"/>
      <c r="BL127" s="630"/>
      <c r="BM127" s="632" t="s">
        <v>427</v>
      </c>
      <c r="BN127" s="610"/>
      <c r="BO127" s="610"/>
      <c r="BP127" s="610"/>
      <c r="BQ127" s="610"/>
      <c r="BR127" s="610"/>
      <c r="BS127" s="630"/>
      <c r="BT127" s="632" t="s">
        <v>411</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407</v>
      </c>
      <c r="CQ127" s="429"/>
      <c r="CR127" s="429"/>
      <c r="CS127" s="429"/>
      <c r="CT127" s="429"/>
      <c r="CU127" s="429"/>
      <c r="CV127" s="429"/>
      <c r="CW127" s="429"/>
      <c r="CX127" s="429"/>
      <c r="CY127" s="429"/>
      <c r="CZ127" s="429"/>
      <c r="DA127" s="429"/>
      <c r="DB127" s="429"/>
      <c r="DC127" s="429"/>
      <c r="DD127" s="429"/>
      <c r="DE127" s="429"/>
      <c r="DF127" s="482"/>
      <c r="DG127" s="653" t="s">
        <v>137</v>
      </c>
      <c r="DH127" s="661"/>
      <c r="DI127" s="661"/>
      <c r="DJ127" s="661"/>
      <c r="DK127" s="661"/>
      <c r="DL127" s="661" t="s">
        <v>137</v>
      </c>
      <c r="DM127" s="661"/>
      <c r="DN127" s="661"/>
      <c r="DO127" s="661"/>
      <c r="DP127" s="661"/>
      <c r="DQ127" s="661" t="s">
        <v>137</v>
      </c>
      <c r="DR127" s="661"/>
      <c r="DS127" s="661"/>
      <c r="DT127" s="661"/>
      <c r="DU127" s="661"/>
      <c r="DV127" s="736" t="s">
        <v>137</v>
      </c>
      <c r="DW127" s="736"/>
      <c r="DX127" s="736"/>
      <c r="DY127" s="736"/>
      <c r="DZ127" s="745"/>
    </row>
    <row r="128" spans="1:130" s="369" customFormat="1" ht="26.25" customHeight="1">
      <c r="A128" s="397" t="s">
        <v>185</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218</v>
      </c>
      <c r="X128" s="473"/>
      <c r="Y128" s="473"/>
      <c r="Z128" s="488"/>
      <c r="AA128" s="494">
        <v>309692</v>
      </c>
      <c r="AB128" s="500"/>
      <c r="AC128" s="500"/>
      <c r="AD128" s="500"/>
      <c r="AE128" s="511"/>
      <c r="AF128" s="527">
        <v>412541</v>
      </c>
      <c r="AG128" s="500"/>
      <c r="AH128" s="500"/>
      <c r="AI128" s="500"/>
      <c r="AJ128" s="511"/>
      <c r="AK128" s="527">
        <v>333270</v>
      </c>
      <c r="AL128" s="500"/>
      <c r="AM128" s="500"/>
      <c r="AN128" s="500"/>
      <c r="AO128" s="511"/>
      <c r="AP128" s="554"/>
      <c r="AQ128" s="562"/>
      <c r="AR128" s="562"/>
      <c r="AS128" s="562"/>
      <c r="AT128" s="572"/>
      <c r="AU128" s="589"/>
      <c r="AV128" s="589"/>
      <c r="AW128" s="589"/>
      <c r="AX128" s="389" t="s">
        <v>303</v>
      </c>
      <c r="AY128" s="413"/>
      <c r="AZ128" s="413"/>
      <c r="BA128" s="413"/>
      <c r="BB128" s="413"/>
      <c r="BC128" s="413"/>
      <c r="BD128" s="413"/>
      <c r="BE128" s="480"/>
      <c r="BF128" s="633" t="s">
        <v>137</v>
      </c>
      <c r="BG128" s="637"/>
      <c r="BH128" s="637"/>
      <c r="BI128" s="637"/>
      <c r="BJ128" s="637"/>
      <c r="BK128" s="637"/>
      <c r="BL128" s="643"/>
      <c r="BM128" s="633">
        <v>13.46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399</v>
      </c>
      <c r="CQ128" s="611"/>
      <c r="CR128" s="611"/>
      <c r="CS128" s="611"/>
      <c r="CT128" s="611"/>
      <c r="CU128" s="611"/>
      <c r="CV128" s="611"/>
      <c r="CW128" s="611"/>
      <c r="CX128" s="611"/>
      <c r="CY128" s="611"/>
      <c r="CZ128" s="611"/>
      <c r="DA128" s="611"/>
      <c r="DB128" s="611"/>
      <c r="DC128" s="611"/>
      <c r="DD128" s="611"/>
      <c r="DE128" s="611"/>
      <c r="DF128" s="631"/>
      <c r="DG128" s="724" t="s">
        <v>137</v>
      </c>
      <c r="DH128" s="727"/>
      <c r="DI128" s="727"/>
      <c r="DJ128" s="727"/>
      <c r="DK128" s="727"/>
      <c r="DL128" s="727" t="s">
        <v>137</v>
      </c>
      <c r="DM128" s="727"/>
      <c r="DN128" s="727"/>
      <c r="DO128" s="727"/>
      <c r="DP128" s="727"/>
      <c r="DQ128" s="727" t="s">
        <v>137</v>
      </c>
      <c r="DR128" s="727"/>
      <c r="DS128" s="727"/>
      <c r="DT128" s="727"/>
      <c r="DU128" s="727"/>
      <c r="DV128" s="738" t="s">
        <v>137</v>
      </c>
      <c r="DW128" s="738"/>
      <c r="DX128" s="738"/>
      <c r="DY128" s="738"/>
      <c r="DZ128" s="747"/>
    </row>
    <row r="129" spans="1:131" s="369" customFormat="1" ht="26.25" customHeight="1">
      <c r="A129" s="390" t="s">
        <v>164</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234</v>
      </c>
      <c r="X129" s="476"/>
      <c r="Y129" s="476"/>
      <c r="Z129" s="489"/>
      <c r="AA129" s="495">
        <v>9507670</v>
      </c>
      <c r="AB129" s="456"/>
      <c r="AC129" s="456"/>
      <c r="AD129" s="456"/>
      <c r="AE129" s="512"/>
      <c r="AF129" s="528">
        <v>9511691</v>
      </c>
      <c r="AG129" s="456"/>
      <c r="AH129" s="456"/>
      <c r="AI129" s="456"/>
      <c r="AJ129" s="512"/>
      <c r="AK129" s="528">
        <v>9270348</v>
      </c>
      <c r="AL129" s="456"/>
      <c r="AM129" s="456"/>
      <c r="AN129" s="456"/>
      <c r="AO129" s="512"/>
      <c r="AP129" s="555"/>
      <c r="AQ129" s="563"/>
      <c r="AR129" s="563"/>
      <c r="AS129" s="563"/>
      <c r="AT129" s="573"/>
      <c r="AU129" s="591"/>
      <c r="AV129" s="591"/>
      <c r="AW129" s="591"/>
      <c r="AX129" s="601" t="s">
        <v>117</v>
      </c>
      <c r="AY129" s="429"/>
      <c r="AZ129" s="429"/>
      <c r="BA129" s="429"/>
      <c r="BB129" s="429"/>
      <c r="BC129" s="429"/>
      <c r="BD129" s="429"/>
      <c r="BE129" s="482"/>
      <c r="BF129" s="634" t="s">
        <v>137</v>
      </c>
      <c r="BG129" s="638"/>
      <c r="BH129" s="638"/>
      <c r="BI129" s="638"/>
      <c r="BJ129" s="638"/>
      <c r="BK129" s="638"/>
      <c r="BL129" s="644"/>
      <c r="BM129" s="634">
        <v>18.46</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496</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497</v>
      </c>
      <c r="X130" s="476"/>
      <c r="Y130" s="476"/>
      <c r="Z130" s="489"/>
      <c r="AA130" s="495">
        <v>1543400</v>
      </c>
      <c r="AB130" s="456"/>
      <c r="AC130" s="456"/>
      <c r="AD130" s="456"/>
      <c r="AE130" s="512"/>
      <c r="AF130" s="528">
        <v>1599439</v>
      </c>
      <c r="AG130" s="456"/>
      <c r="AH130" s="456"/>
      <c r="AI130" s="456"/>
      <c r="AJ130" s="512"/>
      <c r="AK130" s="528">
        <v>1480357</v>
      </c>
      <c r="AL130" s="456"/>
      <c r="AM130" s="456"/>
      <c r="AN130" s="456"/>
      <c r="AO130" s="512"/>
      <c r="AP130" s="555"/>
      <c r="AQ130" s="563"/>
      <c r="AR130" s="563"/>
      <c r="AS130" s="563"/>
      <c r="AT130" s="573"/>
      <c r="AU130" s="591"/>
      <c r="AV130" s="591"/>
      <c r="AW130" s="591"/>
      <c r="AX130" s="601" t="s">
        <v>127</v>
      </c>
      <c r="AY130" s="429"/>
      <c r="AZ130" s="429"/>
      <c r="BA130" s="429"/>
      <c r="BB130" s="429"/>
      <c r="BC130" s="429"/>
      <c r="BD130" s="429"/>
      <c r="BE130" s="482"/>
      <c r="BF130" s="635">
        <v>8.6999999999999993</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166</v>
      </c>
      <c r="X131" s="477"/>
      <c r="Y131" s="477"/>
      <c r="Z131" s="490"/>
      <c r="AA131" s="497">
        <v>7964270</v>
      </c>
      <c r="AB131" s="502"/>
      <c r="AC131" s="502"/>
      <c r="AD131" s="502"/>
      <c r="AE131" s="514"/>
      <c r="AF131" s="530">
        <v>7912252</v>
      </c>
      <c r="AG131" s="502"/>
      <c r="AH131" s="502"/>
      <c r="AI131" s="502"/>
      <c r="AJ131" s="514"/>
      <c r="AK131" s="530">
        <v>7789991</v>
      </c>
      <c r="AL131" s="502"/>
      <c r="AM131" s="502"/>
      <c r="AN131" s="502"/>
      <c r="AO131" s="514"/>
      <c r="AP131" s="556"/>
      <c r="AQ131" s="564"/>
      <c r="AR131" s="564"/>
      <c r="AS131" s="564"/>
      <c r="AT131" s="574"/>
      <c r="AU131" s="591"/>
      <c r="AV131" s="591"/>
      <c r="AW131" s="591"/>
      <c r="AX131" s="602" t="s">
        <v>470</v>
      </c>
      <c r="AY131" s="611"/>
      <c r="AZ131" s="611"/>
      <c r="BA131" s="611"/>
      <c r="BB131" s="611"/>
      <c r="BC131" s="611"/>
      <c r="BD131" s="611"/>
      <c r="BE131" s="631"/>
      <c r="BF131" s="636">
        <v>54.2</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25</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498</v>
      </c>
      <c r="W132" s="472"/>
      <c r="X132" s="472"/>
      <c r="Y132" s="472"/>
      <c r="Z132" s="491"/>
      <c r="AA132" s="498">
        <v>10.559385860000001</v>
      </c>
      <c r="AB132" s="503"/>
      <c r="AC132" s="503"/>
      <c r="AD132" s="503"/>
      <c r="AE132" s="515"/>
      <c r="AF132" s="531">
        <v>7.4949331749999999</v>
      </c>
      <c r="AG132" s="503"/>
      <c r="AH132" s="503"/>
      <c r="AI132" s="503"/>
      <c r="AJ132" s="515"/>
      <c r="AK132" s="531">
        <v>8.2745153360000003</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77</v>
      </c>
      <c r="W133" s="410"/>
      <c r="X133" s="410"/>
      <c r="Y133" s="410"/>
      <c r="Z133" s="492"/>
      <c r="AA133" s="499">
        <v>8.9</v>
      </c>
      <c r="AB133" s="504"/>
      <c r="AC133" s="504"/>
      <c r="AD133" s="504"/>
      <c r="AE133" s="516"/>
      <c r="AF133" s="499">
        <v>9.4</v>
      </c>
      <c r="AG133" s="504"/>
      <c r="AH133" s="504"/>
      <c r="AI133" s="504"/>
      <c r="AJ133" s="516"/>
      <c r="AK133" s="499">
        <v>8.6999999999999993</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uN2I3mv3p8skFW9zP6HWhBsJB9h9/cTh9dLos2aBE8N2cO0GnZkfYgBVvsS5ud+UKOv7HXlBhUYf+z6YLkhyzw==" saltValue="sVO008ERMt25YPOKyLI3UA=="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49" customWidth="1"/>
    <col min="121" max="121" width="0" style="750" hidden="1" customWidth="1"/>
    <col min="122" max="16384" width="9" style="750" hidden="1" customWidth="1"/>
  </cols>
  <sheetData>
    <row r="1" spans="1:120">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row>
    <row r="2" spans="1:120"/>
    <row r="3" spans="1:120"/>
    <row r="4" spans="1:120"/>
    <row r="5" spans="1:120"/>
    <row r="6" spans="1:120"/>
    <row r="7" spans="1:120"/>
    <row r="8" spans="1:120"/>
    <row r="9" spans="1:120"/>
    <row r="10" spans="1:120"/>
    <row r="11" spans="1:120"/>
    <row r="12" spans="1:120"/>
    <row r="13" spans="1:120"/>
    <row r="14" spans="1:120"/>
    <row r="15" spans="1:120"/>
    <row r="16" spans="1:120">
      <c r="DP16" s="750"/>
    </row>
    <row r="17" spans="119:120">
      <c r="DP17" s="750"/>
    </row>
    <row r="18" spans="119:120"/>
    <row r="19" spans="119:120"/>
    <row r="20" spans="119:120">
      <c r="DO20" s="750"/>
      <c r="DP20" s="750"/>
    </row>
    <row r="21" spans="119:120">
      <c r="DP21" s="750"/>
    </row>
    <row r="22" spans="119:120"/>
    <row r="23" spans="119:120">
      <c r="DO23" s="750"/>
      <c r="DP23" s="750"/>
    </row>
    <row r="24" spans="119:120">
      <c r="DP24" s="750"/>
    </row>
    <row r="25" spans="119:120">
      <c r="DP25" s="750"/>
    </row>
    <row r="26" spans="119:120">
      <c r="DO26" s="750"/>
      <c r="DP26" s="750"/>
    </row>
    <row r="27" spans="119:120"/>
    <row r="28" spans="119:120">
      <c r="DO28" s="750"/>
      <c r="DP28" s="750"/>
    </row>
    <row r="29" spans="119:120">
      <c r="DP29" s="750"/>
    </row>
    <row r="30" spans="119:120"/>
    <row r="31" spans="119:120">
      <c r="DO31" s="750"/>
      <c r="DP31" s="750"/>
    </row>
    <row r="32" spans="119:120"/>
    <row r="33" spans="98:120">
      <c r="DO33" s="750"/>
      <c r="DP33" s="750"/>
    </row>
    <row r="34" spans="98:120">
      <c r="DM34" s="750"/>
    </row>
    <row r="35" spans="98:120">
      <c r="CT35" s="750"/>
      <c r="CU35" s="750"/>
      <c r="CV35" s="750"/>
      <c r="CY35" s="750"/>
      <c r="CZ35" s="750"/>
      <c r="DA35" s="750"/>
      <c r="DD35" s="750"/>
      <c r="DE35" s="750"/>
      <c r="DF35" s="750"/>
      <c r="DI35" s="750"/>
      <c r="DJ35" s="750"/>
      <c r="DK35" s="750"/>
      <c r="DM35" s="750"/>
      <c r="DN35" s="750"/>
      <c r="DO35" s="750"/>
      <c r="DP35" s="750"/>
    </row>
    <row r="36" spans="98:120"/>
    <row r="37" spans="98:120">
      <c r="CW37" s="750"/>
      <c r="DB37" s="750"/>
      <c r="DG37" s="750"/>
      <c r="DL37" s="750"/>
      <c r="DP37" s="750"/>
    </row>
    <row r="38" spans="98:120">
      <c r="CT38" s="750"/>
      <c r="CU38" s="750"/>
      <c r="CV38" s="750"/>
      <c r="CW38" s="750"/>
      <c r="CY38" s="750"/>
      <c r="CZ38" s="750"/>
      <c r="DA38" s="750"/>
      <c r="DB38" s="750"/>
      <c r="DD38" s="750"/>
      <c r="DE38" s="750"/>
      <c r="DF38" s="750"/>
      <c r="DG38" s="750"/>
      <c r="DI38" s="750"/>
      <c r="DJ38" s="750"/>
      <c r="DK38" s="750"/>
      <c r="DL38" s="750"/>
      <c r="DN38" s="750"/>
      <c r="DO38" s="750"/>
      <c r="DP38" s="750"/>
    </row>
    <row r="39" spans="98:120"/>
    <row r="40" spans="98:120"/>
    <row r="41" spans="98:120"/>
    <row r="42" spans="98:120"/>
    <row r="43" spans="98:120"/>
    <row r="44" spans="98:120"/>
    <row r="45" spans="98:120"/>
    <row r="46" spans="98:120"/>
    <row r="47" spans="98:120"/>
    <row r="48" spans="98:120"/>
    <row r="49" spans="22:120">
      <c r="DN49" s="750"/>
      <c r="DO49" s="750"/>
      <c r="DP49" s="7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0"/>
      <c r="CS63" s="750"/>
      <c r="CX63" s="750"/>
      <c r="DC63" s="750"/>
      <c r="DH63" s="750"/>
    </row>
    <row r="64" spans="22:120">
      <c r="V64" s="750"/>
    </row>
    <row r="65" spans="15:120">
      <c r="X65" s="750"/>
      <c r="Z65" s="750"/>
      <c r="AA65" s="750"/>
      <c r="AB65" s="750"/>
      <c r="AC65" s="750"/>
      <c r="AD65" s="750"/>
      <c r="AE65" s="750"/>
      <c r="AF65" s="750"/>
      <c r="AG65" s="750"/>
      <c r="AH65" s="750"/>
      <c r="AI65" s="750"/>
      <c r="AJ65" s="750"/>
      <c r="AK65" s="750"/>
      <c r="AL65" s="750"/>
      <c r="AM65" s="750"/>
      <c r="AN65" s="750"/>
      <c r="AO65" s="750"/>
      <c r="AP65" s="750"/>
      <c r="AQ65" s="750"/>
      <c r="AR65" s="750"/>
      <c r="AS65" s="750"/>
      <c r="AT65" s="750"/>
      <c r="AU65" s="750"/>
      <c r="AV65" s="750"/>
      <c r="AW65" s="750"/>
      <c r="AX65" s="750"/>
      <c r="AY65" s="750"/>
      <c r="AZ65" s="750"/>
      <c r="BA65" s="750"/>
      <c r="BB65" s="750"/>
      <c r="BC65" s="750"/>
      <c r="BD65" s="750"/>
      <c r="BE65" s="750"/>
      <c r="BF65" s="750"/>
      <c r="BG65" s="750"/>
      <c r="BH65" s="750"/>
      <c r="BI65" s="750"/>
      <c r="BJ65" s="750"/>
      <c r="BK65" s="750"/>
      <c r="BL65" s="750"/>
      <c r="BM65" s="750"/>
      <c r="BN65" s="750"/>
      <c r="BO65" s="750"/>
      <c r="BP65" s="750"/>
      <c r="BQ65" s="750"/>
      <c r="BR65" s="750"/>
      <c r="BS65" s="750"/>
      <c r="BT65" s="750"/>
      <c r="BU65" s="750"/>
      <c r="BV65" s="750"/>
      <c r="BW65" s="750"/>
      <c r="BX65" s="750"/>
      <c r="BY65" s="750"/>
      <c r="BZ65" s="750"/>
      <c r="CA65" s="750"/>
      <c r="CB65" s="750"/>
      <c r="CC65" s="750"/>
      <c r="CD65" s="750"/>
      <c r="CE65" s="750"/>
      <c r="CF65" s="750"/>
      <c r="CG65" s="750"/>
      <c r="CH65" s="750"/>
      <c r="CI65" s="750"/>
      <c r="CJ65" s="750"/>
      <c r="CK65" s="750"/>
      <c r="CL65" s="750"/>
      <c r="CM65" s="750"/>
      <c r="CN65" s="750"/>
      <c r="CO65" s="750"/>
      <c r="CP65" s="750"/>
      <c r="CQ65" s="750"/>
      <c r="CR65" s="750"/>
      <c r="CU65" s="750"/>
      <c r="CZ65" s="750"/>
      <c r="DE65" s="750"/>
      <c r="DJ65" s="750"/>
    </row>
    <row r="66" spans="15:120">
      <c r="Q66" s="750"/>
      <c r="S66" s="750"/>
      <c r="U66" s="750"/>
      <c r="DM66" s="750"/>
    </row>
    <row r="67" spans="15:120">
      <c r="O67" s="750"/>
      <c r="P67" s="750"/>
      <c r="R67" s="750"/>
      <c r="T67" s="750"/>
      <c r="Y67" s="750"/>
      <c r="CT67" s="750"/>
      <c r="CV67" s="750"/>
      <c r="CW67" s="750"/>
      <c r="CY67" s="750"/>
      <c r="DA67" s="750"/>
      <c r="DB67" s="750"/>
      <c r="DD67" s="750"/>
      <c r="DF67" s="750"/>
      <c r="DG67" s="750"/>
      <c r="DI67" s="750"/>
      <c r="DK67" s="750"/>
      <c r="DL67" s="750"/>
      <c r="DN67" s="750"/>
      <c r="DO67" s="750"/>
      <c r="DP67" s="750"/>
    </row>
    <row r="68" spans="15:120"/>
    <row r="69" spans="15:120"/>
    <row r="70" spans="15:120"/>
    <row r="71" spans="15:120"/>
    <row r="72" spans="15:120">
      <c r="DP72" s="750"/>
    </row>
    <row r="73" spans="15:120">
      <c r="DP73" s="7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0"/>
      <c r="CX96" s="750"/>
      <c r="DC96" s="750"/>
      <c r="DH96" s="750"/>
    </row>
    <row r="97" spans="24:120">
      <c r="CS97" s="750"/>
      <c r="CX97" s="750"/>
      <c r="DC97" s="750"/>
      <c r="DH97" s="750"/>
      <c r="DP97" s="749" t="s">
        <v>91</v>
      </c>
    </row>
    <row r="98" spans="24:120" hidden="1">
      <c r="CS98" s="750"/>
      <c r="CX98" s="750"/>
      <c r="DC98" s="750"/>
      <c r="DH98" s="750"/>
    </row>
    <row r="99" spans="24:120" hidden="1">
      <c r="CS99" s="750"/>
      <c r="CX99" s="750"/>
      <c r="DC99" s="750"/>
      <c r="DH99" s="750"/>
    </row>
    <row r="100" spans="24:120" hidden="1"/>
    <row r="101" spans="24:120" ht="12" hidden="1" customHeight="1">
      <c r="X101" s="750"/>
      <c r="Y101" s="750"/>
      <c r="Z101" s="750"/>
      <c r="AA101" s="750"/>
      <c r="AB101" s="750"/>
      <c r="AC101" s="750"/>
      <c r="AD101" s="750"/>
      <c r="AE101" s="750"/>
      <c r="AF101" s="750"/>
      <c r="AG101" s="750"/>
      <c r="AH101" s="750"/>
      <c r="AI101" s="750"/>
      <c r="AJ101" s="750"/>
      <c r="AK101" s="750"/>
      <c r="AL101" s="750"/>
      <c r="AM101" s="750"/>
      <c r="AN101" s="750"/>
      <c r="AO101" s="750"/>
      <c r="AP101" s="750"/>
      <c r="AQ101" s="750"/>
      <c r="AR101" s="750"/>
      <c r="AS101" s="750"/>
      <c r="AT101" s="750"/>
      <c r="AU101" s="750"/>
      <c r="AV101" s="750"/>
      <c r="AW101" s="750"/>
      <c r="AX101" s="750"/>
      <c r="AY101" s="750"/>
      <c r="AZ101" s="750"/>
      <c r="BA101" s="750"/>
      <c r="BB101" s="750"/>
      <c r="BC101" s="750"/>
      <c r="BD101" s="750"/>
      <c r="BE101" s="750"/>
      <c r="BF101" s="750"/>
      <c r="BG101" s="750"/>
      <c r="BH101" s="750"/>
      <c r="BI101" s="750"/>
      <c r="BJ101" s="750"/>
      <c r="BK101" s="750"/>
      <c r="BL101" s="750"/>
      <c r="BM101" s="750"/>
      <c r="BN101" s="750"/>
      <c r="BO101" s="750"/>
      <c r="BP101" s="750"/>
      <c r="BQ101" s="750"/>
      <c r="BR101" s="750"/>
      <c r="BS101" s="750"/>
      <c r="BT101" s="750"/>
      <c r="BU101" s="750"/>
      <c r="BV101" s="750"/>
      <c r="BW101" s="750"/>
      <c r="BX101" s="750"/>
      <c r="BY101" s="750"/>
      <c r="BZ101" s="750"/>
      <c r="CA101" s="750"/>
      <c r="CB101" s="750"/>
      <c r="CC101" s="750"/>
      <c r="CD101" s="750"/>
      <c r="CE101" s="750"/>
      <c r="CF101" s="750"/>
      <c r="CG101" s="750"/>
      <c r="CH101" s="750"/>
      <c r="CI101" s="750"/>
      <c r="CJ101" s="750"/>
      <c r="CK101" s="750"/>
      <c r="CL101" s="750"/>
      <c r="CM101" s="750"/>
      <c r="CN101" s="750"/>
      <c r="CO101" s="750"/>
      <c r="CP101" s="750"/>
      <c r="CQ101" s="750"/>
      <c r="CR101" s="750"/>
      <c r="CU101" s="750"/>
      <c r="CZ101" s="750"/>
      <c r="DE101" s="750"/>
      <c r="DJ101" s="750"/>
    </row>
    <row r="102" spans="24:120" ht="1.5" hidden="1" customHeight="1">
      <c r="CU102" s="750"/>
      <c r="CZ102" s="750"/>
      <c r="DE102" s="750"/>
      <c r="DJ102" s="750"/>
      <c r="DM102" s="750"/>
    </row>
    <row r="103" spans="24:120" hidden="1">
      <c r="CT103" s="750"/>
      <c r="CV103" s="750"/>
      <c r="CW103" s="750"/>
      <c r="CY103" s="750"/>
      <c r="DA103" s="750"/>
      <c r="DB103" s="750"/>
      <c r="DD103" s="750"/>
      <c r="DF103" s="750"/>
      <c r="DG103" s="750"/>
      <c r="DI103" s="750"/>
      <c r="DK103" s="750"/>
      <c r="DL103" s="750"/>
      <c r="DM103" s="750"/>
      <c r="DN103" s="750"/>
      <c r="DO103" s="750"/>
      <c r="DP103" s="750"/>
    </row>
    <row r="104" spans="24:120" hidden="1">
      <c r="CV104" s="750"/>
      <c r="CW104" s="750"/>
      <c r="DA104" s="750"/>
      <c r="DB104" s="750"/>
      <c r="DF104" s="750"/>
      <c r="DG104" s="750"/>
      <c r="DK104" s="750"/>
      <c r="DL104" s="750"/>
      <c r="DN104" s="750"/>
      <c r="DO104" s="750"/>
      <c r="DP104" s="750"/>
    </row>
    <row r="105" spans="24:120" ht="12.75" hidden="1" customHeight="1"/>
    <row r="106" spans="24:120" hidden="1"/>
    <row r="107" spans="24:120" hidden="1"/>
    <row r="108" spans="24:120" hidden="1"/>
    <row r="109" spans="24:120" hidden="1"/>
    <row r="110" spans="24:120" hidden="1"/>
  </sheetData>
  <sheetProtection algorithmName="SHA-512" hashValue="3TZYYqaxdcr3/1hraw26Mp+crdd6XIu3V2DytF+mIiYDxjbbfSIBGwthi+Sdr2tKqnY2lyHUcujHZtQWkKqlDQ==" saltValue="piA2QQHrEoSbHXG4ptdcUQ=="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49" customWidth="1"/>
    <col min="117" max="16384" width="9" style="750" hidden="1" customWidth="1"/>
  </cols>
  <sheetData>
    <row r="1" spans="2:116">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row>
    <row r="2" spans="2:116"/>
    <row r="3" spans="2:116"/>
    <row r="4" spans="2:116">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0"/>
      <c r="BA4" s="750"/>
      <c r="BB4" s="750"/>
      <c r="BC4" s="750"/>
      <c r="BD4" s="750"/>
      <c r="BE4" s="750"/>
      <c r="BF4" s="750"/>
      <c r="BG4" s="750"/>
      <c r="BH4" s="750"/>
      <c r="BI4" s="750"/>
      <c r="BJ4" s="750"/>
      <c r="BK4" s="750"/>
      <c r="BL4" s="750"/>
      <c r="BM4" s="750"/>
      <c r="BN4" s="750"/>
      <c r="BO4" s="750"/>
      <c r="BP4" s="750"/>
      <c r="BQ4" s="750"/>
      <c r="BR4" s="750"/>
      <c r="BS4" s="750"/>
      <c r="BT4" s="750"/>
      <c r="BU4" s="750"/>
      <c r="BV4" s="750"/>
      <c r="BW4" s="750"/>
      <c r="BX4" s="750"/>
      <c r="BY4" s="750"/>
      <c r="BZ4" s="750"/>
      <c r="CA4" s="750"/>
      <c r="CB4" s="750"/>
      <c r="CC4" s="750"/>
      <c r="CD4" s="750"/>
      <c r="CE4" s="750"/>
      <c r="CF4" s="750"/>
      <c r="CG4" s="750"/>
      <c r="CH4" s="750"/>
      <c r="CI4" s="750"/>
      <c r="CJ4" s="750"/>
      <c r="CK4" s="750"/>
      <c r="CL4" s="750"/>
      <c r="CM4" s="750"/>
      <c r="CN4" s="750"/>
      <c r="CO4" s="750"/>
      <c r="CP4" s="750"/>
      <c r="CQ4" s="750"/>
      <c r="CR4" s="750"/>
      <c r="CS4" s="750"/>
      <c r="CT4" s="750"/>
      <c r="CU4" s="750"/>
      <c r="CV4" s="750"/>
      <c r="CW4" s="750"/>
      <c r="CX4" s="750"/>
      <c r="CY4" s="750"/>
      <c r="CZ4" s="750"/>
      <c r="DA4" s="750"/>
      <c r="DB4" s="750"/>
      <c r="DC4" s="750"/>
      <c r="DD4" s="750"/>
      <c r="DE4" s="750"/>
      <c r="DF4" s="750"/>
      <c r="DG4" s="750"/>
      <c r="DH4" s="750"/>
      <c r="DI4" s="750"/>
      <c r="DJ4" s="750"/>
      <c r="DK4" s="750"/>
      <c r="DL4" s="750"/>
    </row>
    <row r="5" spans="2:116">
      <c r="R5" s="750"/>
      <c r="S5" s="750"/>
      <c r="T5" s="750"/>
      <c r="U5" s="750"/>
      <c r="V5" s="750"/>
      <c r="W5" s="750"/>
      <c r="X5" s="750"/>
      <c r="Y5" s="750"/>
      <c r="Z5" s="750"/>
      <c r="AA5" s="750"/>
      <c r="AB5" s="750"/>
      <c r="AC5" s="750"/>
      <c r="AD5" s="750"/>
      <c r="AE5" s="750"/>
      <c r="AF5" s="750"/>
      <c r="AG5" s="750"/>
      <c r="AH5" s="750"/>
      <c r="AI5" s="750"/>
      <c r="AJ5" s="750"/>
      <c r="AK5" s="750"/>
      <c r="AL5" s="750"/>
      <c r="AM5" s="750"/>
      <c r="AN5" s="750"/>
      <c r="AO5" s="750"/>
      <c r="AP5" s="750"/>
      <c r="AQ5" s="750"/>
      <c r="AR5" s="750"/>
      <c r="AS5" s="750"/>
      <c r="AT5" s="750"/>
      <c r="AU5" s="750"/>
      <c r="AV5" s="750"/>
      <c r="AW5" s="750"/>
      <c r="AX5" s="750"/>
      <c r="AY5" s="750"/>
      <c r="AZ5" s="750"/>
      <c r="BA5" s="750"/>
      <c r="BB5" s="750"/>
      <c r="BC5" s="750"/>
      <c r="BD5" s="750"/>
      <c r="BE5" s="750"/>
      <c r="BF5" s="750"/>
      <c r="BG5" s="750"/>
      <c r="BH5" s="750"/>
      <c r="BI5" s="750"/>
      <c r="BJ5" s="750"/>
      <c r="BK5" s="750"/>
      <c r="BL5" s="750"/>
      <c r="BM5" s="750"/>
      <c r="BN5" s="750"/>
      <c r="BO5" s="750"/>
      <c r="BP5" s="750"/>
      <c r="BQ5" s="750"/>
      <c r="BR5" s="750"/>
      <c r="BS5" s="750"/>
      <c r="BT5" s="750"/>
      <c r="BU5" s="750"/>
      <c r="BV5" s="750"/>
      <c r="BW5" s="750"/>
      <c r="BX5" s="750"/>
      <c r="BY5" s="750"/>
      <c r="BZ5" s="750"/>
      <c r="CA5" s="750"/>
      <c r="CB5" s="750"/>
      <c r="CC5" s="750"/>
      <c r="CD5" s="750"/>
      <c r="CE5" s="750"/>
      <c r="CF5" s="750"/>
      <c r="CG5" s="750"/>
      <c r="CH5" s="750"/>
      <c r="CI5" s="750"/>
      <c r="CJ5" s="750"/>
      <c r="CK5" s="750"/>
      <c r="CL5" s="750"/>
      <c r="CM5" s="750"/>
      <c r="CN5" s="750"/>
      <c r="CO5" s="750"/>
      <c r="CP5" s="750"/>
      <c r="CQ5" s="750"/>
      <c r="CR5" s="750"/>
      <c r="CS5" s="750"/>
      <c r="CT5" s="750"/>
      <c r="CU5" s="750"/>
      <c r="CV5" s="750"/>
      <c r="CW5" s="750"/>
      <c r="CX5" s="750"/>
      <c r="CY5" s="750"/>
      <c r="CZ5" s="750"/>
      <c r="DA5" s="750"/>
      <c r="DB5" s="750"/>
      <c r="DC5" s="750"/>
      <c r="DD5" s="750"/>
      <c r="DE5" s="750"/>
      <c r="DF5" s="750"/>
      <c r="DG5" s="750"/>
      <c r="DH5" s="750"/>
      <c r="DI5" s="750"/>
      <c r="DJ5" s="750"/>
      <c r="DK5" s="750"/>
      <c r="DL5" s="750"/>
    </row>
    <row r="6" spans="2:116"/>
    <row r="7" spans="2:116"/>
    <row r="8" spans="2:116"/>
    <row r="9" spans="2:116"/>
    <row r="10" spans="2:116"/>
    <row r="11" spans="2:116"/>
    <row r="12" spans="2:116"/>
    <row r="13" spans="2:116"/>
    <row r="14" spans="2:116"/>
    <row r="15" spans="2:116"/>
    <row r="16" spans="2:116"/>
    <row r="17" spans="9:116"/>
    <row r="18" spans="9:116">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0"/>
      <c r="CD18" s="750"/>
      <c r="CE18" s="750"/>
      <c r="CF18" s="750"/>
      <c r="CG18" s="750"/>
      <c r="CH18" s="750"/>
      <c r="CI18" s="750"/>
      <c r="CJ18" s="750"/>
      <c r="CK18" s="750"/>
      <c r="CL18" s="750"/>
      <c r="CM18" s="750"/>
      <c r="CN18" s="750"/>
      <c r="CO18" s="750"/>
      <c r="CP18" s="750"/>
      <c r="CQ18" s="750"/>
      <c r="CR18" s="750"/>
      <c r="CS18" s="750"/>
      <c r="CT18" s="750"/>
      <c r="CU18" s="750"/>
      <c r="CV18" s="750"/>
      <c r="CW18" s="750"/>
      <c r="CX18" s="750"/>
      <c r="CY18" s="750"/>
      <c r="CZ18" s="750"/>
      <c r="DA18" s="750"/>
      <c r="DB18" s="750"/>
      <c r="DC18" s="750"/>
      <c r="DD18" s="750"/>
      <c r="DE18" s="750"/>
      <c r="DF18" s="750"/>
      <c r="DG18" s="750"/>
      <c r="DH18" s="750"/>
      <c r="DI18" s="750"/>
      <c r="DJ18" s="750"/>
      <c r="DK18" s="750"/>
      <c r="DL18" s="750"/>
    </row>
    <row r="19" spans="9:116"/>
    <row r="20" spans="9:116"/>
    <row r="21" spans="9:116">
      <c r="DL21" s="750"/>
    </row>
    <row r="22" spans="9:116">
      <c r="DI22" s="750"/>
      <c r="DJ22" s="750"/>
      <c r="DK22" s="750"/>
      <c r="DL22" s="750"/>
    </row>
    <row r="23" spans="9:116">
      <c r="CY23" s="750"/>
      <c r="CZ23" s="750"/>
      <c r="DA23" s="750"/>
      <c r="DB23" s="750"/>
      <c r="DC23" s="750"/>
      <c r="DD23" s="750"/>
      <c r="DE23" s="750"/>
      <c r="DF23" s="750"/>
      <c r="DG23" s="750"/>
      <c r="DH23" s="750"/>
      <c r="DI23" s="750"/>
      <c r="DJ23" s="750"/>
      <c r="DK23" s="750"/>
      <c r="DL23" s="750"/>
    </row>
    <row r="24" spans="9:116"/>
    <row r="25" spans="9:116"/>
    <row r="26" spans="9:116"/>
    <row r="27" spans="9:116"/>
    <row r="28" spans="9:116"/>
    <row r="29" spans="9:116"/>
    <row r="30" spans="9:116"/>
    <row r="31" spans="9:116"/>
    <row r="32" spans="9:116"/>
    <row r="33" spans="15:116"/>
    <row r="34" spans="15:116"/>
    <row r="35" spans="15:116">
      <c r="CZ35" s="750"/>
      <c r="DA35" s="750"/>
      <c r="DB35" s="750"/>
      <c r="DC35" s="750"/>
      <c r="DD35" s="750"/>
      <c r="DE35" s="750"/>
      <c r="DF35" s="750"/>
      <c r="DG35" s="750"/>
      <c r="DH35" s="750"/>
      <c r="DI35" s="750"/>
      <c r="DJ35" s="750"/>
      <c r="DK35" s="750"/>
      <c r="DL35" s="750"/>
    </row>
    <row r="36" spans="15:116"/>
    <row r="37" spans="15:116">
      <c r="DL37" s="750"/>
    </row>
    <row r="38" spans="15:116">
      <c r="DI38" s="750"/>
      <c r="DJ38" s="750"/>
      <c r="DK38" s="750"/>
      <c r="DL38" s="750"/>
    </row>
    <row r="39" spans="15:116"/>
    <row r="40" spans="15:116"/>
    <row r="41" spans="15:116"/>
    <row r="42" spans="15:116"/>
    <row r="43" spans="15:116">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E43" s="750"/>
      <c r="DF43" s="750"/>
      <c r="DG43" s="750"/>
      <c r="DH43" s="750"/>
      <c r="DI43" s="750"/>
      <c r="DJ43" s="750"/>
      <c r="DK43" s="750"/>
      <c r="DL43" s="750"/>
    </row>
    <row r="44" spans="15:116">
      <c r="DL44" s="750"/>
    </row>
    <row r="45" spans="15:116"/>
    <row r="46" spans="15:116">
      <c r="DA46" s="750"/>
      <c r="DB46" s="750"/>
      <c r="DC46" s="750"/>
      <c r="DD46" s="750"/>
      <c r="DE46" s="750"/>
      <c r="DF46" s="750"/>
      <c r="DG46" s="750"/>
      <c r="DH46" s="750"/>
      <c r="DI46" s="750"/>
      <c r="DJ46" s="750"/>
      <c r="DK46" s="750"/>
      <c r="DL46" s="750"/>
    </row>
    <row r="47" spans="15:116"/>
    <row r="48" spans="15:116"/>
    <row r="49" spans="104:116"/>
    <row r="50" spans="104:116">
      <c r="CZ50" s="750"/>
      <c r="DA50" s="750"/>
      <c r="DB50" s="750"/>
      <c r="DC50" s="750"/>
      <c r="DD50" s="750"/>
      <c r="DE50" s="750"/>
      <c r="DF50" s="750"/>
      <c r="DG50" s="750"/>
      <c r="DH50" s="750"/>
      <c r="DI50" s="750"/>
      <c r="DJ50" s="750"/>
      <c r="DK50" s="750"/>
      <c r="DL50" s="750"/>
    </row>
    <row r="51" spans="104:116"/>
    <row r="52" spans="104:116"/>
    <row r="53" spans="104:116">
      <c r="DL53" s="7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50"/>
      <c r="DD67" s="750"/>
      <c r="DE67" s="750"/>
      <c r="DF67" s="750"/>
      <c r="DG67" s="750"/>
      <c r="DH67" s="750"/>
      <c r="DI67" s="750"/>
      <c r="DJ67" s="750"/>
      <c r="DK67" s="750"/>
      <c r="DL67" s="7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FG1Jj//NhGvqX8bqNyeFb5G/czy3juWtaaFi+AXnui3k/rCx90PXXY6GH4X1wgZJlliyo8/BYGNrmRh04iQxA==" saltValue="GVrzN9IJvzOVx6vQ35Et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5" customWidth="1"/>
    <col min="37" max="44" width="17" style="365" customWidth="1"/>
    <col min="45" max="45" width="6.125" style="751" customWidth="1"/>
    <col min="46" max="46" width="3" style="752" customWidth="1"/>
    <col min="47" max="47" width="19.125" style="365" hidden="1" customWidth="1"/>
    <col min="48" max="52" width="12.625" style="365" hidden="1" customWidth="1"/>
    <col min="53" max="16384" width="8.625" style="365" hidden="1" customWidth="1"/>
  </cols>
  <sheetData>
    <row r="1" spans="1:46">
      <c r="AS1" s="763"/>
      <c r="AT1" s="763"/>
    </row>
    <row r="2" spans="1:46">
      <c r="AS2" s="763"/>
      <c r="AT2" s="763"/>
    </row>
    <row r="3" spans="1:46">
      <c r="AS3" s="763"/>
      <c r="AT3" s="763"/>
    </row>
    <row r="4" spans="1:46">
      <c r="AS4" s="763"/>
      <c r="AT4" s="763"/>
    </row>
    <row r="5" spans="1:46" ht="17.25">
      <c r="A5" s="754" t="s">
        <v>500</v>
      </c>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c r="AL5" s="759"/>
      <c r="AM5" s="759"/>
      <c r="AN5" s="759"/>
      <c r="AO5" s="759"/>
      <c r="AP5" s="759"/>
      <c r="AQ5" s="759"/>
      <c r="AR5" s="759"/>
      <c r="AS5" s="854"/>
    </row>
    <row r="6" spans="1:46">
      <c r="A6" s="752"/>
      <c r="B6" s="763"/>
      <c r="C6" s="763"/>
      <c r="D6" s="763"/>
      <c r="E6" s="763"/>
      <c r="F6" s="763"/>
      <c r="G6" s="763"/>
      <c r="H6" s="763"/>
      <c r="I6" s="763"/>
      <c r="J6" s="763"/>
      <c r="K6" s="763"/>
      <c r="L6" s="763"/>
      <c r="M6" s="763"/>
      <c r="N6" s="763"/>
      <c r="O6" s="763"/>
      <c r="P6" s="763"/>
      <c r="Q6" s="763"/>
      <c r="R6" s="763"/>
      <c r="S6" s="763"/>
      <c r="T6" s="763"/>
      <c r="U6" s="763"/>
      <c r="V6" s="763"/>
      <c r="W6" s="763"/>
      <c r="X6" s="763"/>
      <c r="Y6" s="763"/>
      <c r="Z6" s="763"/>
      <c r="AA6" s="763"/>
      <c r="AB6" s="763"/>
      <c r="AC6" s="763"/>
      <c r="AD6" s="763"/>
      <c r="AE6" s="763"/>
      <c r="AF6" s="763"/>
      <c r="AG6" s="763"/>
      <c r="AH6" s="763"/>
      <c r="AI6" s="763"/>
      <c r="AJ6" s="763"/>
      <c r="AK6" s="757" t="s">
        <v>196</v>
      </c>
      <c r="AL6" s="757"/>
      <c r="AM6" s="757"/>
      <c r="AN6" s="757"/>
      <c r="AO6" s="763"/>
      <c r="AP6" s="763"/>
      <c r="AQ6" s="763"/>
      <c r="AR6" s="763"/>
    </row>
    <row r="7" spans="1:46">
      <c r="A7" s="752"/>
      <c r="B7" s="763"/>
      <c r="C7" s="763"/>
      <c r="D7" s="763"/>
      <c r="E7" s="763"/>
      <c r="F7" s="763"/>
      <c r="G7" s="763"/>
      <c r="H7" s="763"/>
      <c r="I7" s="763"/>
      <c r="J7" s="763"/>
      <c r="K7" s="763"/>
      <c r="L7" s="763"/>
      <c r="M7" s="763"/>
      <c r="N7" s="763"/>
      <c r="O7" s="763"/>
      <c r="P7" s="763"/>
      <c r="Q7" s="763"/>
      <c r="R7" s="763"/>
      <c r="S7" s="763"/>
      <c r="T7" s="763"/>
      <c r="U7" s="763"/>
      <c r="V7" s="763"/>
      <c r="W7" s="763"/>
      <c r="X7" s="763"/>
      <c r="Y7" s="763"/>
      <c r="Z7" s="763"/>
      <c r="AA7" s="763"/>
      <c r="AB7" s="763"/>
      <c r="AC7" s="763"/>
      <c r="AD7" s="763"/>
      <c r="AE7" s="763"/>
      <c r="AF7" s="763"/>
      <c r="AG7" s="763"/>
      <c r="AH7" s="763"/>
      <c r="AI7" s="763"/>
      <c r="AJ7" s="763"/>
      <c r="AK7" s="765"/>
      <c r="AL7" s="778"/>
      <c r="AM7" s="778"/>
      <c r="AN7" s="795"/>
      <c r="AO7" s="808" t="s">
        <v>78</v>
      </c>
      <c r="AP7" s="820"/>
      <c r="AQ7" s="831" t="s">
        <v>502</v>
      </c>
      <c r="AR7" s="845"/>
    </row>
    <row r="8" spans="1:46">
      <c r="A8" s="752"/>
      <c r="B8" s="763"/>
      <c r="C8" s="763"/>
      <c r="D8" s="763"/>
      <c r="E8" s="763"/>
      <c r="F8" s="763"/>
      <c r="G8" s="763"/>
      <c r="H8" s="763"/>
      <c r="I8" s="763"/>
      <c r="J8" s="763"/>
      <c r="K8" s="763"/>
      <c r="L8" s="763"/>
      <c r="M8" s="763"/>
      <c r="N8" s="763"/>
      <c r="O8" s="763"/>
      <c r="P8" s="763"/>
      <c r="Q8" s="763"/>
      <c r="R8" s="763"/>
      <c r="S8" s="763"/>
      <c r="T8" s="763"/>
      <c r="U8" s="763"/>
      <c r="V8" s="763"/>
      <c r="W8" s="763"/>
      <c r="X8" s="763"/>
      <c r="Y8" s="763"/>
      <c r="Z8" s="763"/>
      <c r="AA8" s="763"/>
      <c r="AB8" s="763"/>
      <c r="AC8" s="763"/>
      <c r="AD8" s="763"/>
      <c r="AE8" s="763"/>
      <c r="AF8" s="763"/>
      <c r="AG8" s="763"/>
      <c r="AH8" s="763"/>
      <c r="AI8" s="763"/>
      <c r="AJ8" s="763"/>
      <c r="AK8" s="766"/>
      <c r="AL8" s="779"/>
      <c r="AM8" s="779"/>
      <c r="AN8" s="796"/>
      <c r="AO8" s="809"/>
      <c r="AP8" s="821" t="s">
        <v>503</v>
      </c>
      <c r="AQ8" s="832" t="s">
        <v>504</v>
      </c>
      <c r="AR8" s="846" t="s">
        <v>505</v>
      </c>
    </row>
    <row r="9" spans="1:46">
      <c r="A9" s="752"/>
      <c r="B9" s="763"/>
      <c r="C9" s="763"/>
      <c r="D9" s="763"/>
      <c r="E9" s="763"/>
      <c r="F9" s="763"/>
      <c r="G9" s="763"/>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3"/>
      <c r="AK9" s="767" t="s">
        <v>506</v>
      </c>
      <c r="AL9" s="780"/>
      <c r="AM9" s="780"/>
      <c r="AN9" s="797"/>
      <c r="AO9" s="810">
        <v>3160095</v>
      </c>
      <c r="AP9" s="810">
        <v>119705</v>
      </c>
      <c r="AQ9" s="833">
        <v>89546</v>
      </c>
      <c r="AR9" s="847">
        <v>33.700000000000003</v>
      </c>
    </row>
    <row r="10" spans="1:46">
      <c r="A10" s="752"/>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7" t="s">
        <v>499</v>
      </c>
      <c r="AL10" s="780"/>
      <c r="AM10" s="780"/>
      <c r="AN10" s="797"/>
      <c r="AO10" s="811">
        <v>120617</v>
      </c>
      <c r="AP10" s="811">
        <v>4569</v>
      </c>
      <c r="AQ10" s="834">
        <v>7518</v>
      </c>
      <c r="AR10" s="848">
        <v>-39.200000000000003</v>
      </c>
    </row>
    <row r="11" spans="1:46" ht="13.5" customHeight="1">
      <c r="A11" s="752"/>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7" t="s">
        <v>199</v>
      </c>
      <c r="AL11" s="780"/>
      <c r="AM11" s="780"/>
      <c r="AN11" s="797"/>
      <c r="AO11" s="811" t="s">
        <v>137</v>
      </c>
      <c r="AP11" s="811" t="s">
        <v>137</v>
      </c>
      <c r="AQ11" s="834">
        <v>9181</v>
      </c>
      <c r="AR11" s="848" t="s">
        <v>137</v>
      </c>
    </row>
    <row r="12" spans="1:46" ht="13.5" customHeight="1">
      <c r="A12" s="752"/>
      <c r="B12" s="763"/>
      <c r="C12" s="763"/>
      <c r="D12" s="763"/>
      <c r="E12" s="763"/>
      <c r="F12" s="763"/>
      <c r="G12" s="763"/>
      <c r="H12" s="763"/>
      <c r="I12" s="763"/>
      <c r="J12" s="763"/>
      <c r="K12" s="763"/>
      <c r="L12" s="763"/>
      <c r="M12" s="763"/>
      <c r="N12" s="763"/>
      <c r="O12" s="763"/>
      <c r="P12" s="763"/>
      <c r="Q12" s="763"/>
      <c r="R12" s="763"/>
      <c r="S12" s="763"/>
      <c r="T12" s="763"/>
      <c r="U12" s="763"/>
      <c r="V12" s="763"/>
      <c r="W12" s="763"/>
      <c r="X12" s="763"/>
      <c r="Y12" s="763"/>
      <c r="Z12" s="763"/>
      <c r="AA12" s="763"/>
      <c r="AB12" s="763"/>
      <c r="AC12" s="763"/>
      <c r="AD12" s="763"/>
      <c r="AE12" s="763"/>
      <c r="AF12" s="763"/>
      <c r="AG12" s="763"/>
      <c r="AH12" s="763"/>
      <c r="AI12" s="763"/>
      <c r="AJ12" s="763"/>
      <c r="AK12" s="767" t="s">
        <v>396</v>
      </c>
      <c r="AL12" s="780"/>
      <c r="AM12" s="780"/>
      <c r="AN12" s="797"/>
      <c r="AO12" s="811">
        <v>523043</v>
      </c>
      <c r="AP12" s="811">
        <v>19813</v>
      </c>
      <c r="AQ12" s="834">
        <v>1021</v>
      </c>
      <c r="AR12" s="848">
        <v>1840.5</v>
      </c>
    </row>
    <row r="13" spans="1:46" ht="13.5" customHeight="1">
      <c r="A13" s="752"/>
      <c r="B13" s="763"/>
      <c r="C13" s="763"/>
      <c r="D13" s="763"/>
      <c r="E13" s="763"/>
      <c r="F13" s="763"/>
      <c r="G13" s="763"/>
      <c r="H13" s="763"/>
      <c r="I13" s="763"/>
      <c r="J13" s="763"/>
      <c r="K13" s="763"/>
      <c r="L13" s="763"/>
      <c r="M13" s="763"/>
      <c r="N13" s="763"/>
      <c r="O13" s="763"/>
      <c r="P13" s="763"/>
      <c r="Q13" s="763"/>
      <c r="R13" s="763"/>
      <c r="S13" s="763"/>
      <c r="T13" s="763"/>
      <c r="U13" s="763"/>
      <c r="V13" s="763"/>
      <c r="W13" s="763"/>
      <c r="X13" s="763"/>
      <c r="Y13" s="763"/>
      <c r="Z13" s="763"/>
      <c r="AA13" s="763"/>
      <c r="AB13" s="763"/>
      <c r="AC13" s="763"/>
      <c r="AD13" s="763"/>
      <c r="AE13" s="763"/>
      <c r="AF13" s="763"/>
      <c r="AG13" s="763"/>
      <c r="AH13" s="763"/>
      <c r="AI13" s="763"/>
      <c r="AJ13" s="763"/>
      <c r="AK13" s="767" t="s">
        <v>233</v>
      </c>
      <c r="AL13" s="780"/>
      <c r="AM13" s="780"/>
      <c r="AN13" s="797"/>
      <c r="AO13" s="811" t="s">
        <v>137</v>
      </c>
      <c r="AP13" s="811" t="s">
        <v>137</v>
      </c>
      <c r="AQ13" s="834">
        <v>11</v>
      </c>
      <c r="AR13" s="848" t="s">
        <v>137</v>
      </c>
    </row>
    <row r="14" spans="1:46" ht="13.5" customHeight="1">
      <c r="A14" s="752"/>
      <c r="B14" s="763"/>
      <c r="C14" s="763"/>
      <c r="D14" s="763"/>
      <c r="E14" s="763"/>
      <c r="F14" s="763"/>
      <c r="G14" s="763"/>
      <c r="H14" s="763"/>
      <c r="I14" s="763"/>
      <c r="J14" s="763"/>
      <c r="K14" s="763"/>
      <c r="L14" s="763"/>
      <c r="M14" s="763"/>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7" t="s">
        <v>286</v>
      </c>
      <c r="AL14" s="780"/>
      <c r="AM14" s="780"/>
      <c r="AN14" s="797"/>
      <c r="AO14" s="811">
        <v>131781</v>
      </c>
      <c r="AP14" s="811">
        <v>4992</v>
      </c>
      <c r="AQ14" s="834">
        <v>4082</v>
      </c>
      <c r="AR14" s="848">
        <v>22.3</v>
      </c>
    </row>
    <row r="15" spans="1:46" ht="13.5" customHeight="1">
      <c r="A15" s="752"/>
      <c r="B15" s="763"/>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7" t="s">
        <v>507</v>
      </c>
      <c r="AL15" s="780"/>
      <c r="AM15" s="780"/>
      <c r="AN15" s="797"/>
      <c r="AO15" s="811">
        <v>79785</v>
      </c>
      <c r="AP15" s="811">
        <v>3022</v>
      </c>
      <c r="AQ15" s="834">
        <v>2228</v>
      </c>
      <c r="AR15" s="848">
        <v>35.6</v>
      </c>
    </row>
    <row r="16" spans="1:46">
      <c r="A16" s="752"/>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8" t="s">
        <v>305</v>
      </c>
      <c r="AL16" s="781"/>
      <c r="AM16" s="781"/>
      <c r="AN16" s="798"/>
      <c r="AO16" s="811">
        <v>-259147</v>
      </c>
      <c r="AP16" s="811">
        <v>-9817</v>
      </c>
      <c r="AQ16" s="834">
        <v>-8980</v>
      </c>
      <c r="AR16" s="848">
        <v>9.3000000000000007</v>
      </c>
    </row>
    <row r="17" spans="1:46">
      <c r="A17" s="752"/>
      <c r="B17" s="763"/>
      <c r="C17" s="763"/>
      <c r="D17" s="763"/>
      <c r="E17" s="763"/>
      <c r="F17" s="763"/>
      <c r="G17" s="763"/>
      <c r="H17" s="763"/>
      <c r="I17" s="763"/>
      <c r="J17" s="763"/>
      <c r="K17" s="763"/>
      <c r="L17" s="763"/>
      <c r="M17" s="763"/>
      <c r="N17" s="763"/>
      <c r="O17" s="763"/>
      <c r="P17" s="763"/>
      <c r="Q17" s="763"/>
      <c r="R17" s="763"/>
      <c r="S17" s="763"/>
      <c r="T17" s="763"/>
      <c r="U17" s="763"/>
      <c r="V17" s="763"/>
      <c r="W17" s="763"/>
      <c r="X17" s="763"/>
      <c r="Y17" s="763"/>
      <c r="Z17" s="763"/>
      <c r="AA17" s="763"/>
      <c r="AB17" s="763"/>
      <c r="AC17" s="763"/>
      <c r="AD17" s="763"/>
      <c r="AE17" s="763"/>
      <c r="AF17" s="763"/>
      <c r="AG17" s="763"/>
      <c r="AH17" s="763"/>
      <c r="AI17" s="763"/>
      <c r="AJ17" s="763"/>
      <c r="AK17" s="768" t="s">
        <v>269</v>
      </c>
      <c r="AL17" s="781"/>
      <c r="AM17" s="781"/>
      <c r="AN17" s="798"/>
      <c r="AO17" s="811">
        <v>3756174</v>
      </c>
      <c r="AP17" s="811">
        <v>142285</v>
      </c>
      <c r="AQ17" s="834">
        <v>104606</v>
      </c>
      <c r="AR17" s="848">
        <v>36</v>
      </c>
    </row>
    <row r="18" spans="1:46">
      <c r="A18" s="752"/>
      <c r="B18" s="763"/>
      <c r="C18" s="763"/>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825"/>
      <c r="AR18" s="825"/>
    </row>
    <row r="19" spans="1:46">
      <c r="A19" s="752"/>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t="s">
        <v>179</v>
      </c>
      <c r="AL19" s="763"/>
      <c r="AM19" s="763"/>
      <c r="AN19" s="763"/>
      <c r="AO19" s="763"/>
      <c r="AP19" s="763"/>
      <c r="AQ19" s="763"/>
      <c r="AR19" s="763"/>
    </row>
    <row r="20" spans="1:46">
      <c r="A20" s="752"/>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9"/>
      <c r="AL20" s="782"/>
      <c r="AM20" s="782"/>
      <c r="AN20" s="799"/>
      <c r="AO20" s="812" t="s">
        <v>508</v>
      </c>
      <c r="AP20" s="822" t="s">
        <v>327</v>
      </c>
      <c r="AQ20" s="835" t="s">
        <v>36</v>
      </c>
      <c r="AR20" s="849"/>
    </row>
    <row r="21" spans="1:46" s="753" customFormat="1">
      <c r="A21" s="755"/>
      <c r="AK21" s="770" t="s">
        <v>509</v>
      </c>
      <c r="AL21" s="783"/>
      <c r="AM21" s="783"/>
      <c r="AN21" s="800"/>
      <c r="AO21" s="813">
        <v>13.14</v>
      </c>
      <c r="AP21" s="823">
        <v>10.09</v>
      </c>
      <c r="AQ21" s="836">
        <v>3.05</v>
      </c>
      <c r="AS21" s="855"/>
      <c r="AT21" s="755"/>
    </row>
    <row r="22" spans="1:46" s="753" customFormat="1">
      <c r="A22" s="755"/>
      <c r="AK22" s="770" t="s">
        <v>510</v>
      </c>
      <c r="AL22" s="783"/>
      <c r="AM22" s="783"/>
      <c r="AN22" s="800"/>
      <c r="AO22" s="814">
        <v>99.5</v>
      </c>
      <c r="AP22" s="824">
        <v>97.8</v>
      </c>
      <c r="AQ22" s="837">
        <v>1.7</v>
      </c>
      <c r="AR22" s="825"/>
      <c r="AS22" s="855"/>
      <c r="AT22" s="755"/>
    </row>
    <row r="23" spans="1:46" s="753" customFormat="1">
      <c r="A23" s="755"/>
      <c r="AP23" s="825"/>
      <c r="AQ23" s="825"/>
      <c r="AR23" s="825"/>
      <c r="AS23" s="855"/>
      <c r="AT23" s="755"/>
    </row>
    <row r="24" spans="1:46" s="753" customFormat="1">
      <c r="A24" s="755"/>
      <c r="AP24" s="825"/>
      <c r="AQ24" s="825"/>
      <c r="AR24" s="825"/>
      <c r="AS24" s="855"/>
      <c r="AT24" s="755"/>
    </row>
    <row r="25" spans="1:46" s="753" customFormat="1">
      <c r="A25" s="756"/>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c r="AH25" s="764"/>
      <c r="AI25" s="764"/>
      <c r="AJ25" s="764"/>
      <c r="AK25" s="764"/>
      <c r="AL25" s="764"/>
      <c r="AM25" s="764"/>
      <c r="AN25" s="764"/>
      <c r="AO25" s="764"/>
      <c r="AP25" s="826"/>
      <c r="AQ25" s="826"/>
      <c r="AR25" s="826"/>
      <c r="AS25" s="856"/>
      <c r="AT25" s="755"/>
    </row>
    <row r="26" spans="1:46" s="753" customFormat="1">
      <c r="A26" s="757" t="s">
        <v>388</v>
      </c>
      <c r="AP26" s="825"/>
      <c r="AQ26" s="825"/>
      <c r="AR26" s="825"/>
      <c r="AS26" s="757"/>
      <c r="AT26" s="757"/>
    </row>
    <row r="27" spans="1:46">
      <c r="A27" s="758" t="s">
        <v>420</v>
      </c>
      <c r="AO27" s="763"/>
      <c r="AP27" s="763"/>
      <c r="AQ27" s="763"/>
      <c r="AR27" s="763"/>
      <c r="AS27" s="763"/>
      <c r="AT27" s="763"/>
    </row>
    <row r="28" spans="1:46" ht="17.25">
      <c r="A28" s="754" t="s">
        <v>256</v>
      </c>
      <c r="B28" s="759"/>
      <c r="C28" s="759"/>
      <c r="D28" s="759"/>
      <c r="E28" s="759"/>
      <c r="F28" s="759"/>
      <c r="G28" s="759"/>
      <c r="H28" s="759"/>
      <c r="I28" s="759"/>
      <c r="J28" s="759"/>
      <c r="K28" s="759"/>
      <c r="L28" s="759"/>
      <c r="M28" s="759"/>
      <c r="N28" s="759"/>
      <c r="O28" s="759"/>
      <c r="P28" s="759"/>
      <c r="Q28" s="759"/>
      <c r="R28" s="759"/>
      <c r="S28" s="759"/>
      <c r="T28" s="759"/>
      <c r="U28" s="759"/>
      <c r="V28" s="759"/>
      <c r="W28" s="759"/>
      <c r="X28" s="759"/>
      <c r="Y28" s="759"/>
      <c r="Z28" s="759"/>
      <c r="AA28" s="759"/>
      <c r="AB28" s="759"/>
      <c r="AC28" s="759"/>
      <c r="AD28" s="759"/>
      <c r="AE28" s="759"/>
      <c r="AF28" s="759"/>
      <c r="AG28" s="759"/>
      <c r="AH28" s="759"/>
      <c r="AI28" s="759"/>
      <c r="AJ28" s="759"/>
      <c r="AK28" s="759"/>
      <c r="AL28" s="759"/>
      <c r="AM28" s="759"/>
      <c r="AN28" s="759"/>
      <c r="AO28" s="759"/>
      <c r="AP28" s="759"/>
      <c r="AQ28" s="759"/>
      <c r="AR28" s="759"/>
      <c r="AS28" s="857"/>
    </row>
    <row r="29" spans="1:46">
      <c r="A29" s="752"/>
      <c r="B29" s="763"/>
      <c r="C29" s="763"/>
      <c r="D29" s="763"/>
      <c r="E29" s="763"/>
      <c r="F29" s="763"/>
      <c r="G29" s="763"/>
      <c r="H29" s="763"/>
      <c r="I29" s="763"/>
      <c r="J29" s="763"/>
      <c r="K29" s="763"/>
      <c r="L29" s="763"/>
      <c r="M29" s="763"/>
      <c r="N29" s="763"/>
      <c r="O29" s="763"/>
      <c r="P29" s="763"/>
      <c r="Q29" s="763"/>
      <c r="R29" s="763"/>
      <c r="S29" s="763"/>
      <c r="T29" s="763"/>
      <c r="U29" s="763"/>
      <c r="V29" s="763"/>
      <c r="W29" s="763"/>
      <c r="X29" s="763"/>
      <c r="Y29" s="763"/>
      <c r="Z29" s="763"/>
      <c r="AA29" s="763"/>
      <c r="AB29" s="763"/>
      <c r="AC29" s="763"/>
      <c r="AD29" s="763"/>
      <c r="AE29" s="763"/>
      <c r="AF29" s="763"/>
      <c r="AG29" s="763"/>
      <c r="AH29" s="763"/>
      <c r="AI29" s="763"/>
      <c r="AJ29" s="763"/>
      <c r="AK29" s="757" t="s">
        <v>122</v>
      </c>
      <c r="AL29" s="757"/>
      <c r="AM29" s="757"/>
      <c r="AN29" s="757"/>
      <c r="AO29" s="763"/>
      <c r="AP29" s="763"/>
      <c r="AQ29" s="763"/>
      <c r="AR29" s="763"/>
      <c r="AS29" s="858"/>
    </row>
    <row r="30" spans="1:46">
      <c r="A30" s="752"/>
      <c r="B30" s="763"/>
      <c r="C30" s="763"/>
      <c r="D30" s="763"/>
      <c r="E30" s="763"/>
      <c r="F30" s="763"/>
      <c r="G30" s="763"/>
      <c r="H30" s="763"/>
      <c r="I30" s="763"/>
      <c r="J30" s="763"/>
      <c r="K30" s="763"/>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5"/>
      <c r="AL30" s="778"/>
      <c r="AM30" s="778"/>
      <c r="AN30" s="795"/>
      <c r="AO30" s="808" t="s">
        <v>78</v>
      </c>
      <c r="AP30" s="820"/>
      <c r="AQ30" s="831" t="s">
        <v>502</v>
      </c>
      <c r="AR30" s="845"/>
    </row>
    <row r="31" spans="1:46">
      <c r="A31" s="752"/>
      <c r="B31" s="763"/>
      <c r="C31" s="763"/>
      <c r="D31" s="763"/>
      <c r="E31" s="763"/>
      <c r="F31" s="763"/>
      <c r="G31" s="763"/>
      <c r="H31" s="763"/>
      <c r="I31" s="763"/>
      <c r="J31" s="763"/>
      <c r="K31" s="763"/>
      <c r="L31" s="763"/>
      <c r="M31" s="763"/>
      <c r="N31" s="763"/>
      <c r="O31" s="763"/>
      <c r="P31" s="763"/>
      <c r="Q31" s="763"/>
      <c r="R31" s="763"/>
      <c r="S31" s="763"/>
      <c r="T31" s="763"/>
      <c r="U31" s="763"/>
      <c r="V31" s="763"/>
      <c r="W31" s="763"/>
      <c r="X31" s="763"/>
      <c r="Y31" s="763"/>
      <c r="Z31" s="763"/>
      <c r="AA31" s="763"/>
      <c r="AB31" s="763"/>
      <c r="AC31" s="763"/>
      <c r="AD31" s="763"/>
      <c r="AE31" s="763"/>
      <c r="AF31" s="763"/>
      <c r="AG31" s="763"/>
      <c r="AH31" s="763"/>
      <c r="AI31" s="763"/>
      <c r="AJ31" s="763"/>
      <c r="AK31" s="766"/>
      <c r="AL31" s="779"/>
      <c r="AM31" s="779"/>
      <c r="AN31" s="796"/>
      <c r="AO31" s="809"/>
      <c r="AP31" s="821" t="s">
        <v>503</v>
      </c>
      <c r="AQ31" s="832" t="s">
        <v>504</v>
      </c>
      <c r="AR31" s="846" t="s">
        <v>505</v>
      </c>
    </row>
    <row r="32" spans="1:46" ht="27" customHeight="1">
      <c r="A32" s="752"/>
      <c r="B32" s="763"/>
      <c r="C32" s="763"/>
      <c r="D32" s="763"/>
      <c r="E32" s="763"/>
      <c r="F32" s="763"/>
      <c r="G32" s="763"/>
      <c r="H32" s="763"/>
      <c r="I32" s="763"/>
      <c r="J32" s="763"/>
      <c r="K32" s="763"/>
      <c r="L32" s="763"/>
      <c r="M32" s="763"/>
      <c r="N32" s="763"/>
      <c r="O32" s="763"/>
      <c r="P32" s="763"/>
      <c r="Q32" s="763"/>
      <c r="R32" s="763"/>
      <c r="S32" s="763"/>
      <c r="T32" s="763"/>
      <c r="U32" s="763"/>
      <c r="V32" s="763"/>
      <c r="W32" s="763"/>
      <c r="X32" s="763"/>
      <c r="Y32" s="763"/>
      <c r="Z32" s="763"/>
      <c r="AA32" s="763"/>
      <c r="AB32" s="763"/>
      <c r="AC32" s="763"/>
      <c r="AD32" s="763"/>
      <c r="AE32" s="763"/>
      <c r="AF32" s="763"/>
      <c r="AG32" s="763"/>
      <c r="AH32" s="763"/>
      <c r="AI32" s="763"/>
      <c r="AJ32" s="763"/>
      <c r="AK32" s="771" t="s">
        <v>511</v>
      </c>
      <c r="AL32" s="784"/>
      <c r="AM32" s="784"/>
      <c r="AN32" s="801"/>
      <c r="AO32" s="811">
        <v>2102841</v>
      </c>
      <c r="AP32" s="811">
        <v>79656</v>
      </c>
      <c r="AQ32" s="838">
        <v>67805</v>
      </c>
      <c r="AR32" s="848">
        <v>17.5</v>
      </c>
    </row>
    <row r="33" spans="1:46" ht="13.5" customHeight="1">
      <c r="A33" s="752"/>
      <c r="B33" s="763"/>
      <c r="C33" s="763"/>
      <c r="D33" s="763"/>
      <c r="E33" s="763"/>
      <c r="F33" s="763"/>
      <c r="G33" s="763"/>
      <c r="H33" s="763"/>
      <c r="I33" s="763"/>
      <c r="J33" s="763"/>
      <c r="K33" s="763"/>
      <c r="L33" s="763"/>
      <c r="M33" s="763"/>
      <c r="N33" s="763"/>
      <c r="O33" s="763"/>
      <c r="P33" s="763"/>
      <c r="Q33" s="763"/>
      <c r="R33" s="763"/>
      <c r="S33" s="763"/>
      <c r="T33" s="763"/>
      <c r="U33" s="763"/>
      <c r="V33" s="763"/>
      <c r="W33" s="763"/>
      <c r="X33" s="763"/>
      <c r="Y33" s="763"/>
      <c r="Z33" s="763"/>
      <c r="AA33" s="763"/>
      <c r="AB33" s="763"/>
      <c r="AC33" s="763"/>
      <c r="AD33" s="763"/>
      <c r="AE33" s="763"/>
      <c r="AF33" s="763"/>
      <c r="AG33" s="763"/>
      <c r="AH33" s="763"/>
      <c r="AI33" s="763"/>
      <c r="AJ33" s="763"/>
      <c r="AK33" s="771" t="s">
        <v>512</v>
      </c>
      <c r="AL33" s="784"/>
      <c r="AM33" s="784"/>
      <c r="AN33" s="801"/>
      <c r="AO33" s="811" t="s">
        <v>137</v>
      </c>
      <c r="AP33" s="811" t="s">
        <v>137</v>
      </c>
      <c r="AQ33" s="838" t="s">
        <v>137</v>
      </c>
      <c r="AR33" s="848" t="s">
        <v>137</v>
      </c>
    </row>
    <row r="34" spans="1:46" ht="27" customHeight="1">
      <c r="A34" s="752"/>
      <c r="B34" s="763"/>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71" t="s">
        <v>151</v>
      </c>
      <c r="AL34" s="784"/>
      <c r="AM34" s="784"/>
      <c r="AN34" s="801"/>
      <c r="AO34" s="811" t="s">
        <v>137</v>
      </c>
      <c r="AP34" s="811" t="s">
        <v>137</v>
      </c>
      <c r="AQ34" s="838">
        <v>11</v>
      </c>
      <c r="AR34" s="848" t="s">
        <v>137</v>
      </c>
    </row>
    <row r="35" spans="1:46" ht="27" customHeight="1">
      <c r="A35" s="752"/>
      <c r="B35" s="763"/>
      <c r="C35" s="763"/>
      <c r="D35" s="763"/>
      <c r="E35" s="763"/>
      <c r="F35" s="763"/>
      <c r="G35" s="763"/>
      <c r="H35" s="763"/>
      <c r="I35" s="763"/>
      <c r="J35" s="763"/>
      <c r="K35" s="763"/>
      <c r="L35" s="763"/>
      <c r="M35" s="763"/>
      <c r="N35" s="763"/>
      <c r="O35" s="763"/>
      <c r="P35" s="763"/>
      <c r="Q35" s="763"/>
      <c r="R35" s="763"/>
      <c r="S35" s="763"/>
      <c r="T35" s="763"/>
      <c r="U35" s="763"/>
      <c r="V35" s="763"/>
      <c r="W35" s="763"/>
      <c r="X35" s="763"/>
      <c r="Y35" s="763"/>
      <c r="Z35" s="763"/>
      <c r="AA35" s="763"/>
      <c r="AB35" s="763"/>
      <c r="AC35" s="763"/>
      <c r="AD35" s="763"/>
      <c r="AE35" s="763"/>
      <c r="AF35" s="763"/>
      <c r="AG35" s="763"/>
      <c r="AH35" s="763"/>
      <c r="AI35" s="763"/>
      <c r="AJ35" s="763"/>
      <c r="AK35" s="771" t="s">
        <v>513</v>
      </c>
      <c r="AL35" s="784"/>
      <c r="AM35" s="784"/>
      <c r="AN35" s="801"/>
      <c r="AO35" s="811">
        <v>337418</v>
      </c>
      <c r="AP35" s="811">
        <v>12781</v>
      </c>
      <c r="AQ35" s="838">
        <v>18110</v>
      </c>
      <c r="AR35" s="848">
        <v>-29.4</v>
      </c>
    </row>
    <row r="36" spans="1:46" ht="27" customHeight="1">
      <c r="A36" s="752"/>
      <c r="B36" s="763"/>
      <c r="C36" s="763"/>
      <c r="D36" s="763"/>
      <c r="E36" s="763"/>
      <c r="F36" s="763"/>
      <c r="G36" s="763"/>
      <c r="H36" s="763"/>
      <c r="I36" s="763"/>
      <c r="J36" s="763"/>
      <c r="K36" s="763"/>
      <c r="L36" s="763"/>
      <c r="M36" s="763"/>
      <c r="N36" s="763"/>
      <c r="O36" s="763"/>
      <c r="P36" s="763"/>
      <c r="Q36" s="763"/>
      <c r="R36" s="763"/>
      <c r="S36" s="763"/>
      <c r="T36" s="763"/>
      <c r="U36" s="763"/>
      <c r="V36" s="763"/>
      <c r="W36" s="763"/>
      <c r="X36" s="763"/>
      <c r="Y36" s="763"/>
      <c r="Z36" s="763"/>
      <c r="AA36" s="763"/>
      <c r="AB36" s="763"/>
      <c r="AC36" s="763"/>
      <c r="AD36" s="763"/>
      <c r="AE36" s="763"/>
      <c r="AF36" s="763"/>
      <c r="AG36" s="763"/>
      <c r="AH36" s="763"/>
      <c r="AI36" s="763"/>
      <c r="AJ36" s="763"/>
      <c r="AK36" s="771" t="s">
        <v>33</v>
      </c>
      <c r="AL36" s="784"/>
      <c r="AM36" s="784"/>
      <c r="AN36" s="801"/>
      <c r="AO36" s="811" t="s">
        <v>137</v>
      </c>
      <c r="AP36" s="811" t="s">
        <v>137</v>
      </c>
      <c r="AQ36" s="838">
        <v>2781</v>
      </c>
      <c r="AR36" s="848" t="s">
        <v>137</v>
      </c>
    </row>
    <row r="37" spans="1:46" ht="13.5" customHeight="1">
      <c r="A37" s="752"/>
      <c r="B37" s="763"/>
      <c r="C37" s="763"/>
      <c r="D37" s="763"/>
      <c r="E37" s="763"/>
      <c r="F37" s="763"/>
      <c r="G37" s="763"/>
      <c r="H37" s="763"/>
      <c r="I37" s="763"/>
      <c r="J37" s="763"/>
      <c r="K37" s="763"/>
      <c r="L37" s="763"/>
      <c r="M37" s="763"/>
      <c r="N37" s="763"/>
      <c r="O37" s="763"/>
      <c r="P37" s="763"/>
      <c r="Q37" s="763"/>
      <c r="R37" s="763"/>
      <c r="S37" s="763"/>
      <c r="T37" s="763"/>
      <c r="U37" s="763"/>
      <c r="V37" s="763"/>
      <c r="W37" s="763"/>
      <c r="X37" s="763"/>
      <c r="Y37" s="763"/>
      <c r="Z37" s="763"/>
      <c r="AA37" s="763"/>
      <c r="AB37" s="763"/>
      <c r="AC37" s="763"/>
      <c r="AD37" s="763"/>
      <c r="AE37" s="763"/>
      <c r="AF37" s="763"/>
      <c r="AG37" s="763"/>
      <c r="AH37" s="763"/>
      <c r="AI37" s="763"/>
      <c r="AJ37" s="763"/>
      <c r="AK37" s="771" t="s">
        <v>342</v>
      </c>
      <c r="AL37" s="784"/>
      <c r="AM37" s="784"/>
      <c r="AN37" s="801"/>
      <c r="AO37" s="811">
        <v>16964</v>
      </c>
      <c r="AP37" s="811">
        <v>643</v>
      </c>
      <c r="AQ37" s="838">
        <v>1073</v>
      </c>
      <c r="AR37" s="848">
        <v>-40.1</v>
      </c>
    </row>
    <row r="38" spans="1:46" ht="27" customHeight="1">
      <c r="A38" s="752"/>
      <c r="B38" s="763"/>
      <c r="C38" s="763"/>
      <c r="D38" s="763"/>
      <c r="E38" s="763"/>
      <c r="F38" s="763"/>
      <c r="G38" s="763"/>
      <c r="H38" s="763"/>
      <c r="I38" s="763"/>
      <c r="J38" s="763"/>
      <c r="K38" s="763"/>
      <c r="L38" s="763"/>
      <c r="M38" s="763"/>
      <c r="N38" s="763"/>
      <c r="O38" s="763"/>
      <c r="P38" s="763"/>
      <c r="Q38" s="763"/>
      <c r="R38" s="763"/>
      <c r="S38" s="763"/>
      <c r="T38" s="763"/>
      <c r="U38" s="763"/>
      <c r="V38" s="763"/>
      <c r="W38" s="763"/>
      <c r="X38" s="763"/>
      <c r="Y38" s="763"/>
      <c r="Z38" s="763"/>
      <c r="AA38" s="763"/>
      <c r="AB38" s="763"/>
      <c r="AC38" s="763"/>
      <c r="AD38" s="763"/>
      <c r="AE38" s="763"/>
      <c r="AF38" s="763"/>
      <c r="AG38" s="763"/>
      <c r="AH38" s="763"/>
      <c r="AI38" s="763"/>
      <c r="AJ38" s="763"/>
      <c r="AK38" s="772" t="s">
        <v>514</v>
      </c>
      <c r="AL38" s="785"/>
      <c r="AM38" s="785"/>
      <c r="AN38" s="802"/>
      <c r="AO38" s="815">
        <v>988</v>
      </c>
      <c r="AP38" s="815">
        <v>37</v>
      </c>
      <c r="AQ38" s="839">
        <v>5</v>
      </c>
      <c r="AR38" s="837">
        <v>640</v>
      </c>
      <c r="AS38" s="858"/>
    </row>
    <row r="39" spans="1:46">
      <c r="A39" s="752"/>
      <c r="B39" s="763"/>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72" t="s">
        <v>75</v>
      </c>
      <c r="AL39" s="785"/>
      <c r="AM39" s="785"/>
      <c r="AN39" s="802"/>
      <c r="AO39" s="811">
        <v>-333270</v>
      </c>
      <c r="AP39" s="811">
        <v>-12624</v>
      </c>
      <c r="AQ39" s="838">
        <v>-3858</v>
      </c>
      <c r="AR39" s="848">
        <v>227.2</v>
      </c>
      <c r="AS39" s="858"/>
    </row>
    <row r="40" spans="1:46" ht="27" customHeight="1">
      <c r="A40" s="752"/>
      <c r="B40" s="763"/>
      <c r="C40" s="763"/>
      <c r="D40" s="763"/>
      <c r="E40" s="763"/>
      <c r="F40" s="763"/>
      <c r="G40" s="763"/>
      <c r="H40" s="763"/>
      <c r="I40" s="763"/>
      <c r="J40" s="763"/>
      <c r="K40" s="763"/>
      <c r="L40" s="763"/>
      <c r="M40" s="763"/>
      <c r="N40" s="763"/>
      <c r="O40" s="763"/>
      <c r="P40" s="763"/>
      <c r="Q40" s="763"/>
      <c r="R40" s="763"/>
      <c r="S40" s="763"/>
      <c r="T40" s="763"/>
      <c r="U40" s="763"/>
      <c r="V40" s="763"/>
      <c r="W40" s="763"/>
      <c r="X40" s="763"/>
      <c r="Y40" s="763"/>
      <c r="Z40" s="763"/>
      <c r="AA40" s="763"/>
      <c r="AB40" s="763"/>
      <c r="AC40" s="763"/>
      <c r="AD40" s="763"/>
      <c r="AE40" s="763"/>
      <c r="AF40" s="763"/>
      <c r="AG40" s="763"/>
      <c r="AH40" s="763"/>
      <c r="AI40" s="763"/>
      <c r="AJ40" s="763"/>
      <c r="AK40" s="771" t="s">
        <v>515</v>
      </c>
      <c r="AL40" s="784"/>
      <c r="AM40" s="784"/>
      <c r="AN40" s="801"/>
      <c r="AO40" s="811">
        <v>-1480357</v>
      </c>
      <c r="AP40" s="811">
        <v>-56076</v>
      </c>
      <c r="AQ40" s="838">
        <v>-59194</v>
      </c>
      <c r="AR40" s="848">
        <v>-5.3</v>
      </c>
      <c r="AS40" s="858"/>
    </row>
    <row r="41" spans="1:46">
      <c r="A41" s="752"/>
      <c r="B41" s="763"/>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73" t="s">
        <v>380</v>
      </c>
      <c r="AL41" s="786"/>
      <c r="AM41" s="786"/>
      <c r="AN41" s="803"/>
      <c r="AO41" s="811">
        <v>644584</v>
      </c>
      <c r="AP41" s="811">
        <v>24417</v>
      </c>
      <c r="AQ41" s="838">
        <v>26732</v>
      </c>
      <c r="AR41" s="848">
        <v>-8.6999999999999993</v>
      </c>
      <c r="AS41" s="858"/>
    </row>
    <row r="42" spans="1:46">
      <c r="A42" s="752"/>
      <c r="B42" s="763"/>
      <c r="C42" s="763"/>
      <c r="D42" s="763"/>
      <c r="E42" s="763"/>
      <c r="F42" s="763"/>
      <c r="G42" s="763"/>
      <c r="H42" s="763"/>
      <c r="I42" s="763"/>
      <c r="J42" s="763"/>
      <c r="K42" s="763"/>
      <c r="L42" s="763"/>
      <c r="M42" s="763"/>
      <c r="N42" s="763"/>
      <c r="O42" s="763"/>
      <c r="P42" s="763"/>
      <c r="Q42" s="763"/>
      <c r="R42" s="763"/>
      <c r="S42" s="763"/>
      <c r="T42" s="763"/>
      <c r="U42" s="763"/>
      <c r="V42" s="763"/>
      <c r="W42" s="763"/>
      <c r="X42" s="763"/>
      <c r="Y42" s="763"/>
      <c r="Z42" s="763"/>
      <c r="AA42" s="763"/>
      <c r="AB42" s="763"/>
      <c r="AC42" s="763"/>
      <c r="AD42" s="763"/>
      <c r="AE42" s="763"/>
      <c r="AF42" s="763"/>
      <c r="AG42" s="763"/>
      <c r="AH42" s="763"/>
      <c r="AI42" s="763"/>
      <c r="AJ42" s="763"/>
      <c r="AK42" s="774" t="s">
        <v>52</v>
      </c>
      <c r="AL42" s="763"/>
      <c r="AM42" s="763"/>
      <c r="AN42" s="763"/>
      <c r="AO42" s="763"/>
      <c r="AP42" s="763"/>
      <c r="AQ42" s="825"/>
      <c r="AR42" s="825"/>
      <c r="AS42" s="858"/>
    </row>
    <row r="43" spans="1:46">
      <c r="A43" s="752"/>
      <c r="B43" s="763"/>
      <c r="C43" s="763"/>
      <c r="D43" s="763"/>
      <c r="E43" s="763"/>
      <c r="F43" s="763"/>
      <c r="G43" s="763"/>
      <c r="H43" s="763"/>
      <c r="I43" s="763"/>
      <c r="J43" s="763"/>
      <c r="K43" s="763"/>
      <c r="L43" s="763"/>
      <c r="M43" s="763"/>
      <c r="N43" s="763"/>
      <c r="O43" s="763"/>
      <c r="P43" s="763"/>
      <c r="Q43" s="763"/>
      <c r="R43" s="763"/>
      <c r="S43" s="763"/>
      <c r="T43" s="763"/>
      <c r="U43" s="763"/>
      <c r="V43" s="763"/>
      <c r="W43" s="763"/>
      <c r="X43" s="763"/>
      <c r="Y43" s="763"/>
      <c r="Z43" s="763"/>
      <c r="AA43" s="763"/>
      <c r="AB43" s="763"/>
      <c r="AC43" s="763"/>
      <c r="AD43" s="763"/>
      <c r="AE43" s="763"/>
      <c r="AF43" s="763"/>
      <c r="AG43" s="763"/>
      <c r="AH43" s="763"/>
      <c r="AI43" s="763"/>
      <c r="AJ43" s="763"/>
      <c r="AK43" s="763"/>
      <c r="AL43" s="763"/>
      <c r="AM43" s="763"/>
      <c r="AN43" s="763"/>
      <c r="AO43" s="763"/>
      <c r="AP43" s="827"/>
      <c r="AQ43" s="825"/>
      <c r="AR43" s="763"/>
      <c r="AS43" s="858"/>
    </row>
    <row r="44" spans="1:46">
      <c r="A44" s="752"/>
      <c r="B44" s="763"/>
      <c r="C44" s="763"/>
      <c r="D44" s="763"/>
      <c r="E44" s="763"/>
      <c r="F44" s="763"/>
      <c r="G44" s="763"/>
      <c r="H44" s="763"/>
      <c r="I44" s="763"/>
      <c r="J44" s="763"/>
      <c r="K44" s="763"/>
      <c r="L44" s="763"/>
      <c r="M44" s="763"/>
      <c r="N44" s="763"/>
      <c r="O44" s="763"/>
      <c r="P44" s="763"/>
      <c r="Q44" s="763"/>
      <c r="R44" s="763"/>
      <c r="S44" s="763"/>
      <c r="T44" s="763"/>
      <c r="U44" s="763"/>
      <c r="V44" s="763"/>
      <c r="W44" s="763"/>
      <c r="X44" s="763"/>
      <c r="Y44" s="763"/>
      <c r="Z44" s="763"/>
      <c r="AA44" s="763"/>
      <c r="AB44" s="763"/>
      <c r="AC44" s="763"/>
      <c r="AD44" s="763"/>
      <c r="AE44" s="763"/>
      <c r="AF44" s="763"/>
      <c r="AG44" s="763"/>
      <c r="AH44" s="763"/>
      <c r="AI44" s="763"/>
      <c r="AJ44" s="763"/>
      <c r="AK44" s="763"/>
      <c r="AL44" s="763"/>
      <c r="AM44" s="763"/>
      <c r="AN44" s="763"/>
      <c r="AO44" s="763"/>
      <c r="AP44" s="763"/>
      <c r="AQ44" s="825"/>
      <c r="AR44" s="763"/>
    </row>
    <row r="45" spans="1:46">
      <c r="A45" s="759"/>
      <c r="B45" s="759"/>
      <c r="C45" s="759"/>
      <c r="D45" s="759"/>
      <c r="E45" s="759"/>
      <c r="F45" s="759"/>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759"/>
      <c r="AJ45" s="759"/>
      <c r="AK45" s="759"/>
      <c r="AL45" s="759"/>
      <c r="AM45" s="759"/>
      <c r="AN45" s="759"/>
      <c r="AO45" s="759"/>
      <c r="AP45" s="759"/>
      <c r="AQ45" s="840"/>
      <c r="AR45" s="759"/>
      <c r="AS45" s="759"/>
      <c r="AT45" s="763"/>
    </row>
    <row r="46" spans="1:46">
      <c r="A46" s="760"/>
      <c r="B46" s="760"/>
      <c r="C46" s="760"/>
      <c r="D46" s="760"/>
      <c r="E46" s="760"/>
      <c r="F46" s="760"/>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760"/>
      <c r="AJ46" s="760"/>
      <c r="AK46" s="760"/>
      <c r="AL46" s="760"/>
      <c r="AM46" s="760"/>
      <c r="AN46" s="760"/>
      <c r="AO46" s="760"/>
      <c r="AP46" s="760"/>
      <c r="AQ46" s="760"/>
      <c r="AR46" s="760"/>
      <c r="AS46" s="760"/>
      <c r="AT46" s="763"/>
    </row>
    <row r="47" spans="1:46" ht="17.25" customHeight="1">
      <c r="A47" s="761" t="s">
        <v>516</v>
      </c>
      <c r="B47" s="763"/>
      <c r="C47" s="763"/>
      <c r="D47" s="763"/>
      <c r="E47" s="763"/>
      <c r="F47" s="763"/>
      <c r="G47" s="763"/>
      <c r="H47" s="763"/>
      <c r="I47" s="763"/>
      <c r="J47" s="763"/>
      <c r="K47" s="763"/>
      <c r="L47" s="763"/>
      <c r="M47" s="763"/>
      <c r="N47" s="763"/>
      <c r="O47" s="763"/>
      <c r="P47" s="763"/>
      <c r="Q47" s="763"/>
      <c r="R47" s="763"/>
      <c r="S47" s="763"/>
      <c r="T47" s="763"/>
      <c r="U47" s="763"/>
      <c r="V47" s="763"/>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row>
    <row r="48" spans="1:46">
      <c r="A48" s="752"/>
      <c r="B48" s="763"/>
      <c r="C48" s="763"/>
      <c r="D48" s="763"/>
      <c r="E48" s="763"/>
      <c r="F48" s="763"/>
      <c r="G48" s="763"/>
      <c r="H48" s="763"/>
      <c r="I48" s="763"/>
      <c r="J48" s="763"/>
      <c r="K48" s="763"/>
      <c r="L48" s="763"/>
      <c r="M48" s="763"/>
      <c r="N48" s="763"/>
      <c r="O48" s="763"/>
      <c r="P48" s="763"/>
      <c r="Q48" s="763"/>
      <c r="R48" s="763"/>
      <c r="S48" s="763"/>
      <c r="T48" s="763"/>
      <c r="U48" s="763"/>
      <c r="V48" s="763"/>
      <c r="W48" s="763"/>
      <c r="X48" s="763"/>
      <c r="Y48" s="763"/>
      <c r="Z48" s="763"/>
      <c r="AA48" s="763"/>
      <c r="AB48" s="763"/>
      <c r="AC48" s="763"/>
      <c r="AD48" s="763"/>
      <c r="AE48" s="763"/>
      <c r="AF48" s="763"/>
      <c r="AG48" s="763"/>
      <c r="AH48" s="763"/>
      <c r="AI48" s="763"/>
      <c r="AJ48" s="763"/>
      <c r="AK48" s="760" t="s">
        <v>212</v>
      </c>
      <c r="AL48" s="760"/>
      <c r="AM48" s="760"/>
      <c r="AN48" s="760"/>
      <c r="AO48" s="760"/>
      <c r="AP48" s="760"/>
      <c r="AQ48" s="826"/>
      <c r="AR48" s="760"/>
    </row>
    <row r="49" spans="1:44" ht="13.5" customHeight="1">
      <c r="A49" s="752"/>
      <c r="B49" s="763"/>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763"/>
      <c r="AE49" s="763"/>
      <c r="AF49" s="763"/>
      <c r="AG49" s="763"/>
      <c r="AH49" s="763"/>
      <c r="AI49" s="763"/>
      <c r="AJ49" s="763"/>
      <c r="AK49" s="775"/>
      <c r="AL49" s="787"/>
      <c r="AM49" s="791" t="s">
        <v>78</v>
      </c>
      <c r="AN49" s="804" t="s">
        <v>443</v>
      </c>
      <c r="AO49" s="816"/>
      <c r="AP49" s="816"/>
      <c r="AQ49" s="816"/>
      <c r="AR49" s="850"/>
    </row>
    <row r="50" spans="1:44">
      <c r="A50" s="752"/>
      <c r="B50" s="763"/>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c r="AH50" s="763"/>
      <c r="AI50" s="763"/>
      <c r="AJ50" s="763"/>
      <c r="AK50" s="776"/>
      <c r="AL50" s="788"/>
      <c r="AM50" s="792"/>
      <c r="AN50" s="805" t="s">
        <v>491</v>
      </c>
      <c r="AO50" s="817" t="s">
        <v>492</v>
      </c>
      <c r="AP50" s="828" t="s">
        <v>517</v>
      </c>
      <c r="AQ50" s="841" t="s">
        <v>377</v>
      </c>
      <c r="AR50" s="851" t="s">
        <v>518</v>
      </c>
    </row>
    <row r="51" spans="1:44">
      <c r="A51" s="752"/>
      <c r="B51" s="763"/>
      <c r="C51" s="763"/>
      <c r="D51" s="763"/>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s="763"/>
      <c r="AJ51" s="763"/>
      <c r="AK51" s="775" t="s">
        <v>29</v>
      </c>
      <c r="AL51" s="787"/>
      <c r="AM51" s="793">
        <v>2272363</v>
      </c>
      <c r="AN51" s="806">
        <v>79595</v>
      </c>
      <c r="AO51" s="818">
        <v>-24.1</v>
      </c>
      <c r="AP51" s="829">
        <v>90961</v>
      </c>
      <c r="AQ51" s="842">
        <v>20.100000000000001</v>
      </c>
      <c r="AR51" s="852">
        <v>-44.2</v>
      </c>
    </row>
    <row r="52" spans="1:44">
      <c r="A52" s="752"/>
      <c r="B52" s="763"/>
      <c r="C52" s="763"/>
      <c r="D52" s="763"/>
      <c r="E52" s="763"/>
      <c r="F52" s="763"/>
      <c r="G52" s="763"/>
      <c r="H52" s="763"/>
      <c r="I52" s="763"/>
      <c r="J52" s="763"/>
      <c r="K52" s="763"/>
      <c r="L52" s="763"/>
      <c r="M52" s="763"/>
      <c r="N52" s="763"/>
      <c r="O52" s="763"/>
      <c r="P52" s="763"/>
      <c r="Q52" s="763"/>
      <c r="R52" s="763"/>
      <c r="S52" s="763"/>
      <c r="T52" s="763"/>
      <c r="U52" s="763"/>
      <c r="V52" s="763"/>
      <c r="W52" s="763"/>
      <c r="X52" s="763"/>
      <c r="Y52" s="763"/>
      <c r="Z52" s="763"/>
      <c r="AA52" s="763"/>
      <c r="AB52" s="763"/>
      <c r="AC52" s="763"/>
      <c r="AD52" s="763"/>
      <c r="AE52" s="763"/>
      <c r="AF52" s="763"/>
      <c r="AG52" s="763"/>
      <c r="AH52" s="763"/>
      <c r="AI52" s="763"/>
      <c r="AJ52" s="763"/>
      <c r="AK52" s="777"/>
      <c r="AL52" s="789" t="s">
        <v>271</v>
      </c>
      <c r="AM52" s="794">
        <v>893500</v>
      </c>
      <c r="AN52" s="807">
        <v>31297</v>
      </c>
      <c r="AO52" s="819">
        <v>-28.7</v>
      </c>
      <c r="AP52" s="830">
        <v>37720</v>
      </c>
      <c r="AQ52" s="843">
        <v>7.1</v>
      </c>
      <c r="AR52" s="853">
        <v>-35.799999999999997</v>
      </c>
    </row>
    <row r="53" spans="1:44">
      <c r="A53" s="752"/>
      <c r="B53" s="763"/>
      <c r="C53" s="763"/>
      <c r="D53" s="763"/>
      <c r="E53" s="763"/>
      <c r="F53" s="763"/>
      <c r="G53" s="763"/>
      <c r="H53" s="763"/>
      <c r="I53" s="763"/>
      <c r="J53" s="763"/>
      <c r="K53" s="763"/>
      <c r="L53" s="763"/>
      <c r="M53" s="763"/>
      <c r="N53" s="763"/>
      <c r="O53" s="763"/>
      <c r="P53" s="763"/>
      <c r="Q53" s="763"/>
      <c r="R53" s="763"/>
      <c r="S53" s="763"/>
      <c r="T53" s="763"/>
      <c r="U53" s="763"/>
      <c r="V53" s="763"/>
      <c r="W53" s="763"/>
      <c r="X53" s="763"/>
      <c r="Y53" s="763"/>
      <c r="Z53" s="763"/>
      <c r="AA53" s="763"/>
      <c r="AB53" s="763"/>
      <c r="AC53" s="763"/>
      <c r="AD53" s="763"/>
      <c r="AE53" s="763"/>
      <c r="AF53" s="763"/>
      <c r="AG53" s="763"/>
      <c r="AH53" s="763"/>
      <c r="AI53" s="763"/>
      <c r="AJ53" s="763"/>
      <c r="AK53" s="775" t="s">
        <v>386</v>
      </c>
      <c r="AL53" s="787"/>
      <c r="AM53" s="793">
        <v>2745772</v>
      </c>
      <c r="AN53" s="806">
        <v>97888</v>
      </c>
      <c r="AO53" s="818">
        <v>23</v>
      </c>
      <c r="AP53" s="829">
        <v>106614</v>
      </c>
      <c r="AQ53" s="842">
        <v>17.2</v>
      </c>
      <c r="AR53" s="852">
        <v>5.8</v>
      </c>
    </row>
    <row r="54" spans="1:44">
      <c r="A54" s="752"/>
      <c r="B54" s="763"/>
      <c r="C54" s="763"/>
      <c r="D54" s="763"/>
      <c r="E54" s="763"/>
      <c r="F54" s="763"/>
      <c r="G54" s="763"/>
      <c r="H54" s="763"/>
      <c r="I54" s="763"/>
      <c r="J54" s="763"/>
      <c r="K54" s="763"/>
      <c r="L54" s="763"/>
      <c r="M54" s="763"/>
      <c r="N54" s="763"/>
      <c r="O54" s="763"/>
      <c r="P54" s="763"/>
      <c r="Q54" s="763"/>
      <c r="R54" s="763"/>
      <c r="S54" s="763"/>
      <c r="T54" s="763"/>
      <c r="U54" s="763"/>
      <c r="V54" s="763"/>
      <c r="W54" s="763"/>
      <c r="X54" s="763"/>
      <c r="Y54" s="763"/>
      <c r="Z54" s="763"/>
      <c r="AA54" s="763"/>
      <c r="AB54" s="763"/>
      <c r="AC54" s="763"/>
      <c r="AD54" s="763"/>
      <c r="AE54" s="763"/>
      <c r="AF54" s="763"/>
      <c r="AG54" s="763"/>
      <c r="AH54" s="763"/>
      <c r="AI54" s="763"/>
      <c r="AJ54" s="763"/>
      <c r="AK54" s="777"/>
      <c r="AL54" s="789" t="s">
        <v>271</v>
      </c>
      <c r="AM54" s="794">
        <v>1520387</v>
      </c>
      <c r="AN54" s="807">
        <v>54203</v>
      </c>
      <c r="AO54" s="819">
        <v>73.2</v>
      </c>
      <c r="AP54" s="830">
        <v>45545</v>
      </c>
      <c r="AQ54" s="843">
        <v>20.7</v>
      </c>
      <c r="AR54" s="853">
        <v>52.5</v>
      </c>
    </row>
    <row r="55" spans="1:44">
      <c r="A55" s="752"/>
      <c r="B55" s="763"/>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763"/>
      <c r="AE55" s="763"/>
      <c r="AF55" s="763"/>
      <c r="AG55" s="763"/>
      <c r="AH55" s="763"/>
      <c r="AI55" s="763"/>
      <c r="AJ55" s="763"/>
      <c r="AK55" s="775" t="s">
        <v>230</v>
      </c>
      <c r="AL55" s="787"/>
      <c r="AM55" s="793">
        <v>2001601</v>
      </c>
      <c r="AN55" s="806">
        <v>72446</v>
      </c>
      <c r="AO55" s="818">
        <v>-26</v>
      </c>
      <c r="AP55" s="829">
        <v>85459</v>
      </c>
      <c r="AQ55" s="842">
        <v>-19.8</v>
      </c>
      <c r="AR55" s="852">
        <v>-6.2</v>
      </c>
    </row>
    <row r="56" spans="1:44">
      <c r="A56" s="752"/>
      <c r="B56" s="763"/>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763"/>
      <c r="AE56" s="763"/>
      <c r="AF56" s="763"/>
      <c r="AG56" s="763"/>
      <c r="AH56" s="763"/>
      <c r="AI56" s="763"/>
      <c r="AJ56" s="763"/>
      <c r="AK56" s="777"/>
      <c r="AL56" s="789" t="s">
        <v>271</v>
      </c>
      <c r="AM56" s="794">
        <v>722920</v>
      </c>
      <c r="AN56" s="807">
        <v>26165</v>
      </c>
      <c r="AO56" s="819">
        <v>-51.7</v>
      </c>
      <c r="AP56" s="830">
        <v>44378</v>
      </c>
      <c r="AQ56" s="843">
        <v>-2.6</v>
      </c>
      <c r="AR56" s="853">
        <v>-49.1</v>
      </c>
    </row>
    <row r="57" spans="1:44">
      <c r="A57" s="752"/>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75" t="s">
        <v>37</v>
      </c>
      <c r="AL57" s="787"/>
      <c r="AM57" s="793">
        <v>2306825</v>
      </c>
      <c r="AN57" s="806">
        <v>85381</v>
      </c>
      <c r="AO57" s="818">
        <v>17.899999999999999</v>
      </c>
      <c r="AP57" s="829">
        <v>83280</v>
      </c>
      <c r="AQ57" s="842">
        <v>-2.5</v>
      </c>
      <c r="AR57" s="852">
        <v>20.399999999999999</v>
      </c>
    </row>
    <row r="58" spans="1:44">
      <c r="A58" s="752"/>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77"/>
      <c r="AL58" s="789" t="s">
        <v>271</v>
      </c>
      <c r="AM58" s="794">
        <v>727430</v>
      </c>
      <c r="AN58" s="807">
        <v>26924</v>
      </c>
      <c r="AO58" s="819">
        <v>2.9</v>
      </c>
      <c r="AP58" s="830">
        <v>43123</v>
      </c>
      <c r="AQ58" s="843">
        <v>-2.8</v>
      </c>
      <c r="AR58" s="853">
        <v>5.7</v>
      </c>
    </row>
    <row r="59" spans="1:44">
      <c r="A59" s="752"/>
      <c r="B59" s="763"/>
      <c r="C59" s="763"/>
      <c r="D59" s="763"/>
      <c r="E59" s="763"/>
      <c r="F59" s="763"/>
      <c r="G59" s="763"/>
      <c r="H59" s="763"/>
      <c r="I59" s="763"/>
      <c r="J59" s="763"/>
      <c r="K59" s="763"/>
      <c r="L59" s="763"/>
      <c r="M59" s="763"/>
      <c r="N59" s="763"/>
      <c r="O59" s="763"/>
      <c r="P59" s="763"/>
      <c r="Q59" s="763"/>
      <c r="R59" s="763"/>
      <c r="S59" s="763"/>
      <c r="T59" s="763"/>
      <c r="U59" s="763"/>
      <c r="V59" s="763"/>
      <c r="W59" s="763"/>
      <c r="X59" s="763"/>
      <c r="Y59" s="763"/>
      <c r="Z59" s="763"/>
      <c r="AA59" s="763"/>
      <c r="AB59" s="763"/>
      <c r="AC59" s="763"/>
      <c r="AD59" s="763"/>
      <c r="AE59" s="763"/>
      <c r="AF59" s="763"/>
      <c r="AG59" s="763"/>
      <c r="AH59" s="763"/>
      <c r="AI59" s="763"/>
      <c r="AJ59" s="763"/>
      <c r="AK59" s="775" t="s">
        <v>228</v>
      </c>
      <c r="AL59" s="787"/>
      <c r="AM59" s="793">
        <v>2636288</v>
      </c>
      <c r="AN59" s="806">
        <v>99863</v>
      </c>
      <c r="AO59" s="818">
        <v>17</v>
      </c>
      <c r="AP59" s="829">
        <v>88968</v>
      </c>
      <c r="AQ59" s="842">
        <v>6.8</v>
      </c>
      <c r="AR59" s="852">
        <v>10.199999999999999</v>
      </c>
    </row>
    <row r="60" spans="1:44">
      <c r="A60" s="752"/>
      <c r="B60" s="763"/>
      <c r="C60" s="763"/>
      <c r="D60" s="763"/>
      <c r="E60" s="763"/>
      <c r="F60" s="763"/>
      <c r="G60" s="763"/>
      <c r="H60" s="763"/>
      <c r="I60" s="763"/>
      <c r="J60" s="763"/>
      <c r="K60" s="763"/>
      <c r="L60" s="763"/>
      <c r="M60" s="763"/>
      <c r="N60" s="763"/>
      <c r="O60" s="763"/>
      <c r="P60" s="763"/>
      <c r="Q60" s="763"/>
      <c r="R60" s="763"/>
      <c r="S60" s="763"/>
      <c r="T60" s="763"/>
      <c r="U60" s="763"/>
      <c r="V60" s="763"/>
      <c r="W60" s="763"/>
      <c r="X60" s="763"/>
      <c r="Y60" s="763"/>
      <c r="Z60" s="763"/>
      <c r="AA60" s="763"/>
      <c r="AB60" s="763"/>
      <c r="AC60" s="763"/>
      <c r="AD60" s="763"/>
      <c r="AE60" s="763"/>
      <c r="AF60" s="763"/>
      <c r="AG60" s="763"/>
      <c r="AH60" s="763"/>
      <c r="AI60" s="763"/>
      <c r="AJ60" s="763"/>
      <c r="AK60" s="777"/>
      <c r="AL60" s="789" t="s">
        <v>271</v>
      </c>
      <c r="AM60" s="794">
        <v>1283338</v>
      </c>
      <c r="AN60" s="807">
        <v>48613</v>
      </c>
      <c r="AO60" s="819">
        <v>80.599999999999994</v>
      </c>
      <c r="AP60" s="830">
        <v>45482</v>
      </c>
      <c r="AQ60" s="843">
        <v>5.5</v>
      </c>
      <c r="AR60" s="853">
        <v>75.099999999999994</v>
      </c>
    </row>
    <row r="61" spans="1:44">
      <c r="A61" s="752"/>
      <c r="B61" s="763"/>
      <c r="C61" s="763"/>
      <c r="D61" s="763"/>
      <c r="E61" s="763"/>
      <c r="F61" s="763"/>
      <c r="G61" s="763"/>
      <c r="H61" s="763"/>
      <c r="I61" s="763"/>
      <c r="J61" s="763"/>
      <c r="K61" s="763"/>
      <c r="L61" s="763"/>
      <c r="M61" s="763"/>
      <c r="N61" s="763"/>
      <c r="O61" s="763"/>
      <c r="P61" s="763"/>
      <c r="Q61" s="763"/>
      <c r="R61" s="763"/>
      <c r="S61" s="763"/>
      <c r="T61" s="763"/>
      <c r="U61" s="763"/>
      <c r="V61" s="763"/>
      <c r="W61" s="763"/>
      <c r="X61" s="763"/>
      <c r="Y61" s="763"/>
      <c r="Z61" s="763"/>
      <c r="AA61" s="763"/>
      <c r="AB61" s="763"/>
      <c r="AC61" s="763"/>
      <c r="AD61" s="763"/>
      <c r="AE61" s="763"/>
      <c r="AF61" s="763"/>
      <c r="AG61" s="763"/>
      <c r="AH61" s="763"/>
      <c r="AI61" s="763"/>
      <c r="AJ61" s="763"/>
      <c r="AK61" s="775" t="s">
        <v>519</v>
      </c>
      <c r="AL61" s="790"/>
      <c r="AM61" s="793">
        <v>2392570</v>
      </c>
      <c r="AN61" s="806">
        <v>87035</v>
      </c>
      <c r="AO61" s="818">
        <v>1.6</v>
      </c>
      <c r="AP61" s="829">
        <v>91056</v>
      </c>
      <c r="AQ61" s="844">
        <v>4.4000000000000004</v>
      </c>
      <c r="AR61" s="852">
        <v>-2.8</v>
      </c>
    </row>
    <row r="62" spans="1:44">
      <c r="A62" s="752"/>
      <c r="B62" s="763"/>
      <c r="C62" s="763"/>
      <c r="D62" s="763"/>
      <c r="E62" s="763"/>
      <c r="F62" s="763"/>
      <c r="G62" s="763"/>
      <c r="H62" s="763"/>
      <c r="I62" s="763"/>
      <c r="J62" s="763"/>
      <c r="K62" s="763"/>
      <c r="L62" s="763"/>
      <c r="M62" s="763"/>
      <c r="N62" s="763"/>
      <c r="O62" s="763"/>
      <c r="P62" s="763"/>
      <c r="Q62" s="763"/>
      <c r="R62" s="763"/>
      <c r="S62" s="763"/>
      <c r="T62" s="763"/>
      <c r="U62" s="763"/>
      <c r="V62" s="763"/>
      <c r="W62" s="763"/>
      <c r="X62" s="763"/>
      <c r="Y62" s="763"/>
      <c r="Z62" s="763"/>
      <c r="AA62" s="763"/>
      <c r="AB62" s="763"/>
      <c r="AC62" s="763"/>
      <c r="AD62" s="763"/>
      <c r="AE62" s="763"/>
      <c r="AF62" s="763"/>
      <c r="AG62" s="763"/>
      <c r="AH62" s="763"/>
      <c r="AI62" s="763"/>
      <c r="AJ62" s="763"/>
      <c r="AK62" s="777"/>
      <c r="AL62" s="789" t="s">
        <v>271</v>
      </c>
      <c r="AM62" s="794">
        <v>1029515</v>
      </c>
      <c r="AN62" s="807">
        <v>37440</v>
      </c>
      <c r="AO62" s="819">
        <v>15.3</v>
      </c>
      <c r="AP62" s="830">
        <v>43250</v>
      </c>
      <c r="AQ62" s="843">
        <v>5.6</v>
      </c>
      <c r="AR62" s="853">
        <v>9.6999999999999993</v>
      </c>
    </row>
    <row r="63" spans="1:44">
      <c r="A63" s="752"/>
      <c r="B63" s="763"/>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row>
    <row r="64" spans="1:44">
      <c r="A64" s="752"/>
      <c r="B64" s="763"/>
      <c r="C64" s="763"/>
      <c r="D64" s="763"/>
      <c r="E64" s="763"/>
      <c r="F64" s="763"/>
      <c r="G64" s="763"/>
      <c r="H64" s="763"/>
      <c r="I64" s="763"/>
      <c r="J64" s="763"/>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row>
    <row r="65" spans="1:46">
      <c r="A65" s="752"/>
      <c r="B65" s="763"/>
      <c r="C65" s="763"/>
      <c r="D65" s="763"/>
      <c r="E65" s="763"/>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row>
    <row r="66" spans="1:46">
      <c r="A66" s="762"/>
      <c r="B66" s="760"/>
      <c r="C66" s="760"/>
      <c r="D66" s="760"/>
      <c r="E66" s="760"/>
      <c r="F66" s="760"/>
      <c r="G66" s="760"/>
      <c r="H66" s="760"/>
      <c r="I66" s="760"/>
      <c r="J66" s="760"/>
      <c r="K66" s="760"/>
      <c r="L66" s="760"/>
      <c r="M66" s="760"/>
      <c r="N66" s="760"/>
      <c r="O66" s="760"/>
      <c r="P66" s="760"/>
      <c r="Q66" s="760"/>
      <c r="R66" s="760"/>
      <c r="S66" s="760"/>
      <c r="T66" s="760"/>
      <c r="U66" s="760"/>
      <c r="V66" s="760"/>
      <c r="W66" s="760"/>
      <c r="X66" s="760"/>
      <c r="Y66" s="760"/>
      <c r="Z66" s="760"/>
      <c r="AA66" s="760"/>
      <c r="AB66" s="760"/>
      <c r="AC66" s="760"/>
      <c r="AD66" s="760"/>
      <c r="AE66" s="760"/>
      <c r="AF66" s="760"/>
      <c r="AG66" s="760"/>
      <c r="AH66" s="760"/>
      <c r="AI66" s="760"/>
      <c r="AJ66" s="760"/>
      <c r="AK66" s="760"/>
      <c r="AL66" s="760"/>
      <c r="AM66" s="760"/>
      <c r="AN66" s="760"/>
      <c r="AO66" s="760"/>
      <c r="AP66" s="760"/>
      <c r="AQ66" s="760"/>
      <c r="AR66" s="760"/>
      <c r="AS66" s="859"/>
    </row>
    <row r="67" spans="1:46" ht="13.5" hidden="1" customHeight="1">
      <c r="AK67" s="763"/>
      <c r="AL67" s="763"/>
      <c r="AM67" s="763"/>
      <c r="AN67" s="763"/>
      <c r="AO67" s="763"/>
      <c r="AP67" s="763"/>
      <c r="AQ67" s="763"/>
      <c r="AR67" s="763"/>
      <c r="AS67" s="763"/>
      <c r="AT67" s="763"/>
    </row>
    <row r="68" spans="1:46" ht="13.5" hidden="1" customHeight="1">
      <c r="AK68" s="763"/>
      <c r="AL68" s="763"/>
      <c r="AM68" s="763"/>
      <c r="AN68" s="763"/>
      <c r="AO68" s="763"/>
      <c r="AP68" s="763"/>
      <c r="AQ68" s="763"/>
      <c r="AR68" s="763"/>
    </row>
    <row r="69" spans="1:46" ht="13.5" hidden="1" customHeight="1">
      <c r="AK69" s="763"/>
      <c r="AL69" s="763"/>
      <c r="AM69" s="763"/>
      <c r="AN69" s="763"/>
      <c r="AO69" s="763"/>
      <c r="AP69" s="763"/>
      <c r="AQ69" s="763"/>
      <c r="AR69" s="763"/>
    </row>
    <row r="70" spans="1:46" hidden="1">
      <c r="AK70" s="763"/>
      <c r="AL70" s="763"/>
      <c r="AM70" s="763"/>
      <c r="AN70" s="763"/>
      <c r="AO70" s="763"/>
      <c r="AP70" s="763"/>
      <c r="AQ70" s="763"/>
      <c r="AR70" s="763"/>
    </row>
    <row r="71" spans="1:46" hidden="1">
      <c r="AK71" s="763"/>
      <c r="AL71" s="763"/>
      <c r="AM71" s="763"/>
      <c r="AN71" s="763"/>
      <c r="AO71" s="763"/>
      <c r="AP71" s="763"/>
      <c r="AQ71" s="763"/>
      <c r="AR71" s="763"/>
    </row>
    <row r="72" spans="1:46" hidden="1">
      <c r="AK72" s="763"/>
      <c r="AL72" s="763"/>
      <c r="AM72" s="763"/>
      <c r="AN72" s="763"/>
      <c r="AO72" s="763"/>
      <c r="AP72" s="763"/>
      <c r="AQ72" s="763"/>
      <c r="AR72" s="763"/>
    </row>
    <row r="73" spans="1:46" hidden="1">
      <c r="AK73" s="763"/>
      <c r="AL73" s="763"/>
      <c r="AM73" s="763"/>
      <c r="AN73" s="763"/>
      <c r="AO73" s="763"/>
      <c r="AP73" s="763"/>
      <c r="AQ73" s="763"/>
      <c r="AR73" s="763"/>
    </row>
    <row r="74" spans="1:46" hidden="1"/>
  </sheetData>
  <sheetProtection algorithmName="SHA-512" hashValue="wF6xOe5HPJNephukifrxbQUPZD9vP5J0Y0f3G1ZXeiy2h7M23cMmYuocMoWCwReE+j09aG3BZfRSg0F1xl3lyQ==" saltValue="zORbOw9xbbMga6YShexO7A=="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91" zoomScaleSheetLayoutView="55" workbookViewId="0">
      <selection activeCell="B1" sqref="B1"/>
    </sheetView>
  </sheetViews>
  <sheetFormatPr defaultColWidth="0" defaultRowHeight="13.5" customHeight="1" zeroHeight="1"/>
  <cols>
    <col min="1" max="125" width="2.5" style="749" customWidth="1"/>
    <col min="126" max="16384" width="9" style="750" hidden="1" customWidth="1"/>
  </cols>
  <sheetData>
    <row r="1" spans="2:125" ht="13.5" customHeight="1">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2:125">
      <c r="B2" s="750"/>
      <c r="DG2" s="750"/>
    </row>
    <row r="3" spans="2:125">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H3" s="750"/>
      <c r="DI3" s="750"/>
      <c r="DJ3" s="750"/>
      <c r="DK3" s="750"/>
      <c r="DL3" s="750"/>
      <c r="DM3" s="750"/>
      <c r="DN3" s="750"/>
      <c r="DO3" s="750"/>
      <c r="DP3" s="750"/>
      <c r="DQ3" s="750"/>
      <c r="DR3" s="750"/>
      <c r="DS3" s="750"/>
      <c r="DT3" s="750"/>
      <c r="DU3" s="750"/>
    </row>
    <row r="4" spans="2:125"/>
    <row r="5" spans="2:125"/>
    <row r="6" spans="2:125"/>
    <row r="7" spans="2:125"/>
    <row r="8" spans="2:125"/>
    <row r="9" spans="2:125">
      <c r="DU9" s="750"/>
    </row>
    <row r="10" spans="2:125"/>
    <row r="11" spans="2:125"/>
    <row r="12" spans="2:125"/>
    <row r="13" spans="2:125"/>
    <row r="14" spans="2:125"/>
    <row r="15" spans="2:125"/>
    <row r="16" spans="2:125"/>
    <row r="17" spans="125:125">
      <c r="DU17" s="750"/>
    </row>
    <row r="18" spans="125:125"/>
    <row r="19" spans="125:125"/>
    <row r="20" spans="125:125">
      <c r="DU20" s="750"/>
    </row>
    <row r="21" spans="125:125">
      <c r="DU21" s="750"/>
    </row>
    <row r="22" spans="125:125"/>
    <row r="23" spans="125:125"/>
    <row r="24" spans="125:125"/>
    <row r="25" spans="125:125"/>
    <row r="26" spans="125:125"/>
    <row r="27" spans="125:125"/>
    <row r="28" spans="125:125">
      <c r="DU28" s="750"/>
    </row>
    <row r="29" spans="125:125"/>
    <row r="30" spans="125:125"/>
    <row r="31" spans="125:125"/>
    <row r="32" spans="125:125"/>
    <row r="33" spans="2:125">
      <c r="B33" s="750"/>
      <c r="G33" s="750"/>
      <c r="I33" s="750"/>
    </row>
    <row r="34" spans="2:125">
      <c r="C34" s="750"/>
      <c r="P34" s="750"/>
      <c r="DE34" s="750"/>
      <c r="DH34" s="750"/>
    </row>
    <row r="35" spans="2:125">
      <c r="D35" s="750"/>
      <c r="E35" s="750"/>
      <c r="DG35" s="750"/>
      <c r="DJ35" s="750"/>
      <c r="DP35" s="750"/>
      <c r="DQ35" s="750"/>
      <c r="DR35" s="750"/>
      <c r="DS35" s="750"/>
      <c r="DT35" s="750"/>
      <c r="DU35" s="750"/>
    </row>
    <row r="36" spans="2:125">
      <c r="F36" s="750"/>
      <c r="H36" s="750"/>
      <c r="J36" s="750"/>
      <c r="K36" s="750"/>
      <c r="L36" s="750"/>
      <c r="M36" s="750"/>
      <c r="N36" s="750"/>
      <c r="O36" s="750"/>
      <c r="Q36" s="750"/>
      <c r="R36" s="750"/>
      <c r="S36" s="750"/>
      <c r="T36" s="750"/>
      <c r="U36" s="750"/>
      <c r="V36" s="750"/>
      <c r="W36" s="750"/>
      <c r="X36" s="750"/>
      <c r="Y36" s="750"/>
      <c r="Z36" s="750"/>
      <c r="AA36" s="750"/>
      <c r="AB36" s="750"/>
      <c r="AC36" s="750"/>
      <c r="AD36" s="750"/>
      <c r="AE36" s="750"/>
      <c r="AF36" s="750"/>
      <c r="AG36" s="750"/>
      <c r="AH36" s="750"/>
      <c r="AI36" s="750"/>
      <c r="AJ36" s="750"/>
      <c r="AK36" s="750"/>
      <c r="AL36" s="750"/>
      <c r="AM36" s="750"/>
      <c r="AN36" s="750"/>
      <c r="AO36" s="750"/>
      <c r="AP36" s="750"/>
      <c r="AQ36" s="750"/>
      <c r="AR36" s="750"/>
      <c r="AS36" s="750"/>
      <c r="AT36" s="750"/>
      <c r="AU36" s="750"/>
      <c r="AV36" s="750"/>
      <c r="AW36" s="750"/>
      <c r="AX36" s="750"/>
      <c r="AY36" s="750"/>
      <c r="AZ36" s="750"/>
      <c r="BA36" s="750"/>
      <c r="BB36" s="750"/>
      <c r="BC36" s="750"/>
      <c r="BD36" s="750"/>
      <c r="BE36" s="750"/>
      <c r="BF36" s="750"/>
      <c r="BG36" s="750"/>
      <c r="BH36" s="750"/>
      <c r="BI36" s="750"/>
      <c r="BJ36" s="750"/>
      <c r="BK36" s="750"/>
      <c r="BL36" s="750"/>
      <c r="BM36" s="750"/>
      <c r="BN36" s="750"/>
      <c r="BO36" s="750"/>
      <c r="BP36" s="750"/>
      <c r="BQ36" s="750"/>
      <c r="BR36" s="750"/>
      <c r="BS36" s="750"/>
      <c r="BT36" s="750"/>
      <c r="BU36" s="750"/>
      <c r="BV36" s="750"/>
      <c r="BW36" s="750"/>
      <c r="BX36" s="750"/>
      <c r="BY36" s="750"/>
      <c r="BZ36" s="750"/>
      <c r="CA36" s="750"/>
      <c r="CB36" s="750"/>
      <c r="CC36" s="750"/>
      <c r="CD36" s="750"/>
      <c r="CE36" s="750"/>
      <c r="CF36" s="750"/>
      <c r="CG36" s="750"/>
      <c r="CH36" s="750"/>
      <c r="CI36" s="750"/>
      <c r="CJ36" s="750"/>
      <c r="CK36" s="750"/>
      <c r="CL36" s="750"/>
      <c r="CM36" s="750"/>
      <c r="CN36" s="750"/>
      <c r="CO36" s="750"/>
      <c r="CP36" s="750"/>
      <c r="CQ36" s="750"/>
      <c r="CR36" s="750"/>
      <c r="CS36" s="750"/>
      <c r="CT36" s="750"/>
      <c r="CU36" s="750"/>
      <c r="CV36" s="750"/>
      <c r="CW36" s="750"/>
      <c r="CX36" s="750"/>
      <c r="CY36" s="750"/>
      <c r="CZ36" s="750"/>
      <c r="DA36" s="750"/>
      <c r="DB36" s="750"/>
      <c r="DC36" s="750"/>
      <c r="DD36" s="750"/>
      <c r="DF36" s="750"/>
      <c r="DI36" s="750"/>
      <c r="DK36" s="750"/>
      <c r="DL36" s="750"/>
      <c r="DM36" s="750"/>
      <c r="DN36" s="750"/>
      <c r="DO36" s="750"/>
      <c r="DP36" s="750"/>
      <c r="DQ36" s="750"/>
      <c r="DR36" s="750"/>
      <c r="DS36" s="750"/>
      <c r="DT36" s="750"/>
      <c r="DU36" s="750"/>
    </row>
    <row r="37" spans="2:125">
      <c r="DU37" s="750"/>
    </row>
    <row r="38" spans="2:125">
      <c r="DT38" s="750"/>
      <c r="DU38" s="750"/>
    </row>
    <row r="39" spans="2:125"/>
    <row r="40" spans="2:125">
      <c r="DH40" s="750"/>
    </row>
    <row r="41" spans="2:125">
      <c r="DE41" s="750"/>
    </row>
    <row r="42" spans="2:125">
      <c r="DG42" s="750"/>
      <c r="DJ42" s="750"/>
    </row>
    <row r="43" spans="2:125">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750"/>
      <c r="AQ43" s="750"/>
      <c r="AR43" s="750"/>
      <c r="AS43" s="750"/>
      <c r="AT43" s="750"/>
      <c r="AU43" s="750"/>
      <c r="AV43" s="750"/>
      <c r="AW43" s="750"/>
      <c r="AX43" s="750"/>
      <c r="AY43" s="750"/>
      <c r="AZ43" s="750"/>
      <c r="BA43" s="750"/>
      <c r="BB43" s="750"/>
      <c r="BC43" s="750"/>
      <c r="BD43" s="750"/>
      <c r="BE43" s="750"/>
      <c r="BF43" s="750"/>
      <c r="BG43" s="750"/>
      <c r="BH43" s="750"/>
      <c r="BI43" s="750"/>
      <c r="BJ43" s="750"/>
      <c r="BK43" s="750"/>
      <c r="BL43" s="750"/>
      <c r="BM43" s="750"/>
      <c r="BN43" s="750"/>
      <c r="BO43" s="750"/>
      <c r="BP43" s="750"/>
      <c r="BQ43" s="750"/>
      <c r="BR43" s="750"/>
      <c r="BS43" s="750"/>
      <c r="BT43" s="750"/>
      <c r="BU43" s="750"/>
      <c r="BV43" s="750"/>
      <c r="BW43" s="750"/>
      <c r="BX43" s="750"/>
      <c r="BY43" s="750"/>
      <c r="BZ43" s="750"/>
      <c r="CA43" s="750"/>
      <c r="CB43" s="750"/>
      <c r="CC43" s="750"/>
      <c r="CD43" s="750"/>
      <c r="CE43" s="750"/>
      <c r="CF43" s="750"/>
      <c r="CG43" s="750"/>
      <c r="CH43" s="750"/>
      <c r="CI43" s="750"/>
      <c r="CJ43" s="750"/>
      <c r="CK43" s="750"/>
      <c r="CL43" s="750"/>
      <c r="CM43" s="750"/>
      <c r="CN43" s="750"/>
      <c r="CO43" s="750"/>
      <c r="CP43" s="750"/>
      <c r="CQ43" s="750"/>
      <c r="CR43" s="750"/>
      <c r="CS43" s="750"/>
      <c r="CT43" s="750"/>
      <c r="CU43" s="750"/>
      <c r="CV43" s="750"/>
      <c r="CW43" s="750"/>
      <c r="CX43" s="750"/>
      <c r="CY43" s="750"/>
      <c r="CZ43" s="750"/>
      <c r="DA43" s="750"/>
      <c r="DB43" s="750"/>
      <c r="DC43" s="750"/>
      <c r="DD43" s="750"/>
      <c r="DF43" s="750"/>
      <c r="DI43" s="750"/>
      <c r="DK43" s="750"/>
      <c r="DL43" s="750"/>
      <c r="DM43" s="750"/>
      <c r="DN43" s="750"/>
      <c r="DO43" s="750"/>
      <c r="DP43" s="750"/>
      <c r="DQ43" s="750"/>
      <c r="DR43" s="750"/>
      <c r="DS43" s="750"/>
      <c r="DT43" s="750"/>
      <c r="DU43" s="750"/>
    </row>
    <row r="44" spans="2:125">
      <c r="DU44" s="750"/>
    </row>
    <row r="45" spans="2:125"/>
    <row r="46" spans="2:125"/>
    <row r="47" spans="2:125"/>
    <row r="48" spans="2:125">
      <c r="DT48" s="750"/>
      <c r="DU48" s="750"/>
    </row>
    <row r="49" spans="120:125">
      <c r="DU49" s="750"/>
    </row>
    <row r="50" spans="120:125">
      <c r="DU50" s="750"/>
    </row>
    <row r="51" spans="120:125">
      <c r="DP51" s="750"/>
      <c r="DQ51" s="750"/>
      <c r="DR51" s="750"/>
      <c r="DS51" s="750"/>
      <c r="DT51" s="750"/>
      <c r="DU51" s="750"/>
    </row>
    <row r="52" spans="120:125"/>
    <row r="53" spans="120:125"/>
    <row r="54" spans="120:125">
      <c r="DU54" s="750"/>
    </row>
    <row r="55" spans="120:125"/>
    <row r="56" spans="120:125"/>
    <row r="57" spans="120:125"/>
    <row r="58" spans="120:125">
      <c r="DU58" s="750"/>
    </row>
    <row r="59" spans="120:125"/>
    <row r="60" spans="120:125"/>
    <row r="61" spans="120:125"/>
    <row r="62" spans="120:125"/>
    <row r="63" spans="120:125">
      <c r="DU63" s="750"/>
    </row>
    <row r="64" spans="120:125">
      <c r="DT64" s="750"/>
      <c r="DU64" s="750"/>
    </row>
    <row r="65" spans="123:125"/>
    <row r="66" spans="123:125"/>
    <row r="67" spans="123:125"/>
    <row r="68" spans="123:125"/>
    <row r="69" spans="123:125">
      <c r="DS69" s="750"/>
      <c r="DT69" s="750"/>
      <c r="DU69" s="750"/>
    </row>
    <row r="70" spans="123:125"/>
    <row r="71" spans="123:125"/>
    <row r="72" spans="123:125"/>
    <row r="73" spans="123:125"/>
    <row r="74" spans="123:125"/>
    <row r="75" spans="123:125"/>
    <row r="76" spans="123:125"/>
    <row r="77" spans="123:125"/>
    <row r="78" spans="123:125"/>
    <row r="79" spans="123:125"/>
    <row r="80" spans="123:125"/>
    <row r="81" spans="116:125"/>
    <row r="82" spans="116:125">
      <c r="DL82" s="750"/>
    </row>
    <row r="83" spans="116:125">
      <c r="DM83" s="750"/>
      <c r="DN83" s="750"/>
      <c r="DO83" s="750"/>
      <c r="DP83" s="750"/>
      <c r="DQ83" s="750"/>
      <c r="DR83" s="750"/>
      <c r="DS83" s="750"/>
      <c r="DT83" s="750"/>
      <c r="DU83" s="750"/>
    </row>
    <row r="84" spans="116:125"/>
    <row r="85" spans="116:125"/>
    <row r="86" spans="116:125"/>
    <row r="87" spans="116:125"/>
    <row r="88" spans="116:125">
      <c r="DU88" s="750"/>
    </row>
    <row r="89" spans="116:125"/>
    <row r="90" spans="116:125"/>
    <row r="91" spans="116:125"/>
    <row r="92" spans="116:125" ht="13.5" customHeight="1"/>
    <row r="93" spans="116:125" ht="13.5" customHeight="1"/>
    <row r="94" spans="116:125" ht="13.5" customHeight="1">
      <c r="DS94" s="750"/>
      <c r="DT94" s="750"/>
      <c r="DU94" s="750"/>
    </row>
    <row r="95" spans="116:125" ht="13.5" customHeight="1">
      <c r="DU95" s="750"/>
    </row>
    <row r="96" spans="116:125" ht="13.5" customHeight="1"/>
    <row r="97" spans="124:125" ht="13.5" customHeight="1"/>
    <row r="98" spans="124:125" ht="13.5" customHeight="1"/>
    <row r="99" spans="124:125" ht="13.5" customHeight="1"/>
    <row r="100" spans="124:125" ht="13.5" customHeight="1"/>
    <row r="101" spans="124:125" ht="13.5" customHeight="1">
      <c r="DU101" s="750"/>
    </row>
    <row r="102" spans="124:125" ht="13.5" customHeight="1"/>
    <row r="103" spans="124:125" ht="13.5" customHeight="1"/>
    <row r="104" spans="124:125" ht="13.5" customHeight="1">
      <c r="DT104" s="750"/>
      <c r="DU104" s="7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0" t="s">
        <v>91</v>
      </c>
    </row>
    <row r="117" spans="125:125" ht="13.5" hidden="1" customHeight="1"/>
    <row r="118" spans="125:125" ht="13.5" hidden="1" customHeight="1"/>
    <row r="119" spans="125:125" ht="13.5" hidden="1" customHeight="1"/>
    <row r="120" spans="125:125" ht="13.5" hidden="1" customHeight="1"/>
    <row r="121" spans="125:125" ht="13.5" hidden="1" customHeight="1">
      <c r="DU121" s="75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gTOpIszYzDjJ6h3YoajCAxe47+zCdz1JsKXvHMzdu1CNxpNFMqRucJbq2W0qwK/bfU6sI0EJMzT8HK57evBLQ==" saltValue="81LaJRbhkFedBmOTu1Olr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49" customWidth="1"/>
    <col min="126" max="142" width="0" style="750" hidden="1" customWidth="1"/>
    <col min="143" max="16384" width="9" style="750" hidden="1" customWidth="1"/>
  </cols>
  <sheetData>
    <row r="1" spans="1:125" ht="13.5" customHeight="1">
      <c r="A1" s="750"/>
      <c r="B1" s="750"/>
      <c r="C1" s="750"/>
      <c r="D1" s="750"/>
      <c r="E1" s="750"/>
      <c r="F1" s="750"/>
      <c r="G1" s="750"/>
      <c r="H1" s="750"/>
      <c r="I1" s="750"/>
      <c r="J1" s="750"/>
      <c r="K1" s="750"/>
      <c r="L1" s="750"/>
      <c r="M1" s="750"/>
      <c r="N1" s="750"/>
      <c r="O1" s="750"/>
      <c r="P1" s="750"/>
      <c r="Q1" s="750"/>
      <c r="R1" s="750"/>
      <c r="S1" s="750"/>
      <c r="T1" s="750"/>
      <c r="U1" s="750"/>
      <c r="V1" s="750"/>
      <c r="W1" s="750"/>
      <c r="X1" s="750"/>
      <c r="Y1" s="750"/>
      <c r="Z1" s="750"/>
      <c r="AA1" s="750"/>
      <c r="AB1" s="750"/>
      <c r="AC1" s="750"/>
      <c r="AD1" s="750"/>
      <c r="AE1" s="750"/>
      <c r="AF1" s="750"/>
      <c r="AG1" s="750"/>
      <c r="AH1" s="750"/>
      <c r="AI1" s="750"/>
      <c r="AJ1" s="750"/>
      <c r="AK1" s="750"/>
      <c r="AL1" s="750"/>
      <c r="AM1" s="750"/>
      <c r="AN1" s="750"/>
      <c r="AO1" s="750"/>
      <c r="AP1" s="750"/>
      <c r="AQ1" s="750"/>
      <c r="AR1" s="750"/>
      <c r="AS1" s="750"/>
      <c r="AT1" s="750"/>
      <c r="AU1" s="750"/>
      <c r="AV1" s="750"/>
      <c r="AW1" s="750"/>
      <c r="AX1" s="750"/>
      <c r="AY1" s="750"/>
      <c r="AZ1" s="750"/>
      <c r="BA1" s="750"/>
      <c r="BB1" s="750"/>
      <c r="BC1" s="750"/>
      <c r="BD1" s="750"/>
      <c r="BE1" s="750"/>
      <c r="BF1" s="750"/>
      <c r="BG1" s="750"/>
      <c r="BH1" s="750"/>
      <c r="BI1" s="750"/>
      <c r="BJ1" s="750"/>
      <c r="BK1" s="750"/>
      <c r="BL1" s="750"/>
      <c r="BM1" s="750"/>
      <c r="BN1" s="750"/>
      <c r="BO1" s="750"/>
      <c r="BP1" s="750"/>
      <c r="BQ1" s="750"/>
      <c r="BR1" s="750"/>
      <c r="BS1" s="750"/>
      <c r="BT1" s="750"/>
      <c r="BU1" s="750"/>
      <c r="BV1" s="750"/>
      <c r="BW1" s="750"/>
      <c r="BX1" s="750"/>
      <c r="BY1" s="750"/>
      <c r="BZ1" s="750"/>
      <c r="CA1" s="750"/>
      <c r="CB1" s="750"/>
      <c r="CC1" s="750"/>
      <c r="CD1" s="750"/>
      <c r="CE1" s="750"/>
      <c r="CF1" s="750"/>
      <c r="CG1" s="750"/>
      <c r="CH1" s="750"/>
      <c r="CI1" s="750"/>
      <c r="CJ1" s="750"/>
      <c r="CK1" s="750"/>
      <c r="CL1" s="750"/>
      <c r="CM1" s="750"/>
      <c r="CN1" s="750"/>
      <c r="CO1" s="750"/>
      <c r="CP1" s="750"/>
      <c r="CQ1" s="750"/>
      <c r="CR1" s="750"/>
      <c r="CS1" s="750"/>
      <c r="CT1" s="750"/>
      <c r="CU1" s="750"/>
      <c r="CV1" s="750"/>
      <c r="CW1" s="750"/>
      <c r="CX1" s="750"/>
      <c r="CY1" s="750"/>
      <c r="CZ1" s="750"/>
      <c r="DA1" s="750"/>
      <c r="DB1" s="750"/>
      <c r="DC1" s="750"/>
      <c r="DD1" s="750"/>
      <c r="DE1" s="750"/>
      <c r="DF1" s="750"/>
      <c r="DG1" s="750"/>
      <c r="DH1" s="750"/>
      <c r="DI1" s="750"/>
      <c r="DJ1" s="750"/>
      <c r="DK1" s="750"/>
      <c r="DL1" s="750"/>
      <c r="DM1" s="750"/>
      <c r="DN1" s="750"/>
      <c r="DO1" s="750"/>
      <c r="DP1" s="750"/>
      <c r="DQ1" s="750"/>
      <c r="DR1" s="750"/>
      <c r="DS1" s="750"/>
      <c r="DT1" s="750"/>
      <c r="DU1" s="750"/>
    </row>
    <row r="2" spans="1:125">
      <c r="B2" s="750"/>
      <c r="T2" s="750"/>
    </row>
    <row r="3" spans="1:125">
      <c r="C3" s="750"/>
      <c r="D3" s="750"/>
      <c r="E3" s="750"/>
      <c r="F3" s="750"/>
      <c r="G3" s="750"/>
      <c r="H3" s="750"/>
      <c r="I3" s="750"/>
      <c r="J3" s="750"/>
      <c r="K3" s="750"/>
      <c r="L3" s="750"/>
      <c r="M3" s="750"/>
      <c r="N3" s="750"/>
      <c r="O3" s="750"/>
      <c r="P3" s="750"/>
      <c r="Q3" s="750"/>
      <c r="R3" s="750"/>
      <c r="S3" s="750"/>
      <c r="U3" s="750"/>
      <c r="V3" s="750"/>
      <c r="W3" s="750"/>
      <c r="X3" s="750"/>
      <c r="Y3" s="750"/>
      <c r="Z3" s="750"/>
      <c r="AA3" s="750"/>
      <c r="AB3" s="750"/>
      <c r="AC3" s="750"/>
      <c r="AD3" s="750"/>
      <c r="AE3" s="750"/>
      <c r="AF3" s="750"/>
      <c r="AG3" s="750"/>
      <c r="AH3" s="750"/>
      <c r="AI3" s="750"/>
      <c r="AJ3" s="750"/>
      <c r="AK3" s="750"/>
      <c r="AL3" s="750"/>
      <c r="AM3" s="750"/>
      <c r="AN3" s="750"/>
      <c r="AO3" s="750"/>
      <c r="AP3" s="750"/>
      <c r="AQ3" s="750"/>
      <c r="AR3" s="750"/>
      <c r="AS3" s="750"/>
      <c r="AT3" s="750"/>
      <c r="AU3" s="750"/>
      <c r="AV3" s="750"/>
      <c r="AW3" s="750"/>
      <c r="AX3" s="750"/>
      <c r="AY3" s="750"/>
      <c r="AZ3" s="750"/>
      <c r="BA3" s="750"/>
      <c r="BB3" s="750"/>
      <c r="BC3" s="750"/>
      <c r="BD3" s="750"/>
      <c r="BE3" s="750"/>
      <c r="BF3" s="750"/>
      <c r="BG3" s="750"/>
      <c r="BH3" s="750"/>
      <c r="BI3" s="750"/>
      <c r="BJ3" s="750"/>
      <c r="BK3" s="750"/>
      <c r="BL3" s="750"/>
      <c r="BM3" s="750"/>
      <c r="BN3" s="750"/>
      <c r="BO3" s="750"/>
      <c r="BP3" s="750"/>
      <c r="BQ3" s="750"/>
      <c r="BR3" s="750"/>
      <c r="BS3" s="750"/>
      <c r="BT3" s="750"/>
      <c r="BU3" s="750"/>
      <c r="BV3" s="750"/>
      <c r="BW3" s="750"/>
      <c r="BX3" s="750"/>
      <c r="BY3" s="750"/>
      <c r="BZ3" s="750"/>
      <c r="CA3" s="750"/>
      <c r="CB3" s="750"/>
      <c r="CC3" s="750"/>
      <c r="CD3" s="750"/>
      <c r="CE3" s="750"/>
      <c r="CF3" s="750"/>
      <c r="CG3" s="750"/>
      <c r="CH3" s="750"/>
      <c r="CI3" s="750"/>
      <c r="CJ3" s="750"/>
      <c r="CK3" s="750"/>
      <c r="CL3" s="750"/>
      <c r="CM3" s="750"/>
      <c r="CN3" s="750"/>
      <c r="CO3" s="750"/>
      <c r="CP3" s="750"/>
      <c r="CQ3" s="750"/>
      <c r="CR3" s="750"/>
      <c r="CS3" s="750"/>
      <c r="CT3" s="750"/>
      <c r="CU3" s="750"/>
      <c r="CV3" s="750"/>
      <c r="CW3" s="750"/>
      <c r="CX3" s="750"/>
      <c r="CY3" s="750"/>
      <c r="CZ3" s="750"/>
      <c r="DA3" s="750"/>
      <c r="DB3" s="750"/>
      <c r="DC3" s="750"/>
      <c r="DD3" s="750"/>
      <c r="DE3" s="750"/>
      <c r="DF3" s="750"/>
      <c r="DG3" s="750"/>
      <c r="DH3" s="750"/>
      <c r="DI3" s="750"/>
      <c r="DJ3" s="750"/>
      <c r="DK3" s="750"/>
      <c r="DL3" s="750"/>
      <c r="DM3" s="750"/>
      <c r="DN3" s="750"/>
      <c r="DO3" s="750"/>
      <c r="DP3" s="750"/>
      <c r="DQ3" s="750"/>
      <c r="DR3" s="750"/>
      <c r="DS3" s="750"/>
      <c r="DT3" s="750"/>
      <c r="DU3" s="7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0"/>
      <c r="G33" s="750"/>
      <c r="I33" s="750"/>
    </row>
    <row r="34" spans="2:125">
      <c r="C34" s="750"/>
      <c r="P34" s="750"/>
      <c r="R34" s="750"/>
      <c r="U34" s="750"/>
    </row>
    <row r="35" spans="2:125">
      <c r="D35" s="750"/>
      <c r="E35" s="750"/>
      <c r="T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750"/>
      <c r="CC35" s="750"/>
      <c r="CD35" s="750"/>
      <c r="CE35" s="750"/>
      <c r="CF35" s="750"/>
      <c r="CG35" s="750"/>
      <c r="CH35" s="750"/>
      <c r="CI35" s="750"/>
      <c r="CJ35" s="750"/>
      <c r="CK35" s="750"/>
      <c r="CL35" s="750"/>
      <c r="CM35" s="750"/>
      <c r="CN35" s="750"/>
      <c r="CO35" s="750"/>
      <c r="CP35" s="750"/>
      <c r="CQ35" s="750"/>
      <c r="CR35" s="750"/>
      <c r="CS35" s="750"/>
      <c r="CT35" s="750"/>
      <c r="CU35" s="750"/>
      <c r="CV35" s="750"/>
      <c r="CW35" s="750"/>
      <c r="CX35" s="750"/>
      <c r="CY35" s="750"/>
      <c r="CZ35" s="750"/>
      <c r="DA35" s="750"/>
      <c r="DB35" s="750"/>
      <c r="DC35" s="750"/>
      <c r="DD35" s="750"/>
      <c r="DE35" s="750"/>
      <c r="DF35" s="750"/>
      <c r="DG35" s="750"/>
      <c r="DH35" s="750"/>
      <c r="DI35" s="750"/>
      <c r="DJ35" s="750"/>
      <c r="DK35" s="750"/>
      <c r="DL35" s="750"/>
      <c r="DM35" s="750"/>
      <c r="DN35" s="750"/>
      <c r="DO35" s="750"/>
      <c r="DP35" s="750"/>
      <c r="DQ35" s="750"/>
      <c r="DR35" s="750"/>
      <c r="DS35" s="750"/>
      <c r="DT35" s="750"/>
      <c r="DU35" s="750"/>
    </row>
    <row r="36" spans="2:125">
      <c r="F36" s="750"/>
      <c r="H36" s="750"/>
      <c r="J36" s="750"/>
      <c r="K36" s="750"/>
      <c r="L36" s="750"/>
      <c r="M36" s="750"/>
      <c r="N36" s="750"/>
      <c r="O36" s="750"/>
      <c r="Q36" s="750"/>
      <c r="S36" s="750"/>
      <c r="V36" s="750"/>
    </row>
    <row r="37" spans="2:125"/>
    <row r="38" spans="2:125"/>
    <row r="39" spans="2:125"/>
    <row r="40" spans="2:125">
      <c r="U40" s="750"/>
    </row>
    <row r="41" spans="2:125">
      <c r="R41" s="750"/>
    </row>
    <row r="42" spans="2:125">
      <c r="T42" s="750"/>
      <c r="W42" s="750"/>
      <c r="X42" s="750"/>
      <c r="Y42" s="750"/>
      <c r="Z42" s="750"/>
      <c r="AA42" s="750"/>
      <c r="AB42" s="750"/>
      <c r="AC42" s="750"/>
      <c r="AD42" s="750"/>
      <c r="AE42" s="750"/>
      <c r="AF42" s="750"/>
      <c r="AG42" s="750"/>
      <c r="AH42" s="750"/>
      <c r="AI42" s="750"/>
      <c r="AJ42" s="750"/>
      <c r="AK42" s="750"/>
      <c r="AL42" s="750"/>
      <c r="AM42" s="750"/>
      <c r="AN42" s="750"/>
      <c r="AO42" s="750"/>
      <c r="AP42" s="750"/>
      <c r="AQ42" s="750"/>
      <c r="AR42" s="750"/>
      <c r="AS42" s="750"/>
      <c r="AT42" s="750"/>
      <c r="AU42" s="750"/>
      <c r="AV42" s="750"/>
      <c r="AW42" s="750"/>
      <c r="AX42" s="750"/>
      <c r="AY42" s="750"/>
      <c r="AZ42" s="750"/>
      <c r="BA42" s="750"/>
      <c r="BB42" s="750"/>
      <c r="BC42" s="750"/>
      <c r="BD42" s="750"/>
      <c r="BE42" s="750"/>
      <c r="BF42" s="750"/>
      <c r="BG42" s="750"/>
      <c r="BH42" s="750"/>
      <c r="BI42" s="750"/>
      <c r="BJ42" s="750"/>
      <c r="BK42" s="750"/>
      <c r="BL42" s="750"/>
      <c r="BM42" s="750"/>
      <c r="BN42" s="750"/>
      <c r="BO42" s="750"/>
      <c r="BP42" s="750"/>
      <c r="BQ42" s="750"/>
      <c r="BR42" s="750"/>
      <c r="BS42" s="750"/>
      <c r="BT42" s="750"/>
      <c r="BU42" s="750"/>
      <c r="BV42" s="750"/>
      <c r="BW42" s="750"/>
      <c r="BX42" s="750"/>
      <c r="BY42" s="750"/>
      <c r="BZ42" s="750"/>
      <c r="CA42" s="750"/>
      <c r="CB42" s="750"/>
      <c r="CC42" s="750"/>
      <c r="CD42" s="750"/>
      <c r="CE42" s="750"/>
      <c r="CF42" s="750"/>
      <c r="CG42" s="750"/>
      <c r="CH42" s="750"/>
      <c r="CI42" s="750"/>
      <c r="CJ42" s="750"/>
      <c r="CK42" s="750"/>
      <c r="CL42" s="750"/>
      <c r="CM42" s="750"/>
      <c r="CN42" s="750"/>
      <c r="CO42" s="750"/>
      <c r="CP42" s="750"/>
      <c r="CQ42" s="750"/>
      <c r="CR42" s="750"/>
      <c r="CS42" s="750"/>
      <c r="CT42" s="750"/>
      <c r="CU42" s="750"/>
      <c r="CV42" s="750"/>
      <c r="CW42" s="750"/>
      <c r="CX42" s="750"/>
      <c r="CY42" s="750"/>
      <c r="CZ42" s="750"/>
      <c r="DA42" s="750"/>
      <c r="DB42" s="750"/>
      <c r="DC42" s="750"/>
      <c r="DD42" s="750"/>
      <c r="DE42" s="750"/>
      <c r="DF42" s="750"/>
      <c r="DG42" s="750"/>
      <c r="DH42" s="750"/>
      <c r="DI42" s="750"/>
      <c r="DJ42" s="750"/>
      <c r="DK42" s="750"/>
      <c r="DL42" s="750"/>
      <c r="DM42" s="750"/>
      <c r="DN42" s="750"/>
      <c r="DO42" s="750"/>
      <c r="DP42" s="750"/>
      <c r="DQ42" s="750"/>
      <c r="DR42" s="750"/>
      <c r="DS42" s="750"/>
      <c r="DT42" s="750"/>
      <c r="DU42" s="750"/>
    </row>
    <row r="43" spans="2:125">
      <c r="Q43" s="750"/>
      <c r="S43" s="750"/>
      <c r="V43" s="7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9" t="s">
        <v>91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bhGz9et0YOqgOvWfUoBDMioSVjMwPodALzTP5diuaDb1vwLgp3+da5WRA8/GhwFSSJZvaphA9n3iDF8xpEvjQ==" saltValue="90QWvM0PzU57YmAK+Ukrn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8"/>
      <c r="C45" s="758"/>
      <c r="D45" s="758"/>
      <c r="E45" s="758"/>
      <c r="F45" s="758"/>
      <c r="G45" s="758"/>
      <c r="H45" s="758"/>
      <c r="I45" s="758"/>
      <c r="J45" s="880" t="s">
        <v>2</v>
      </c>
    </row>
    <row r="46" spans="2:10" ht="29.25" customHeight="1">
      <c r="B46" s="860" t="s">
        <v>8</v>
      </c>
      <c r="C46" s="864"/>
      <c r="D46" s="864"/>
      <c r="E46" s="868" t="s">
        <v>13</v>
      </c>
      <c r="F46" s="872" t="s">
        <v>521</v>
      </c>
      <c r="G46" s="876" t="s">
        <v>522</v>
      </c>
      <c r="H46" s="876" t="s">
        <v>373</v>
      </c>
      <c r="I46" s="876" t="s">
        <v>193</v>
      </c>
      <c r="J46" s="881" t="s">
        <v>408</v>
      </c>
    </row>
    <row r="47" spans="2:10" ht="57.75" customHeight="1">
      <c r="B47" s="861"/>
      <c r="C47" s="865" t="s">
        <v>3</v>
      </c>
      <c r="D47" s="865"/>
      <c r="E47" s="869"/>
      <c r="F47" s="873">
        <v>12.52</v>
      </c>
      <c r="G47" s="877">
        <v>11.33</v>
      </c>
      <c r="H47" s="877">
        <v>11.38</v>
      </c>
      <c r="I47" s="877">
        <v>9.2799999999999994</v>
      </c>
      <c r="J47" s="882">
        <v>8.98</v>
      </c>
    </row>
    <row r="48" spans="2:10" ht="57.75" customHeight="1">
      <c r="B48" s="862"/>
      <c r="C48" s="866" t="s">
        <v>7</v>
      </c>
      <c r="D48" s="866"/>
      <c r="E48" s="870"/>
      <c r="F48" s="874">
        <v>3.31</v>
      </c>
      <c r="G48" s="878">
        <v>0.36</v>
      </c>
      <c r="H48" s="878">
        <v>0.89</v>
      </c>
      <c r="I48" s="878">
        <v>0.63</v>
      </c>
      <c r="J48" s="883">
        <v>0.93</v>
      </c>
    </row>
    <row r="49" spans="2:10" ht="57.75" customHeight="1">
      <c r="B49" s="863"/>
      <c r="C49" s="867" t="s">
        <v>12</v>
      </c>
      <c r="D49" s="867"/>
      <c r="E49" s="871"/>
      <c r="F49" s="875">
        <v>2.46</v>
      </c>
      <c r="G49" s="879" t="s">
        <v>523</v>
      </c>
      <c r="H49" s="879">
        <v>0.75</v>
      </c>
      <c r="I49" s="879" t="s">
        <v>383</v>
      </c>
      <c r="J49" s="884" t="s">
        <v>278</v>
      </c>
    </row>
    <row r="50" spans="2:10" ht="13.5" customHeight="1"/>
    <row r="51" spans="2:10" ht="13.5" hidden="1" customHeight="1"/>
    <row r="52" spans="2:10" ht="13.5" hidden="1" customHeight="1"/>
    <row r="53" spans="2:10" ht="13.5" hidden="1" customHeight="1"/>
  </sheetData>
  <sheetProtection algorithmName="SHA-512" hashValue="uSiKY7ALvJhvYP2f3NNYicn+CvtrI3yEcvPZhc93krR4V8FP1Sho4528qYNHeOqZI10COsUBRT+WFP2UiF0Ycw==" saltValue="6Nm9yd0g4Hqoye9nzEeB9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zaisei-1</cp:lastModifiedBy>
  <cp:lastPrinted>2019-03-15T02:55:38Z</cp:lastPrinted>
  <dcterms:created xsi:type="dcterms:W3CDTF">2019-02-14T00:56:07Z</dcterms:created>
  <dcterms:modified xsi:type="dcterms:W3CDTF">2019-10-25T01:14:26Z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2019-10-25T01:14:26Z</vt:filetime>
  </property>
</Properties>
</file>