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05_総務部\財政課\00共通\【共通】財政用務関係\実行予算業務\004決算統計\H29\各種照会回答\財政状況資料集\29（30.3月作成）\アップロード用\30.10修正（再アップロード）\"/>
    </mc:Choice>
  </mc:AlternateContent>
  <bookViews>
    <workbookView xWindow="0" yWindow="0" windowWidth="20490" windowHeight="738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iterate="1" iterateCount="1" iterateDelta="0"/>
</workbook>
</file>

<file path=xl/calcChain.xml><?xml version="1.0" encoding="utf-8"?>
<calcChain xmlns="http://schemas.openxmlformats.org/spreadsheetml/2006/main">
  <c r="AO37"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C37" i="9"/>
  <c r="CO36" i="9"/>
  <c r="BW36" i="9"/>
  <c r="BE36" i="9"/>
  <c r="CO35" i="9"/>
  <c r="BW35" i="9"/>
  <c r="BE35" i="9"/>
  <c r="C35" i="9"/>
  <c r="C36" i="9" s="1"/>
  <c r="CO34" i="9"/>
  <c r="BW34" i="9"/>
  <c r="BE34" i="9"/>
  <c r="C34" i="9"/>
  <c r="U34" i="9" s="1"/>
  <c r="U35" i="9" s="1"/>
  <c r="U36" i="9" s="1"/>
  <c r="U37" i="9" s="1"/>
  <c r="AM34" i="9" l="1"/>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<sst xmlns="http://schemas.openxmlformats.org/spreadsheetml/2006/main" count="1038" uniqueCount="556">
  <si>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</si>
  <si>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</si>
  <si>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</si>
  <si>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</si>
  <si>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</si>
  <si>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</si>
  <si>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</si>
  <si>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</si>
  <si>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</si>
  <si>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</si>
  <si>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</si>
  <si>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</si>
  <si>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</si>
  <si>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</si>
  <si>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</si>
  <si>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</si>
  <si>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</si>
  <si>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</si>
  <si>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</si>
  <si>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</si>
  <si>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</si>
  <si>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</si>
  <si>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</si>
  <si>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</si>
  <si>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</si>
  <si>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</si>
  <si>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</si>
  <si>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</si>
  <si>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</si>
  <si>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</si>
  <si>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</si>
  <si>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</si>
  <si>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</si>
  <si>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</si>
  <si>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</si>
  <si>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</si>
  <si>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</si>
  <si>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</si>
  <si>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</si>
  <si>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</si>
  <si>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</si>
  <si>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</si>
  <si>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</si>
  <si>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</si>
  <si>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</si>
  <si>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</si>
  <si>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</si>
  <si>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</si>
  <si>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</si>
  <si>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</si>
  <si>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</si>
  <si>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</si>
  <si>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</si>
  <si>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</si>
  <si>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</si>
  <si>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</si>
  <si>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</si>
  <si>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</si>
  <si>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</si>
  <si>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</si>
  <si>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</si>
  <si>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</si>
  <si>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</si>
  <si>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</si>
  <si>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</si>
  <si>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</si>
  <si>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</si>
  <si>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</si>
  <si>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</si>
  <si>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</si>
  <si>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</si>
  <si>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</si>
  <si>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</si>
  <si>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</si>
  <si>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</si>
  <si>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</si>
  <si>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</si>
  <si>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</si>
  <si>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</si>
  <si>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</si>
  <si>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</si>
  <si>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</si>
  <si>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</si>
  <si>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</si>
  <si>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</si>
  <si>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</si>
  <si>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</si>
  <si>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</si>
  <si>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</si>
  <si>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</si>
  <si>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</si>
  <si>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</si>
  <si>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</si>
  <si>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</si>
  <si>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</si>
  <si>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</si>
  <si>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</si>
  <si>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</si>
  <si>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</si>
  <si>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</si>
  <si>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</si>
  <si>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</si>
  <si>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</si>
  <si>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</si>
  <si>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</si>
  <si>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</si>
  <si>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</si>
  <si>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</si>
  <si>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</si>
  <si>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</si>
  <si>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</si>
  <si>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</si>
  <si>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</si>
  <si>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</si>
  <si>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</si>
  <si>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</si>
  <si>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</si>
  <si>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</si>
  <si>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</si>
  <si>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</si>
  <si>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</si>
  <si>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</si>
  <si>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</si>
  <si>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</si>
  <si>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</si>
  <si>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</si>
  <si>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</si>
  <si>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</si>
  <si>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</si>
  <si>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</si>
  <si>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</si>
  <si>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</si>
  <si>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</si>
  <si>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</si>
  <si>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</si>
  <si>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</si>
  <si>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</si>
  <si>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</si>
  <si>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</si>
  <si>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</si>
  <si>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</si>
  <si>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</si>
  <si>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</si>
  <si>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</si>
  <si>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</si>
  <si>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</si>
  <si>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</si>
  <si>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</si>
  <si>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</si>
  <si>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</si>
  <si>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</si>
  <si>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</si>
  <si>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</si>
  <si>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</si>
  <si>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</si>
  <si>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</si>
  <si>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</si>
  <si>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</si>
  <si>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</si>
  <si>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</si>
  <si>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</si>
  <si>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</si>
  <si>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</si>
  <si>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</si>
  <si>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</si>
  <si>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</si>
  <si>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</si>
  <si>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</si>
  <si>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</si>
  <si>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</si>
  <si>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</si>
  <si>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</si>
  <si>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</si>
  <si>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</si>
  <si>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</si>
  <si>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</si>
  <si>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</si>
  <si>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</si>
  <si>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</si>
  <si>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</si>
  <si>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</si>
  <si>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</si>
  <si>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</si>
  <si>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</si>
  <si>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</si>
  <si>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</si>
  <si>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</si>
  <si>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</si>
  <si>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</si>
  <si>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</si>
  <si>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</si>
  <si>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</si>
  <si>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</si>
  <si>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</si>
  <si>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</si>
  <si>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北海道根室市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</si>
  <si>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</si>
  <si>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</si>
  <si>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</si>
  <si>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</si>
  <si>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</si>
  <si>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</si>
  <si>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</si>
  <si>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</si>
  <si>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</si>
  <si>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</si>
  <si>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</si>
  <si>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</si>
  <si>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</si>
  <si>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</si>
  <si>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</si>
  <si>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</si>
  <si>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</si>
  <si>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</si>
  <si>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</si>
  <si>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</si>
  <si>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</si>
  <si>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</si>
  <si>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</si>
  <si>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</si>
  <si>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</si>
  <si>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</si>
  <si>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</si>
  <si>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</si>
  <si>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</si>
  <si>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</si>
  <si>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</si>
  <si>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</si>
  <si>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</si>
  <si>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</si>
  <si>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</si>
  <si>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</si>
  <si>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</si>
  <si>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</si>
  <si>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</si>
  <si>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</si>
  <si>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</si>
  <si>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</si>
  <si>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</si>
  <si>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</si>
  <si>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</si>
  <si>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</si>
  <si>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</si>
  <si>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</si>
  <si>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</si>
  <si>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</si>
  <si>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</si>
  <si>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</si>
  <si>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</si>
  <si>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</si>
  <si>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</si>
  <si>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</si>
  <si>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</si>
  <si>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</si>
  <si>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</si>
  <si>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</si>
  <si>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</si>
  <si>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</si>
  <si>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</si>
  <si>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</si>
  <si>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</si>
  <si>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</si>
  <si>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</si>
  <si>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</si>
  <si>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</si>
  <si>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</si>
  <si>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</si>
  <si>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</si>
  <si>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</si>
  <si>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</si>
  <si>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</si>
  <si>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</si>
  <si>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</si>
  <si>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</si>
  <si>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</si>
  <si>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</si>
  <si>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</si>
  <si>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</si>
  <si>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</si>
  <si>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</si>
  <si>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</si>
  <si>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</si>
  <si>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</si>
  <si>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</si>
  <si>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</si>
  <si>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</si>
  <si>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</si>
  <si>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</si>
  <si>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</si>
  <si>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</si>
  <si>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</si>
  <si>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</si>
  <si>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</si>
  <si>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</si>
  <si>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</si>
  <si>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</si>
  <si>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</si>
  <si>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</si>
  <si>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</si>
  <si>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</si>
  <si>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</si>
  <si>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</si>
  <si>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</si>
  <si>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</si>
  <si>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</si>
  <si>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</si>
  <si>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</si>
  <si>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</si>
  <si>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</si>
  <si>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</si>
  <si>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</si>
  <si>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</si>
  <si>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</si>
  <si>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</si>
  <si>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</si>
  <si>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</si>
  <si>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</si>
  <si>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</si>
  <si>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</si>
  <si>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</si>
  <si>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</si>
  <si>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</si>
  <si>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</si>
  <si>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</si>
  <si>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</si>
  <si>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</si>
  <si>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</si>
  <si>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</si>
  <si>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</si>
  <si>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</si>
  <si>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</si>
  <si>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</si>
  <si>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</si>
  <si>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</si>
  <si>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</si>
  <si>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</si>
  <si>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</si>
  <si>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</si>
  <si>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</si>
  <si>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</si>
  <si>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</si>
  <si>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</si>
  <si>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</si>
  <si>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</si>
  <si>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北海道根室市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</si>
  <si>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</si>
  <si>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</si>
  <si>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</si>
  <si>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</si>
  <si>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</si>
  <si>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</si>
  <si>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</si>
  <si>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</si>
  <si>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</si>
  <si>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</si>
  <si>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</si>
  <si>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</si>
  <si>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</si>
  <si>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</si>
  <si>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</si>
  <si>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</si>
  <si>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</si>
  <si>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</si>
  <si>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</si>
  <si>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</si>
  <si>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</si>
  <si>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</si>
  <si>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</si>
  <si>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</si>
  <si>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</si>
  <si>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</si>
  <si>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</si>
  <si>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</si>
  <si>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</si>
  <si>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</si>
  <si>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</si>
  <si>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</si>
  <si>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</si>
  <si>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</si>
  <si>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</si>
  <si>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</si>
  <si>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</si>
  <si>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</si>
  <si>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</si>
  <si>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</si>
  <si>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</si>
  <si>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</si>
  <si>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根室市病院事業会計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</si>
  <si>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</si>
  <si>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</si>
  <si>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</si>
  <si>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</si>
  <si>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</si>
  <si>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</si>
  <si>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</si>
  <si>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</si>
  <si>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</si>
  <si>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</si>
  <si>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</si>
  <si>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</si>
  <si>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</si>
  <si>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</si>
  <si>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</si>
  <si>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</si>
  <si>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</si>
  <si>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</si>
  <si>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</si>
  <si>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</si>
  <si>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</si>
  <si>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</si>
  <si>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</si>
  <si>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</si>
  <si>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</si>
  <si>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</si>
  <si>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</si>
  <si>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</si>
  <si>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</si>
  <si>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</si>
  <si>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</si>
  <si>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</si>
  <si>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</si>
  <si>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</si>
  <si>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</si>
  <si>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</si>
  <si>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</si>
  <si>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</si>
  <si>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</si>
  <si>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</si>
  <si>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</si>
  <si>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</si>
  <si>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</si>
  <si>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</si>
  <si>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</si>
  <si>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</si>
  <si>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</si>
  <si>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</si>
  <si>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</si>
  <si>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</si>
  <si>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</si>
  <si>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</si>
  <si>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</si>
  <si>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</si>
  <si>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</si>
  <si>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</si>
  <si>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</si>
  <si>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</si>
  <si>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</si>
  <si>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</si>
  <si>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</si>
  <si>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</si>
  <si>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</si>
  <si>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</si>
  <si>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</si>
  <si>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</si>
  <si>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</si>
  <si>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</si>
  <si>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</si>
  <si>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</si>
  <si>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</si>
  <si>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</si>
  <si>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</si>
  <si>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</si>
  <si>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</si>
  <si>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</si>
  <si>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</si>
  <si>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</si>
  <si>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</si>
  <si>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</si>
  <si>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</si>
  <si>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</si>
  <si>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</si>
  <si>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</si>
  <si>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</si>
  <si>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</si>
  <si>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</si>
  <si>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</si>
  <si>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</si>
  <si>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</si>
  <si>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</si>
  <si>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</si>
  <si>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</si>
  <si>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</si>
  <si>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</si>
  <si>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</si>
  <si>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</si>
  <si>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</si>
  <si>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</si>
  <si>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</si>
  <si>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</si>
  <si>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</si>
  <si>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</si>
  <si>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</si>
  <si>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</si>
  <si>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</si>
  <si>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</si>
  <si>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</si>
  <si>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</si>
  <si>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</si>
  <si>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</si>
  <si>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</si>
  <si>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</si>
  <si>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</si>
  <si>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</si>
  <si>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</si>
  <si>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</si>
  <si>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</si>
  <si>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</si>
  <si>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</si>
  <si>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</si>
  <si>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</si>
  <si>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</si>
  <si>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</si>
  <si>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</si>
  <si>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</si>
  <si>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</si>
  <si>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</si>
  <si>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</si>
  <si>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</si>
  <si>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</si>
  <si>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</si>
  <si>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</si>
  <si>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</si>
  <si>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</si>
  <si>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</si>
  <si>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4.36</t>
  </si>
  <si>
    <t>▲ 2.36</t>
  </si>
  <si>
    <t>国民健康保険特別会計事業勘定</t>
  </si>
  <si>
    <t>▲ 1.28</t>
  </si>
  <si>
    <t>根室市港湾整備事業会計</t>
  </si>
  <si>
    <t>根室市下水道事業会計</t>
  </si>
  <si>
    <t>根室市水道事業会計</t>
  </si>
  <si>
    <t>根室市病院事業会計</t>
  </si>
  <si>
    <t>介護保険特別会計事業勘定</t>
  </si>
  <si>
    <t>一般会計</t>
  </si>
  <si>
    <t>市民交通傷害共済事業特別会計</t>
  </si>
  <si>
    <t>その他会計（赤字）</t>
  </si>
  <si>
    <t>その他会計（黒字）</t>
  </si>
  <si>
    <t>-</t>
    <phoneticPr fontId="2"/>
  </si>
  <si>
    <t>株式会社根室水産コンビナート公社</t>
    <rPh sb="0" eb="4">
      <t>カブシキガイシャ</t>
    </rPh>
    <rPh sb="4" eb="6">
      <t>ネムロ</t>
    </rPh>
    <rPh sb="6" eb="8">
      <t>スイサン</t>
    </rPh>
    <rPh sb="14" eb="16">
      <t>コウシャ</t>
    </rPh>
    <phoneticPr fontId="2"/>
  </si>
  <si>
    <t>根室市観光開発公社</t>
    <rPh sb="0" eb="2">
      <t>ネムロ</t>
    </rPh>
    <rPh sb="2" eb="3">
      <t>シ</t>
    </rPh>
    <rPh sb="3" eb="5">
      <t>カンコウ</t>
    </rPh>
    <rPh sb="5" eb="7">
      <t>カイハツ</t>
    </rPh>
    <rPh sb="7" eb="9">
      <t>コウシャ</t>
    </rPh>
    <phoneticPr fontId="2"/>
  </si>
  <si>
    <t>根室市土地開発公社</t>
    <rPh sb="0" eb="2">
      <t>ネムロ</t>
    </rPh>
    <rPh sb="2" eb="3">
      <t>シ</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</si>
  <si>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</si>
  <si>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</si>
  <si>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</si>
  <si>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</si>
  <si>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</si>
  <si>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</si>
  <si>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</si>
  <si>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</si>
  <si>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</si>
  <si>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</si>
  <si>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</si>
  <si>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</si>
  <si>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</si>
  <si>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地方債の新規発行を抑制してきた結果、将来負担比率が低下している。一方で有形固定資産減価償却率は、インフラ施設をはじめ多くの
公共施設で老朽化が進んでいる傾向にあることから、類似団体と比較して高い状況にある。今後は公共施設等総合管理計画に基づき、
施設の健全性を維持しながら長寿命化を図るとともに、公共施設等の総合的かつ計画的な管理を推進する。</t>
    <phoneticPr fontId="5"/>
  </si>
  <si>
    <t xml:space="preserve">　 実質公債費比率については、普通会計地方債の元利償還額が増加したため高い水準であるが、起債事業の減に伴う地方債残高の
減少及び、公営企業債等繰入見込額が減少したことなどにより将来負担比率については改善が図られた。
　 今後においても、市債の新規発行の抑制を図るとともに、一定程度の基金残高の維持を図ることで、健全な財政運営に努める。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</si>
</sst>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104867</c:v>
                </c:pt>
                <c:pt idx="1">
                  <c:v>79595</c:v>
                </c:pt>
                <c:pt idx="2">
                  <c:v>97888</c:v>
                </c:pt>
                <c:pt idx="3">
                  <c:v>72446</c:v>
                </c:pt>
                <c:pt idx="4">
                  <c:v>85381</c:v>
                </c:pt>
              </c:numCache>
            </c:numRef>
          </c:val>
          <c:smooth val="0"/>
        </c:ser>
        <c:dLbls>
          <c:showLegendKey val="0"/>
          <c:showVal val="0"/>
          <c:showCatName val="0"/>
          <c:showSerName val="0"/>
          <c:showPercent val="0"/>
          <c:showBubbleSize val="0"/>
        </c:dLbls>
        <c:marker val="1"/>
        <c:smooth val="0"/>
        <c:axId val="205604024"/>
        <c:axId val="234119208"/>
      </c:lineChart>
      <c:catAx>
        <c:axId val="205604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119208"/>
        <c:crosses val="autoZero"/>
        <c:auto val="1"/>
        <c:lblAlgn val="ctr"/>
        <c:lblOffset val="100"/>
        <c:tickLblSkip val="1"/>
        <c:tickMarkSkip val="1"/>
        <c:noMultiLvlLbl val="0"/>
      </c:catAx>
      <c:valAx>
        <c:axId val="234119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04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1.83</c:v>
                </c:pt>
                <c:pt idx="1">
                  <c:v>3.31</c:v>
                </c:pt>
                <c:pt idx="2">
                  <c:v>0.36</c:v>
                </c:pt>
                <c:pt idx="3">
                  <c:v>0.89</c:v>
                </c:pt>
                <c:pt idx="4">
                  <c:v>0.63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11.37</c:v>
                </c:pt>
                <c:pt idx="1">
                  <c:v>12.52</c:v>
                </c:pt>
                <c:pt idx="2">
                  <c:v>11.33</c:v>
                </c:pt>
                <c:pt idx="3">
                  <c:v>11.38</c:v>
                </c:pt>
                <c:pt idx="4">
                  <c:v>9.2799999999999994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0881000"/>
        <c:axId val="206231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1.1200000000000001</c:v>
                </c:pt>
                <c:pt idx="1">
                  <c:v>2.46</c:v>
                </c:pt>
                <c:pt idx="2">
                  <c:v>-4.3600000000000003</c:v>
                </c:pt>
                <c:pt idx="3">
                  <c:v>0.75</c:v>
                </c:pt>
                <c:pt idx="4">
                  <c:v>-2.36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0881000"/>
        <c:axId val="206231176"/>
      </c:lineChart>
      <c:catAx>
        <c:axId val="24088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231176"/>
        <c:crosses val="autoZero"/>
        <c:auto val="1"/>
        <c:lblAlgn val="ctr"/>
        <c:lblOffset val="100"/>
        <c:tickLblSkip val="1"/>
        <c:tickMarkSkip val="1"/>
        <c:noMultiLvlLbl val="0"/>
      </c:catAx>
      <c:valAx>
        <c:axId val="20623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88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0.11</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市民交通傷害共済事業特別会計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1.82</c:v>
                </c:pt>
                <c:pt idx="2">
                  <c:v>#N/A</c:v>
                </c:pt>
                <c:pt idx="3">
                  <c:v>3.29</c:v>
                </c:pt>
                <c:pt idx="4">
                  <c:v>#N/A</c:v>
                </c:pt>
                <c:pt idx="5">
                  <c:v>0.34</c:v>
                </c:pt>
                <c:pt idx="6">
                  <c:v>#N/A</c:v>
                </c:pt>
                <c:pt idx="7">
                  <c:v>0.87</c:v>
                </c:pt>
                <c:pt idx="8">
                  <c:v>#N/A</c:v>
                </c:pt>
                <c:pt idx="9">
                  <c:v>0.62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0.55000000000000004</c:v>
                </c:pt>
                <c:pt idx="4">
                  <c:v>#N/A</c:v>
                </c:pt>
                <c:pt idx="5">
                  <c:v>7.0000000000000007E-2</c:v>
                </c:pt>
                <c:pt idx="6">
                  <c:v>#N/A</c:v>
                </c:pt>
                <c:pt idx="7">
                  <c:v>0.68</c:v>
                </c:pt>
                <c:pt idx="8">
                  <c:v>#N/A</c:v>
                </c:pt>
                <c:pt idx="9">
                  <c:v>0.89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根室市病院事業会計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1.57</c:v>
                </c:pt>
                <c:pt idx="6">
                  <c:v>#N/A</c:v>
                </c:pt>
                <c:pt idx="7">
                  <c:v>1.55</c:v>
                </c:pt>
                <c:pt idx="8">
                  <c:v>#N/A</c:v>
                </c:pt>
                <c:pt idx="9">
                  <c:v>1.55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根室市水道事業会計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3.99</c:v>
                </c:pt>
                <c:pt idx="2">
                  <c:v>#N/A</c:v>
                </c:pt>
                <c:pt idx="3">
                  <c:v>3.78</c:v>
                </c:pt>
                <c:pt idx="4">
                  <c:v>#N/A</c:v>
                </c:pt>
                <c:pt idx="5">
                  <c:v>3.25</c:v>
                </c:pt>
                <c:pt idx="6">
                  <c:v>#N/A</c:v>
                </c:pt>
                <c:pt idx="7">
                  <c:v>2.5299999999999998</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根室市下水道事業会計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0.69</c:v>
                </c:pt>
                <c:pt idx="2">
                  <c:v>#N/A</c:v>
                </c:pt>
                <c:pt idx="3">
                  <c:v>1.1200000000000001</c:v>
                </c:pt>
                <c:pt idx="4">
                  <c:v>#N/A</c:v>
                </c:pt>
                <c:pt idx="5">
                  <c:v>1.37</c:v>
                </c:pt>
                <c:pt idx="6">
                  <c:v>#N/A</c:v>
                </c:pt>
                <c:pt idx="7">
                  <c:v>1.34</c:v>
                </c:pt>
                <c:pt idx="8">
                  <c:v>#N/A</c:v>
                </c:pt>
                <c:pt idx="9">
                  <c:v>1.87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根室市港湾整備事業会計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4.53</c:v>
                </c:pt>
                <c:pt idx="2">
                  <c:v>#N/A</c:v>
                </c:pt>
                <c:pt idx="3">
                  <c:v>5</c:v>
                </c:pt>
                <c:pt idx="4">
                  <c:v>#N/A</c:v>
                </c:pt>
                <c:pt idx="5">
                  <c:v>5.44</c:v>
                </c:pt>
                <c:pt idx="6">
                  <c:v>#N/A</c:v>
                </c:pt>
                <c:pt idx="7">
                  <c:v>5.33</c:v>
                </c:pt>
                <c:pt idx="8">
                  <c:v>#N/A</c:v>
                </c:pt>
                <c:pt idx="9">
                  <c:v>5.64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0.05</c:v>
                </c:pt>
                <c:pt idx="2">
                  <c:v>#N/A</c:v>
                </c:pt>
                <c:pt idx="3">
                  <c:v>0.04</c:v>
                </c:pt>
                <c:pt idx="4">
                  <c:v>#N/A</c:v>
                </c:pt>
                <c:pt idx="5">
                  <c:v>0.02</c:v>
                </c:pt>
                <c:pt idx="6">
                  <c:v>#N/A</c:v>
                </c:pt>
                <c:pt idx="7">
                  <c:v>0.02</c:v>
                </c:pt>
                <c:pt idx="8">
                  <c:v>1.28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6824896"/>
        <c:axId val="233409808"/>
      </c:barChart>
      <c:catAx>
        <c:axId val="2068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409808"/>
        <c:crosses val="autoZero"/>
        <c:auto val="1"/>
        <c:lblAlgn val="ctr"/>
        <c:lblOffset val="100"/>
        <c:tickLblSkip val="1"/>
        <c:tickMarkSkip val="1"/>
        <c:noMultiLvlLbl val="0"/>
      </c:catAx>
      <c:valAx>
        <c:axId val="23340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82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1971</c:v>
                </c:pt>
                <c:pt idx="5">
                  <c:v>1906</c:v>
                </c:pt>
                <c:pt idx="8">
                  <c:v>1988</c:v>
                </c:pt>
                <c:pt idx="11">
                  <c:v>1854</c:v>
                </c:pt>
                <c:pt idx="14">
                  <c:v>2013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0</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37</c:v>
                </c:pt>
                <c:pt idx="6">
                  <c:v>37</c:v>
                </c:pt>
                <c:pt idx="9">
                  <c:v>32</c:v>
                </c:pt>
                <c:pt idx="12">
                  <c:v>25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602</c:v>
                </c:pt>
                <c:pt idx="3">
                  <c:v>474</c:v>
                </c:pt>
                <c:pt idx="6">
                  <c:v>480</c:v>
                </c:pt>
                <c:pt idx="9">
                  <c:v>452</c:v>
                </c:pt>
                <c:pt idx="12">
                  <c:v>333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2090</c:v>
                </c:pt>
                <c:pt idx="3">
                  <c:v>1870</c:v>
                </c:pt>
                <c:pt idx="6">
                  <c:v>2267</c:v>
                </c:pt>
                <c:pt idx="9">
                  <c:v>2208</c:v>
                </c:pt>
                <c:pt idx="12">
                  <c:v>2247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1932696"/>
        <c:axId val="237109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763</c:v>
                </c:pt>
                <c:pt idx="2">
                  <c:v>#N/A</c:v>
                </c:pt>
                <c:pt idx="3">
                  <c:v>#N/A</c:v>
                </c:pt>
                <c:pt idx="4">
                  <c:v>475</c:v>
                </c:pt>
                <c:pt idx="5">
                  <c:v>#N/A</c:v>
                </c:pt>
                <c:pt idx="6">
                  <c:v>#N/A</c:v>
                </c:pt>
                <c:pt idx="7">
                  <c:v>798</c:v>
                </c:pt>
                <c:pt idx="8">
                  <c:v>#N/A</c:v>
                </c:pt>
                <c:pt idx="9">
                  <c:v>#N/A</c:v>
                </c:pt>
                <c:pt idx="10">
                  <c:v>840</c:v>
                </c:pt>
                <c:pt idx="11">
                  <c:v>#N/A</c:v>
                </c:pt>
                <c:pt idx="12">
                  <c:v>#N/A</c:v>
                </c:pt>
                <c:pt idx="13">
                  <c:v>593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1932696"/>
        <c:axId val="237109368"/>
      </c:lineChart>
      <c:catAx>
        <c:axId val="24193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09368"/>
        <c:crosses val="autoZero"/>
        <c:auto val="1"/>
        <c:lblAlgn val="ctr"/>
        <c:lblOffset val="100"/>
        <c:tickLblSkip val="1"/>
        <c:tickMarkSkip val="1"/>
        <c:noMultiLvlLbl val="0"/>
      </c:catAx>
      <c:valAx>
        <c:axId val="23710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3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15362</c:v>
                </c:pt>
                <c:pt idx="5">
                  <c:v>15125</c:v>
                </c:pt>
                <c:pt idx="8">
                  <c:v>15532</c:v>
                </c:pt>
                <c:pt idx="11">
                  <c:v>15160</c:v>
                </c:pt>
                <c:pt idx="14">
                  <c:v>14513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4458</c:v>
                </c:pt>
                <c:pt idx="5">
                  <c:v>4476</c:v>
                </c:pt>
                <c:pt idx="8">
                  <c:v>4260</c:v>
                </c:pt>
                <c:pt idx="11">
                  <c:v>4122</c:v>
                </c:pt>
                <c:pt idx="14">
                  <c:v>3899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3159</c:v>
                </c:pt>
                <c:pt idx="5">
                  <c:v>3195</c:v>
                </c:pt>
                <c:pt idx="8">
                  <c:v>2750</c:v>
                </c:pt>
                <c:pt idx="11">
                  <c:v>3179</c:v>
                </c:pt>
                <c:pt idx="14">
                  <c:v>4085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4131</c:v>
                </c:pt>
                <c:pt idx="3">
                  <c:v>3928</c:v>
                </c:pt>
                <c:pt idx="6">
                  <c:v>3746</c:v>
                </c:pt>
                <c:pt idx="9">
                  <c:v>3675</c:v>
                </c:pt>
                <c:pt idx="12">
                  <c:v>3832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6584</c:v>
                </c:pt>
                <c:pt idx="3">
                  <c:v>6036</c:v>
                </c:pt>
                <c:pt idx="6">
                  <c:v>4980</c:v>
                </c:pt>
                <c:pt idx="9">
                  <c:v>4638</c:v>
                </c:pt>
                <c:pt idx="12">
                  <c:v>4041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266</c:v>
                </c:pt>
                <c:pt idx="3">
                  <c:v>228</c:v>
                </c:pt>
                <c:pt idx="6">
                  <c:v>191</c:v>
                </c:pt>
                <c:pt idx="9">
                  <c:v>159</c:v>
                </c:pt>
                <c:pt idx="12">
                  <c:v>135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20948</c:v>
                </c:pt>
                <c:pt idx="3">
                  <c:v>20881</c:v>
                </c:pt>
                <c:pt idx="6">
                  <c:v>21143</c:v>
                </c:pt>
                <c:pt idx="9">
                  <c:v>20638</c:v>
                </c:pt>
                <c:pt idx="12">
                  <c:v>19763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7702816"/>
        <c:axId val="24150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8949</c:v>
                </c:pt>
                <c:pt idx="2">
                  <c:v>#N/A</c:v>
                </c:pt>
                <c:pt idx="3">
                  <c:v>#N/A</c:v>
                </c:pt>
                <c:pt idx="4">
                  <c:v>8278</c:v>
                </c:pt>
                <c:pt idx="5">
                  <c:v>#N/A</c:v>
                </c:pt>
                <c:pt idx="6">
                  <c:v>#N/A</c:v>
                </c:pt>
                <c:pt idx="7">
                  <c:v>7518</c:v>
                </c:pt>
                <c:pt idx="8">
                  <c:v>#N/A</c:v>
                </c:pt>
                <c:pt idx="9">
                  <c:v>#N/A</c:v>
                </c:pt>
                <c:pt idx="10">
                  <c:v>6650</c:v>
                </c:pt>
                <c:pt idx="11">
                  <c:v>#N/A</c:v>
                </c:pt>
                <c:pt idx="12">
                  <c:v>#N/A</c:v>
                </c:pt>
                <c:pt idx="13">
                  <c:v>5273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7702816"/>
        <c:axId val="241507824"/>
      </c:lineChart>
      <c:catAx>
        <c:axId val="2377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507824"/>
        <c:crosses val="autoZero"/>
        <c:auto val="1"/>
        <c:lblAlgn val="ctr"/>
        <c:lblOffset val="100"/>
        <c:tickLblSkip val="1"/>
        <c:tickMarkSkip val="1"/>
        <c:noMultiLvlLbl val="0"/>
      </c:catAx>
      <c:valAx>
        <c:axId val="24150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7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{3A0120AF-F2DD-49B1-AE43-25C4BAFD0222}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{7967CE98-E3A5-4550-9D0F-9622066B04CD}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{4E2CC76C-477D-4307-AC82-0489A75B6121}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{3525ACC3-5CA2-414C-885F-8D58CAD038AC}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{7ED27F7C-3067-414C-82DF-93EA06B5C818}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67.2</c:v>
                </c:pt>
              </c:numCache>
            </c:numRef>
          </c:xVal>
          <c:yVal>
            <c:numRef>
              <c:f>公会計指標分析・財政指標組合せ分析表!$K$51:$O$51</c:f>
              <c:numCache>
                <c:formatCode>#,##0.0;"▲ "#,##0.0</c:formatCode>
                <c:ptCount val="5"/>
                <c:pt idx="3">
                  <c:v>83.4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{8B984E20-A43E-47C6-AD98-06F96B81BCCE}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{B45CB2F8-E3E6-4E9B-B0F7-E64B520F48B2}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{96F7E548-2CCC-4007-BD44-8E69BEBFFE40}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{8581F7CE-61DC-45BB-9A13-6A3DA4E43CBE}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{48EEC3BE-AABB-4036-BB71-792D63198081}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9533096"/>
        <c:axId val="242344568"/>
      </c:scatterChart>
      <c:valAx>
        <c:axId val="239533096"/>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344568"/>
        <c:crosses val="autoZero"/>
        <c:crossBetween val="midCat"/>
      </c:valAx>
      <c:valAx>
        <c:axId val="242344568"/>
        <c:scaling>
          <c:orientation val="minMax"/>
          <c:max val="88"/>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533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{6CD39CC1-2FFE-4C2D-BD6B-6D51269CF2A8}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{08F5B489-9B64-45FD-B14A-A77585E2639A}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{0E958F1A-75CC-4942-BD25-967B3AC6ECE7}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{B571B6B9-D94C-492B-A27D-0D3188D0EBD1}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{324F9852-9754-438A-B894-1A52E220C099}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8.3000000000000007</c:v>
                </c:pt>
                <c:pt idx="2">
                  <c:v>8.6</c:v>
                </c:pt>
                <c:pt idx="3">
                  <c:v>8.9</c:v>
                </c:pt>
                <c:pt idx="4">
                  <c:v>9.4</c:v>
                </c:pt>
              </c:numCache>
            </c:numRef>
          </c:xVal>
          <c:yVal>
            <c:numRef>
              <c:f>公会計指標分析・財政指標組合せ分析表!$K$73:$O$73</c:f>
              <c:numCache>
                <c:formatCode>#,##0.0;"▲ "#,##0.0</c:formatCode>
                <c:ptCount val="5"/>
                <c:pt idx="0">
                  <c:v>112.2</c:v>
                </c:pt>
                <c:pt idx="1">
                  <c:v>104</c:v>
                </c:pt>
                <c:pt idx="2">
                  <c:v>96.7</c:v>
                </c:pt>
                <c:pt idx="3">
                  <c:v>83.4</c:v>
                </c:pt>
                <c:pt idx="4">
                  <c:v>66.599999999999994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{9BED1374-968B-40CC-B403-287523D35637}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{DE807E24-C36C-4A05-A1BB-934E517AD1D0}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{CBBDB27E-DB56-48A6-98F0-D8AED128E04D}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{6A920538-0EC9-47B0-BB5E-97146EA9973C}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{7D628F59-C9A2-4A56-BE98-0D20ADC83BEA}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3817192"/>
        <c:axId val="203816800"/>
      </c:scatterChart>
      <c:valAx>
        <c:axId val="203817192"/>
        <c:scaling>
          <c:orientation val="minMax"/>
          <c:max val="13.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816800"/>
        <c:crosses val="autoZero"/>
        <c:crossBetween val="midCat"/>
      </c:valAx>
      <c:valAx>
        <c:axId val="203816800"/>
        <c:scaling>
          <c:orientation val="minMax"/>
          <c:max val="122"/>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817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長引く景気低迷や人口の減少等による市税（個人・法人）に大きな伸びが期待できないことから、類似団体平均を０．０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下回っている状況となっており、引き続き、歳出の徹底した見直しなどによる行政コストの削減と、市税を始めとする自主財源の歳入確保に努める。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7" name="直線コネクタ 76"/>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回っている主な要因として、</a:t>
          </a:r>
          <a:r>
            <a:rPr kumimoji="1" lang="ja-JP" altLang="en-US" sz="1100">
              <a:solidFill>
                <a:schemeClr val="dk1"/>
              </a:solidFill>
              <a:effectLst/>
              <a:latin typeface="+mn-lt"/>
              <a:ea typeface="+mn-ea"/>
              <a:cs typeface="+mn-cs"/>
            </a:rPr>
            <a:t>地方消費税交付金等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・扶助費等の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が挙げられるが、行財政改革の取組みを通じて義務的経費の削減に努め</a:t>
          </a:r>
          <a:r>
            <a:rPr kumimoji="1" lang="ja-JP" altLang="en-US" sz="1100">
              <a:solidFill>
                <a:schemeClr val="dk1"/>
              </a:solidFill>
              <a:effectLst/>
              <a:latin typeface="+mn-lt"/>
              <a:ea typeface="+mn-ea"/>
              <a:cs typeface="+mn-cs"/>
            </a:rPr>
            <a:t>、現在の水準を向上させる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60</xdr:row>
      <xdr:rowOff>139156</xdr:rowOff>
    </xdr:to>
    <xdr:cxnSp macro="">
      <xdr:nvCxnSpPr>
        <xdr:cNvPr id="133" name="直線コネクタ 132"/>
        <xdr:cNvCxnSpPr/>
      </xdr:nvCxnSpPr>
      <xdr:spPr>
        <a:xfrm>
          <a:off x="4114800" y="10191750"/>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60</xdr:row>
      <xdr:rowOff>104684</xdr:rowOff>
    </xdr:to>
    <xdr:cxnSp macro="">
      <xdr:nvCxnSpPr>
        <xdr:cNvPr id="136" name="直線コネクタ 135"/>
        <xdr:cNvCxnSpPr/>
      </xdr:nvCxnSpPr>
      <xdr:spPr>
        <a:xfrm flipV="1">
          <a:off x="3225800" y="1019175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104684</xdr:rowOff>
    </xdr:to>
    <xdr:cxnSp macro="">
      <xdr:nvCxnSpPr>
        <xdr:cNvPr id="139" name="直線コネクタ 138"/>
        <xdr:cNvCxnSpPr/>
      </xdr:nvCxnSpPr>
      <xdr:spPr>
        <a:xfrm>
          <a:off x="2336800" y="1026414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1270</xdr:rowOff>
    </xdr:to>
    <xdr:cxnSp macro="">
      <xdr:nvCxnSpPr>
        <xdr:cNvPr id="142" name="直線コネクタ 141"/>
        <xdr:cNvCxnSpPr/>
      </xdr:nvCxnSpPr>
      <xdr:spPr>
        <a:xfrm flipV="1">
          <a:off x="1447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88356</xdr:rowOff>
    </xdr:from>
    <xdr:to>
      <xdr:col>7</xdr:col>
      <xdr:colOff>203200</xdr:colOff>
      <xdr:row>61</xdr:row>
      <xdr:rowOff>18506</xdr:rowOff>
    </xdr:to>
    <xdr:sp macro="" textlink="">
      <xdr:nvSpPr>
        <xdr:cNvPr id="152" name="円/楕円 151"/>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60433</xdr:rowOff>
    </xdr:from>
    <xdr:ext cx="762000" cy="259045"/>
    <xdr:sp macro="" textlink="">
      <xdr:nvSpPr>
        <xdr:cNvPr id="153" name="財政構造の弾力性該当値テキスト"/>
        <xdr:cNvSpPr txBox="1"/>
      </xdr:nvSpPr>
      <xdr:spPr>
        <a:xfrm>
          <a:off x="5041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4" name="円/楕円 153"/>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5" name="テキスト ボックス 154"/>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53884</xdr:rowOff>
    </xdr:from>
    <xdr:to>
      <xdr:col>4</xdr:col>
      <xdr:colOff>533400</xdr:colOff>
      <xdr:row>60</xdr:row>
      <xdr:rowOff>155484</xdr:rowOff>
    </xdr:to>
    <xdr:sp macro="" textlink="">
      <xdr:nvSpPr>
        <xdr:cNvPr id="156" name="円/楕円 155"/>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140261</xdr:rowOff>
    </xdr:from>
    <xdr:ext cx="762000" cy="259045"/>
    <xdr:sp macro="" textlink="">
      <xdr:nvSpPr>
        <xdr:cNvPr id="157" name="テキスト ボックス 156"/>
        <xdr:cNvSpPr txBox="1"/>
      </xdr:nvSpPr>
      <xdr:spPr>
        <a:xfrm>
          <a:off x="2844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8" name="円/楕円 157"/>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59" name="テキスト ボックス 158"/>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60" name="円/楕円 159"/>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36847</xdr:rowOff>
    </xdr:from>
    <xdr:ext cx="762000" cy="259045"/>
    <xdr:sp macro="" textlink="">
      <xdr:nvSpPr>
        <xdr:cNvPr id="161" name="テキスト ボックス 160"/>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[212,256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類似団体平均を上回っている主な要因として、消防組織を単独で持っていることや保育所・社会教育施設を直営で管理していること、北方領土対策に係る職員の配置などの特殊事情等がある。</a:t>
          </a:r>
          <a:endParaRPr lang="ja-JP" altLang="ja-JP" sz="1400">
            <a:effectLst/>
          </a:endParaRPr>
        </a:p>
        <a:p>
          <a:r>
            <a:rPr kumimoji="1" lang="ja-JP" altLang="ja-JP" sz="1100">
              <a:solidFill>
                <a:schemeClr val="dk1"/>
              </a:solidFill>
              <a:effectLst/>
              <a:latin typeface="+mn-lt"/>
              <a:ea typeface="+mn-ea"/>
              <a:cs typeface="+mn-cs"/>
            </a:rPr>
            <a:t>　これらの状況も踏まえつつ、民間で実施可能な部分については、民間の活力を導入し、コストの削減を図るなど、あらゆる方法を模索し、引き続き</a:t>
          </a:r>
          <a:r>
            <a:rPr kumimoji="1" lang="ja-JP" altLang="en-US" sz="1100">
              <a:solidFill>
                <a:schemeClr val="dk1"/>
              </a:solidFill>
              <a:effectLst/>
              <a:latin typeface="+mn-lt"/>
              <a:ea typeface="+mn-ea"/>
              <a:cs typeface="+mn-cs"/>
            </a:rPr>
            <a:t>経費の削減に努める。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66256</xdr:rowOff>
    </xdr:from>
    <xdr:to>
      <xdr:col>7</xdr:col>
      <xdr:colOff>152400</xdr:colOff>
      <xdr:row>85</xdr:row>
      <xdr:rowOff>130328</xdr:rowOff>
    </xdr:to>
    <xdr:cxnSp macro="">
      <xdr:nvCxnSpPr>
        <xdr:cNvPr id="196" name="直線コネクタ 195"/>
        <xdr:cNvCxnSpPr/>
      </xdr:nvCxnSpPr>
      <xdr:spPr>
        <a:xfrm>
          <a:off x="4114800" y="14639506"/>
          <a:ext cx="8382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66256</xdr:rowOff>
    </xdr:from>
    <xdr:to>
      <xdr:col>6</xdr:col>
      <xdr:colOff>0</xdr:colOff>
      <xdr:row>85</xdr:row>
      <xdr:rowOff>80790</xdr:rowOff>
    </xdr:to>
    <xdr:cxnSp macro="">
      <xdr:nvCxnSpPr>
        <xdr:cNvPr id="199" name="直線コネクタ 198"/>
        <xdr:cNvCxnSpPr/>
      </xdr:nvCxnSpPr>
      <xdr:spPr>
        <a:xfrm flipV="1">
          <a:off x="3225800" y="14639506"/>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598</xdr:rowOff>
    </xdr:from>
    <xdr:to>
      <xdr:col>4</xdr:col>
      <xdr:colOff>482600</xdr:colOff>
      <xdr:row>85</xdr:row>
      <xdr:rowOff>80790</xdr:rowOff>
    </xdr:to>
    <xdr:cxnSp macro="">
      <xdr:nvCxnSpPr>
        <xdr:cNvPr id="202" name="直線コネクタ 201"/>
        <xdr:cNvCxnSpPr/>
      </xdr:nvCxnSpPr>
      <xdr:spPr>
        <a:xfrm>
          <a:off x="2336800" y="14573848"/>
          <a:ext cx="889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117756</xdr:rowOff>
    </xdr:from>
    <xdr:to>
      <xdr:col>3</xdr:col>
      <xdr:colOff>279400</xdr:colOff>
      <xdr:row>85</xdr:row>
      <xdr:rowOff>598</xdr:rowOff>
    </xdr:to>
    <xdr:cxnSp macro="">
      <xdr:nvCxnSpPr>
        <xdr:cNvPr id="205" name="直線コネクタ 204"/>
        <xdr:cNvCxnSpPr/>
      </xdr:nvCxnSpPr>
      <xdr:spPr>
        <a:xfrm>
          <a:off x="1447800" y="1451955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79528</xdr:rowOff>
    </xdr:from>
    <xdr:to>
      <xdr:col>7</xdr:col>
      <xdr:colOff>203200</xdr:colOff>
      <xdr:row>86</xdr:row>
      <xdr:rowOff>9678</xdr:rowOff>
    </xdr:to>
    <xdr:sp macro="" textlink="">
      <xdr:nvSpPr>
        <xdr:cNvPr id="215" name="円/楕円 214"/>
        <xdr:cNvSpPr/>
      </xdr:nvSpPr>
      <xdr:spPr>
        <a:xfrm>
          <a:off x="4902200" y="146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51605</xdr:rowOff>
    </xdr:from>
    <xdr:ext cx="762000" cy="259045"/>
    <xdr:sp macro="" textlink="">
      <xdr:nvSpPr>
        <xdr:cNvPr id="216" name="人件費・物件費等の状況該当値テキスト"/>
        <xdr:cNvSpPr txBox="1"/>
      </xdr:nvSpPr>
      <xdr:spPr>
        <a:xfrm>
          <a:off x="5041900" y="1462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212,256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15456</xdr:rowOff>
    </xdr:from>
    <xdr:to>
      <xdr:col>6</xdr:col>
      <xdr:colOff>50800</xdr:colOff>
      <xdr:row>85</xdr:row>
      <xdr:rowOff>117056</xdr:rowOff>
    </xdr:to>
    <xdr:sp macro="" textlink="">
      <xdr:nvSpPr>
        <xdr:cNvPr id="217" name="円/楕円 216"/>
        <xdr:cNvSpPr/>
      </xdr:nvSpPr>
      <xdr:spPr>
        <a:xfrm>
          <a:off x="4064000" y="14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101833</xdr:rowOff>
    </xdr:from>
    <xdr:ext cx="736600" cy="259045"/>
    <xdr:sp macro="" textlink="">
      <xdr:nvSpPr>
        <xdr:cNvPr id="218" name="テキスト ボックス 217"/>
        <xdr:cNvSpPr txBox="1"/>
      </xdr:nvSpPr>
      <xdr:spPr>
        <a:xfrm>
          <a:off x="3733800" y="1467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29990</xdr:rowOff>
    </xdr:from>
    <xdr:to>
      <xdr:col>4</xdr:col>
      <xdr:colOff>533400</xdr:colOff>
      <xdr:row>85</xdr:row>
      <xdr:rowOff>131590</xdr:rowOff>
    </xdr:to>
    <xdr:sp macro="" textlink="">
      <xdr:nvSpPr>
        <xdr:cNvPr id="219" name="円/楕円 218"/>
        <xdr:cNvSpPr/>
      </xdr:nvSpPr>
      <xdr:spPr>
        <a:xfrm>
          <a:off x="3175000" y="14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116367</xdr:rowOff>
    </xdr:from>
    <xdr:ext cx="762000" cy="259045"/>
    <xdr:sp macro="" textlink="">
      <xdr:nvSpPr>
        <xdr:cNvPr id="220" name="テキスト ボックス 219"/>
        <xdr:cNvSpPr txBox="1"/>
      </xdr:nvSpPr>
      <xdr:spPr>
        <a:xfrm>
          <a:off x="2844800" y="14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121248</xdr:rowOff>
    </xdr:from>
    <xdr:to>
      <xdr:col>3</xdr:col>
      <xdr:colOff>330200</xdr:colOff>
      <xdr:row>85</xdr:row>
      <xdr:rowOff>51398</xdr:rowOff>
    </xdr:to>
    <xdr:sp macro="" textlink="">
      <xdr:nvSpPr>
        <xdr:cNvPr id="221" name="円/楕円 220"/>
        <xdr:cNvSpPr/>
      </xdr:nvSpPr>
      <xdr:spPr>
        <a:xfrm>
          <a:off x="2286000" y="145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36175</xdr:rowOff>
    </xdr:from>
    <xdr:ext cx="762000" cy="259045"/>
    <xdr:sp macro="" textlink="">
      <xdr:nvSpPr>
        <xdr:cNvPr id="222" name="テキスト ボックス 221"/>
        <xdr:cNvSpPr txBox="1"/>
      </xdr:nvSpPr>
      <xdr:spPr>
        <a:xfrm>
          <a:off x="1955800" y="1460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196,127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66956</xdr:rowOff>
    </xdr:from>
    <xdr:to>
      <xdr:col>2</xdr:col>
      <xdr:colOff>127000</xdr:colOff>
      <xdr:row>84</xdr:row>
      <xdr:rowOff>168556</xdr:rowOff>
    </xdr:to>
    <xdr:sp macro="" textlink="">
      <xdr:nvSpPr>
        <xdr:cNvPr id="223" name="円/楕円 222"/>
        <xdr:cNvSpPr/>
      </xdr:nvSpPr>
      <xdr:spPr>
        <a:xfrm>
          <a:off x="1397000" y="144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153333</xdr:rowOff>
    </xdr:from>
    <xdr:ext cx="762000" cy="259045"/>
    <xdr:sp macro="" textlink="">
      <xdr:nvSpPr>
        <xdr:cNvPr id="224" name="テキスト ボックス 223"/>
        <xdr:cNvSpPr txBox="1"/>
      </xdr:nvSpPr>
      <xdr:spPr>
        <a:xfrm>
          <a:off x="1066800" y="145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職員の経験年数階層の変動等によることが、類似団体平均を上回る主な要因であることから、より一層の給与の適正化に努める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1588</xdr:rowOff>
    </xdr:to>
    <xdr:cxnSp macro="">
      <xdr:nvCxnSpPr>
        <xdr:cNvPr id="254" name="直線コネクタ 253"/>
        <xdr:cNvCxnSpPr/>
      </xdr:nvCxnSpPr>
      <xdr:spPr>
        <a:xfrm>
          <a:off x="16179800" y="145748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142875</xdr:rowOff>
    </xdr:from>
    <xdr:to>
      <xdr:col>23</xdr:col>
      <xdr:colOff>406400</xdr:colOff>
      <xdr:row>85</xdr:row>
      <xdr:rowOff>1588</xdr:rowOff>
    </xdr:to>
    <xdr:cxnSp macro="">
      <xdr:nvCxnSpPr>
        <xdr:cNvPr id="257" name="直線コネクタ 256"/>
        <xdr:cNvCxnSpPr/>
      </xdr:nvCxnSpPr>
      <xdr:spPr>
        <a:xfrm>
          <a:off x="15290800" y="145446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142875</xdr:rowOff>
    </xdr:from>
    <xdr:to>
      <xdr:col>22</xdr:col>
      <xdr:colOff>203200</xdr:colOff>
      <xdr:row>85</xdr:row>
      <xdr:rowOff>73977</xdr:rowOff>
    </xdr:to>
    <xdr:cxnSp macro="">
      <xdr:nvCxnSpPr>
        <xdr:cNvPr id="260" name="直線コネクタ 259"/>
        <xdr:cNvCxnSpPr/>
      </xdr:nvCxnSpPr>
      <xdr:spPr>
        <a:xfrm flipV="1">
          <a:off x="14401800" y="1454467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12064</xdr:rowOff>
    </xdr:to>
    <xdr:cxnSp macro="">
      <xdr:nvCxnSpPr>
        <xdr:cNvPr id="263" name="直線コネクタ 262"/>
        <xdr:cNvCxnSpPr/>
      </xdr:nvCxnSpPr>
      <xdr:spPr>
        <a:xfrm flipV="1">
          <a:off x="13512800" y="14647227"/>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73" name="円/楕円 272"/>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74"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122238</xdr:rowOff>
    </xdr:from>
    <xdr:to>
      <xdr:col>23</xdr:col>
      <xdr:colOff>457200</xdr:colOff>
      <xdr:row>85</xdr:row>
      <xdr:rowOff>52388</xdr:rowOff>
    </xdr:to>
    <xdr:sp macro="" textlink="">
      <xdr:nvSpPr>
        <xdr:cNvPr id="275" name="円/楕円 274"/>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37165</xdr:rowOff>
    </xdr:from>
    <xdr:ext cx="736600" cy="259045"/>
    <xdr:sp macro="" textlink="">
      <xdr:nvSpPr>
        <xdr:cNvPr id="276" name="テキスト ボックス 275"/>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92075</xdr:rowOff>
    </xdr:from>
    <xdr:to>
      <xdr:col>22</xdr:col>
      <xdr:colOff>254000</xdr:colOff>
      <xdr:row>85</xdr:row>
      <xdr:rowOff>22225</xdr:rowOff>
    </xdr:to>
    <xdr:sp macro="" textlink="">
      <xdr:nvSpPr>
        <xdr:cNvPr id="277" name="円/楕円 276"/>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7002</xdr:rowOff>
    </xdr:from>
    <xdr:ext cx="762000" cy="259045"/>
    <xdr:sp macro="" textlink="">
      <xdr:nvSpPr>
        <xdr:cNvPr id="278" name="テキスト ボックス 277"/>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9" name="円/楕円 278"/>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109554</xdr:rowOff>
    </xdr:from>
    <xdr:ext cx="762000" cy="259045"/>
    <xdr:sp macro="" textlink="">
      <xdr:nvSpPr>
        <xdr:cNvPr id="280" name="テキスト ボックス 279"/>
        <xdr:cNvSpPr txBox="1"/>
      </xdr:nvSpPr>
      <xdr:spPr>
        <a:xfrm>
          <a:off x="14020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132714</xdr:rowOff>
    </xdr:from>
    <xdr:to>
      <xdr:col>19</xdr:col>
      <xdr:colOff>533400</xdr:colOff>
      <xdr:row>88</xdr:row>
      <xdr:rowOff>62864</xdr:rowOff>
    </xdr:to>
    <xdr:sp macro="" textlink="">
      <xdr:nvSpPr>
        <xdr:cNvPr id="281" name="円/楕円 280"/>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47641</xdr:rowOff>
    </xdr:from>
    <xdr:ext cx="762000" cy="259045"/>
    <xdr:sp macro="" textlink="">
      <xdr:nvSpPr>
        <xdr:cNvPr id="282" name="テキスト ボックス 281"/>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のは主な要因として、消防組織を単独で持っていることや保育所・社会教育施設を直営で管理していること、北方領土対策に係る職員の配置などの特殊事情等があるが、今後とも行財政計画の取組みを通じ、職員定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54308</xdr:rowOff>
    </xdr:from>
    <xdr:to>
      <xdr:col>24</xdr:col>
      <xdr:colOff>558800</xdr:colOff>
      <xdr:row>64</xdr:row>
      <xdr:rowOff>91077</xdr:rowOff>
    </xdr:to>
    <xdr:cxnSp macro="">
      <xdr:nvCxnSpPr>
        <xdr:cNvPr id="319" name="直線コネクタ 318"/>
        <xdr:cNvCxnSpPr/>
      </xdr:nvCxnSpPr>
      <xdr:spPr>
        <a:xfrm>
          <a:off x="16179800" y="11027108"/>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20986</xdr:rowOff>
    </xdr:from>
    <xdr:to>
      <xdr:col>23</xdr:col>
      <xdr:colOff>406400</xdr:colOff>
      <xdr:row>64</xdr:row>
      <xdr:rowOff>54308</xdr:rowOff>
    </xdr:to>
    <xdr:cxnSp macro="">
      <xdr:nvCxnSpPr>
        <xdr:cNvPr id="322" name="直線コネクタ 321"/>
        <xdr:cNvCxnSpPr/>
      </xdr:nvCxnSpPr>
      <xdr:spPr>
        <a:xfrm>
          <a:off x="15290800" y="1099378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19836</xdr:rowOff>
    </xdr:from>
    <xdr:to>
      <xdr:col>22</xdr:col>
      <xdr:colOff>203200</xdr:colOff>
      <xdr:row>64</xdr:row>
      <xdr:rowOff>20986</xdr:rowOff>
    </xdr:to>
    <xdr:cxnSp macro="">
      <xdr:nvCxnSpPr>
        <xdr:cNvPr id="325" name="直線コネクタ 324"/>
        <xdr:cNvCxnSpPr/>
      </xdr:nvCxnSpPr>
      <xdr:spPr>
        <a:xfrm>
          <a:off x="14401800" y="109926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162560</xdr:rowOff>
    </xdr:from>
    <xdr:to>
      <xdr:col>21</xdr:col>
      <xdr:colOff>0</xdr:colOff>
      <xdr:row>64</xdr:row>
      <xdr:rowOff>19836</xdr:rowOff>
    </xdr:to>
    <xdr:cxnSp macro="">
      <xdr:nvCxnSpPr>
        <xdr:cNvPr id="328" name="直線コネクタ 327"/>
        <xdr:cNvCxnSpPr/>
      </xdr:nvCxnSpPr>
      <xdr:spPr>
        <a:xfrm>
          <a:off x="13512800" y="1096391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38" name="円/楕円 337"/>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12354</xdr:rowOff>
    </xdr:from>
    <xdr:ext cx="762000" cy="259045"/>
    <xdr:sp macro="" textlink="">
      <xdr:nvSpPr>
        <xdr:cNvPr id="339"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3508</xdr:rowOff>
    </xdr:from>
    <xdr:to>
      <xdr:col>23</xdr:col>
      <xdr:colOff>457200</xdr:colOff>
      <xdr:row>64</xdr:row>
      <xdr:rowOff>105108</xdr:rowOff>
    </xdr:to>
    <xdr:sp macro="" textlink="">
      <xdr:nvSpPr>
        <xdr:cNvPr id="340" name="円/楕円 339"/>
        <xdr:cNvSpPr/>
      </xdr:nvSpPr>
      <xdr:spPr>
        <a:xfrm>
          <a:off x="16129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89885</xdr:rowOff>
    </xdr:from>
    <xdr:ext cx="736600" cy="259045"/>
    <xdr:sp macro="" textlink="">
      <xdr:nvSpPr>
        <xdr:cNvPr id="341" name="テキスト ボックス 340"/>
        <xdr:cNvSpPr txBox="1"/>
      </xdr:nvSpPr>
      <xdr:spPr>
        <a:xfrm>
          <a:off x="15798800" y="110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141636</xdr:rowOff>
    </xdr:from>
    <xdr:to>
      <xdr:col>22</xdr:col>
      <xdr:colOff>254000</xdr:colOff>
      <xdr:row>64</xdr:row>
      <xdr:rowOff>71786</xdr:rowOff>
    </xdr:to>
    <xdr:sp macro="" textlink="">
      <xdr:nvSpPr>
        <xdr:cNvPr id="342" name="円/楕円 341"/>
        <xdr:cNvSpPr/>
      </xdr:nvSpPr>
      <xdr:spPr>
        <a:xfrm>
          <a:off x="15240000" y="109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56563</xdr:rowOff>
    </xdr:from>
    <xdr:ext cx="762000" cy="259045"/>
    <xdr:sp macro="" textlink="">
      <xdr:nvSpPr>
        <xdr:cNvPr id="343" name="テキスト ボックス 342"/>
        <xdr:cNvSpPr txBox="1"/>
      </xdr:nvSpPr>
      <xdr:spPr>
        <a:xfrm>
          <a:off x="14909800" y="1102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140486</xdr:rowOff>
    </xdr:from>
    <xdr:to>
      <xdr:col>21</xdr:col>
      <xdr:colOff>50800</xdr:colOff>
      <xdr:row>64</xdr:row>
      <xdr:rowOff>70636</xdr:rowOff>
    </xdr:to>
    <xdr:sp macro="" textlink="">
      <xdr:nvSpPr>
        <xdr:cNvPr id="344" name="円/楕円 343"/>
        <xdr:cNvSpPr/>
      </xdr:nvSpPr>
      <xdr:spPr>
        <a:xfrm>
          <a:off x="143510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55413</xdr:rowOff>
    </xdr:from>
    <xdr:ext cx="762000" cy="259045"/>
    <xdr:sp macro="" textlink="">
      <xdr:nvSpPr>
        <xdr:cNvPr id="345" name="テキスト ボックス 344"/>
        <xdr:cNvSpPr txBox="1"/>
      </xdr:nvSpPr>
      <xdr:spPr>
        <a:xfrm>
          <a:off x="14020800" y="1102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46" name="円/楕円 345"/>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26687</xdr:rowOff>
    </xdr:from>
    <xdr:ext cx="762000" cy="259045"/>
    <xdr:sp macro="" textlink="">
      <xdr:nvSpPr>
        <xdr:cNvPr id="347" name="テキスト ボックス 346"/>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公債費においては、公的資金の借換等の実施により、類似団体平均を下回っている。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今後とも、事業の優先度・緊急性を考慮した事業選択により新規起債発行額の抑制に努める。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15981</xdr:rowOff>
    </xdr:from>
    <xdr:to>
      <xdr:col>24</xdr:col>
      <xdr:colOff>558800</xdr:colOff>
      <xdr:row>37</xdr:row>
      <xdr:rowOff>26035</xdr:rowOff>
    </xdr:to>
    <xdr:cxnSp macro="">
      <xdr:nvCxnSpPr>
        <xdr:cNvPr id="381" name="直線コネクタ 380"/>
        <xdr:cNvCxnSpPr/>
      </xdr:nvCxnSpPr>
      <xdr:spPr>
        <a:xfrm>
          <a:off x="16179800" y="635963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9948</xdr:rowOff>
    </xdr:from>
    <xdr:to>
      <xdr:col>23</xdr:col>
      <xdr:colOff>406400</xdr:colOff>
      <xdr:row>37</xdr:row>
      <xdr:rowOff>15981</xdr:rowOff>
    </xdr:to>
    <xdr:cxnSp macro="">
      <xdr:nvCxnSpPr>
        <xdr:cNvPr id="384" name="直線コネクタ 383"/>
        <xdr:cNvCxnSpPr/>
      </xdr:nvCxnSpPr>
      <xdr:spPr>
        <a:xfrm>
          <a:off x="15290800" y="63535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3916</xdr:rowOff>
    </xdr:from>
    <xdr:to>
      <xdr:col>22</xdr:col>
      <xdr:colOff>203200</xdr:colOff>
      <xdr:row>37</xdr:row>
      <xdr:rowOff>9948</xdr:rowOff>
    </xdr:to>
    <xdr:cxnSp macro="">
      <xdr:nvCxnSpPr>
        <xdr:cNvPr id="387" name="直線コネクタ 386"/>
        <xdr:cNvCxnSpPr/>
      </xdr:nvCxnSpPr>
      <xdr:spPr>
        <a:xfrm>
          <a:off x="14401800" y="634756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3916</xdr:rowOff>
    </xdr:from>
    <xdr:to>
      <xdr:col>21</xdr:col>
      <xdr:colOff>0</xdr:colOff>
      <xdr:row>37</xdr:row>
      <xdr:rowOff>38100</xdr:rowOff>
    </xdr:to>
    <xdr:cxnSp macro="">
      <xdr:nvCxnSpPr>
        <xdr:cNvPr id="390" name="直線コネクタ 389"/>
        <xdr:cNvCxnSpPr/>
      </xdr:nvCxnSpPr>
      <xdr:spPr>
        <a:xfrm flipV="1">
          <a:off x="13512800" y="634756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146685</xdr:rowOff>
    </xdr:from>
    <xdr:to>
      <xdr:col>24</xdr:col>
      <xdr:colOff>609600</xdr:colOff>
      <xdr:row>37</xdr:row>
      <xdr:rowOff>76835</xdr:rowOff>
    </xdr:to>
    <xdr:sp macro="" textlink="">
      <xdr:nvSpPr>
        <xdr:cNvPr id="400" name="円/楕円 399"/>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163212</xdr:rowOff>
    </xdr:from>
    <xdr:ext cx="762000" cy="259045"/>
    <xdr:sp macro="" textlink="">
      <xdr:nvSpPr>
        <xdr:cNvPr id="401" name="公債費負担の状況該当値テキスト"/>
        <xdr:cNvSpPr txBox="1"/>
      </xdr:nvSpPr>
      <xdr:spPr>
        <a:xfrm>
          <a:off x="17106900" y="616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136631</xdr:rowOff>
    </xdr:from>
    <xdr:to>
      <xdr:col>23</xdr:col>
      <xdr:colOff>457200</xdr:colOff>
      <xdr:row>37</xdr:row>
      <xdr:rowOff>66781</xdr:rowOff>
    </xdr:to>
    <xdr:sp macro="" textlink="">
      <xdr:nvSpPr>
        <xdr:cNvPr id="402" name="円/楕円 401"/>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76958</xdr:rowOff>
    </xdr:from>
    <xdr:ext cx="736600" cy="259045"/>
    <xdr:sp macro="" textlink="">
      <xdr:nvSpPr>
        <xdr:cNvPr id="403" name="テキスト ボックス 402"/>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130598</xdr:rowOff>
    </xdr:from>
    <xdr:to>
      <xdr:col>22</xdr:col>
      <xdr:colOff>254000</xdr:colOff>
      <xdr:row>37</xdr:row>
      <xdr:rowOff>60748</xdr:rowOff>
    </xdr:to>
    <xdr:sp macro="" textlink="">
      <xdr:nvSpPr>
        <xdr:cNvPr id="404" name="円/楕円 403"/>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70925</xdr:rowOff>
    </xdr:from>
    <xdr:ext cx="762000" cy="259045"/>
    <xdr:sp macro="" textlink="">
      <xdr:nvSpPr>
        <xdr:cNvPr id="405" name="テキスト ボックス 404"/>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124566</xdr:rowOff>
    </xdr:from>
    <xdr:to>
      <xdr:col>21</xdr:col>
      <xdr:colOff>50800</xdr:colOff>
      <xdr:row>37</xdr:row>
      <xdr:rowOff>54716</xdr:rowOff>
    </xdr:to>
    <xdr:sp macro="" textlink="">
      <xdr:nvSpPr>
        <xdr:cNvPr id="406" name="円/楕円 405"/>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64893</xdr:rowOff>
    </xdr:from>
    <xdr:ext cx="762000" cy="259045"/>
    <xdr:sp macro="" textlink="">
      <xdr:nvSpPr>
        <xdr:cNvPr id="407" name="テキスト ボックス 406"/>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158750</xdr:rowOff>
    </xdr:from>
    <xdr:to>
      <xdr:col>19</xdr:col>
      <xdr:colOff>533400</xdr:colOff>
      <xdr:row>37</xdr:row>
      <xdr:rowOff>88900</xdr:rowOff>
    </xdr:to>
    <xdr:sp macro="" textlink="">
      <xdr:nvSpPr>
        <xdr:cNvPr id="408" name="円/楕円 407"/>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99077</xdr:rowOff>
    </xdr:from>
    <xdr:ext cx="762000" cy="259045"/>
    <xdr:sp macro="" textlink="">
      <xdr:nvSpPr>
        <xdr:cNvPr id="409" name="テキスト ボックス 408"/>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起債事業の減に伴う地方債残高の減少及び、</a:t>
          </a:r>
          <a:r>
            <a:rPr kumimoji="1" lang="ja-JP" altLang="ja-JP" sz="1100">
              <a:solidFill>
                <a:schemeClr val="tx1"/>
              </a:solidFill>
              <a:effectLst/>
              <a:latin typeface="+mn-lt"/>
              <a:ea typeface="+mn-ea"/>
              <a:cs typeface="+mn-cs"/>
            </a:rPr>
            <a:t>公営企業債等繰入見込額が減少</a:t>
          </a:r>
          <a:r>
            <a:rPr kumimoji="1" lang="ja-JP" altLang="ja-JP" sz="1100">
              <a:solidFill>
                <a:schemeClr val="dk1"/>
              </a:solidFill>
              <a:effectLst/>
              <a:latin typeface="+mn-lt"/>
              <a:ea typeface="+mn-ea"/>
              <a:cs typeface="+mn-cs"/>
            </a:rPr>
            <a:t>したことにより、改善が図られた。</a:t>
          </a:r>
          <a:endParaRPr lang="ja-JP" altLang="ja-JP" sz="1400">
            <a:effectLst/>
          </a:endParaRPr>
        </a:p>
        <a:p>
          <a:r>
            <a:rPr kumimoji="1" lang="ja-JP" altLang="ja-JP" sz="1100" b="0" i="0" baseline="0">
              <a:solidFill>
                <a:schemeClr val="dk1"/>
              </a:solidFill>
              <a:effectLst/>
              <a:latin typeface="+mn-lt"/>
              <a:ea typeface="+mn-ea"/>
              <a:cs typeface="+mn-cs"/>
            </a:rPr>
            <a:t>　今後においても、市債の新規発行の抑制を図るとともに、公債費等の義務的経費の削減をはじめとした行財政改革を進め、財政の健全化に努める。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40056</xdr:rowOff>
    </xdr:from>
    <xdr:to>
      <xdr:col>24</xdr:col>
      <xdr:colOff>558800</xdr:colOff>
      <xdr:row>15</xdr:row>
      <xdr:rowOff>80594</xdr:rowOff>
    </xdr:to>
    <xdr:cxnSp macro="">
      <xdr:nvCxnSpPr>
        <xdr:cNvPr id="441" name="直線コネクタ 440"/>
        <xdr:cNvCxnSpPr/>
      </xdr:nvCxnSpPr>
      <xdr:spPr>
        <a:xfrm flipV="1">
          <a:off x="16179800" y="2611806"/>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80594</xdr:rowOff>
    </xdr:from>
    <xdr:to>
      <xdr:col>23</xdr:col>
      <xdr:colOff>406400</xdr:colOff>
      <xdr:row>15</xdr:row>
      <xdr:rowOff>112687</xdr:rowOff>
    </xdr:to>
    <xdr:cxnSp macro="">
      <xdr:nvCxnSpPr>
        <xdr:cNvPr id="444" name="直線コネクタ 443"/>
        <xdr:cNvCxnSpPr/>
      </xdr:nvCxnSpPr>
      <xdr:spPr>
        <a:xfrm flipV="1">
          <a:off x="15290800" y="2652344"/>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112687</xdr:rowOff>
    </xdr:from>
    <xdr:to>
      <xdr:col>22</xdr:col>
      <xdr:colOff>203200</xdr:colOff>
      <xdr:row>15</xdr:row>
      <xdr:rowOff>130302</xdr:rowOff>
    </xdr:to>
    <xdr:cxnSp macro="">
      <xdr:nvCxnSpPr>
        <xdr:cNvPr id="447" name="直線コネクタ 446"/>
        <xdr:cNvCxnSpPr/>
      </xdr:nvCxnSpPr>
      <xdr:spPr>
        <a:xfrm flipV="1">
          <a:off x="14401800" y="2684437"/>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130302</xdr:rowOff>
    </xdr:from>
    <xdr:to>
      <xdr:col>21</xdr:col>
      <xdr:colOff>0</xdr:colOff>
      <xdr:row>15</xdr:row>
      <xdr:rowOff>150089</xdr:rowOff>
    </xdr:to>
    <xdr:cxnSp macro="">
      <xdr:nvCxnSpPr>
        <xdr:cNvPr id="450" name="直線コネクタ 449"/>
        <xdr:cNvCxnSpPr/>
      </xdr:nvCxnSpPr>
      <xdr:spPr>
        <a:xfrm flipV="1">
          <a:off x="13512800" y="2702052"/>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160706</xdr:rowOff>
    </xdr:from>
    <xdr:to>
      <xdr:col>24</xdr:col>
      <xdr:colOff>609600</xdr:colOff>
      <xdr:row>15</xdr:row>
      <xdr:rowOff>90856</xdr:rowOff>
    </xdr:to>
    <xdr:sp macro="" textlink="">
      <xdr:nvSpPr>
        <xdr:cNvPr id="460" name="円/楕円 459"/>
        <xdr:cNvSpPr/>
      </xdr:nvSpPr>
      <xdr:spPr>
        <a:xfrm>
          <a:off x="16967200" y="2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132783</xdr:rowOff>
    </xdr:from>
    <xdr:ext cx="762000" cy="259045"/>
    <xdr:sp macro="" textlink="">
      <xdr:nvSpPr>
        <xdr:cNvPr id="461" name="将来負担の状況該当値テキスト"/>
        <xdr:cNvSpPr txBox="1"/>
      </xdr:nvSpPr>
      <xdr:spPr>
        <a:xfrm>
          <a:off x="17106900" y="253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29794</xdr:rowOff>
    </xdr:from>
    <xdr:to>
      <xdr:col>23</xdr:col>
      <xdr:colOff>457200</xdr:colOff>
      <xdr:row>15</xdr:row>
      <xdr:rowOff>131394</xdr:rowOff>
    </xdr:to>
    <xdr:sp macro="" textlink="">
      <xdr:nvSpPr>
        <xdr:cNvPr id="462" name="円/楕円 461"/>
        <xdr:cNvSpPr/>
      </xdr:nvSpPr>
      <xdr:spPr>
        <a:xfrm>
          <a:off x="16129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116171</xdr:rowOff>
    </xdr:from>
    <xdr:ext cx="736600" cy="259045"/>
    <xdr:sp macro="" textlink="">
      <xdr:nvSpPr>
        <xdr:cNvPr id="463" name="テキスト ボックス 462"/>
        <xdr:cNvSpPr txBox="1"/>
      </xdr:nvSpPr>
      <xdr:spPr>
        <a:xfrm>
          <a:off x="15798800" y="268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61887</xdr:rowOff>
    </xdr:from>
    <xdr:to>
      <xdr:col>22</xdr:col>
      <xdr:colOff>254000</xdr:colOff>
      <xdr:row>15</xdr:row>
      <xdr:rowOff>163487</xdr:rowOff>
    </xdr:to>
    <xdr:sp macro="" textlink="">
      <xdr:nvSpPr>
        <xdr:cNvPr id="464" name="円/楕円 463"/>
        <xdr:cNvSpPr/>
      </xdr:nvSpPr>
      <xdr:spPr>
        <a:xfrm>
          <a:off x="15240000" y="26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148264</xdr:rowOff>
    </xdr:from>
    <xdr:ext cx="762000" cy="259045"/>
    <xdr:sp macro="" textlink="">
      <xdr:nvSpPr>
        <xdr:cNvPr id="465" name="テキスト ボックス 464"/>
        <xdr:cNvSpPr txBox="1"/>
      </xdr:nvSpPr>
      <xdr:spPr>
        <a:xfrm>
          <a:off x="14909800" y="27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79502</xdr:rowOff>
    </xdr:from>
    <xdr:to>
      <xdr:col>21</xdr:col>
      <xdr:colOff>50800</xdr:colOff>
      <xdr:row>16</xdr:row>
      <xdr:rowOff>9652</xdr:rowOff>
    </xdr:to>
    <xdr:sp macro="" textlink="">
      <xdr:nvSpPr>
        <xdr:cNvPr id="466" name="円/楕円 465"/>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165879</xdr:rowOff>
    </xdr:from>
    <xdr:ext cx="762000" cy="259045"/>
    <xdr:sp macro="" textlink="">
      <xdr:nvSpPr>
        <xdr:cNvPr id="467" name="テキスト ボックス 466"/>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99289</xdr:rowOff>
    </xdr:from>
    <xdr:to>
      <xdr:col>19</xdr:col>
      <xdr:colOff>533400</xdr:colOff>
      <xdr:row>16</xdr:row>
      <xdr:rowOff>29439</xdr:rowOff>
    </xdr:to>
    <xdr:sp macro="" textlink="">
      <xdr:nvSpPr>
        <xdr:cNvPr id="468" name="円/楕円 467"/>
        <xdr:cNvSpPr/>
      </xdr:nvSpPr>
      <xdr:spPr>
        <a:xfrm>
          <a:off x="13462000" y="2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14216</xdr:rowOff>
    </xdr:from>
    <xdr:ext cx="762000" cy="259045"/>
    <xdr:sp macro="" textlink="">
      <xdr:nvSpPr>
        <xdr:cNvPr id="469" name="テキスト ボックス 468"/>
        <xdr:cNvSpPr txBox="1"/>
      </xdr:nvSpPr>
      <xdr:spPr>
        <a:xfrm>
          <a:off x="13131800" y="2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類似団体平均を上回っている主な要因として、</a:t>
          </a:r>
          <a:r>
            <a:rPr kumimoji="1" lang="ja-JP" altLang="ja-JP" sz="1100" b="0" i="0" baseline="0">
              <a:solidFill>
                <a:schemeClr val="dk1"/>
              </a:solidFill>
              <a:effectLst/>
              <a:latin typeface="+mn-lt"/>
              <a:ea typeface="+mn-ea"/>
              <a:cs typeface="+mn-cs"/>
            </a:rPr>
            <a:t>消防組織を単独で持っていることや保育所・社会教育施設を直営で管理していること、北方領土対策に係る職員の配置などの特殊な地域特性によるものがあるが、今後とも行財政計画の取組みを通じ、職員定員の適正化に努め、人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40</xdr:row>
      <xdr:rowOff>12700</xdr:rowOff>
    </xdr:to>
    <xdr:cxnSp macro="">
      <xdr:nvCxnSpPr>
        <xdr:cNvPr id="66" name="直線コネクタ 65"/>
        <xdr:cNvCxnSpPr/>
      </xdr:nvCxnSpPr>
      <xdr:spPr>
        <a:xfrm>
          <a:off x="3987800" y="65887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157480</xdr:rowOff>
    </xdr:to>
    <xdr:cxnSp macro="">
      <xdr:nvCxnSpPr>
        <xdr:cNvPr id="69" name="直線コネクタ 68"/>
        <xdr:cNvCxnSpPr/>
      </xdr:nvCxnSpPr>
      <xdr:spPr>
        <a:xfrm flipV="1">
          <a:off x="3098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138430</xdr:rowOff>
    </xdr:to>
    <xdr:cxnSp macro="">
      <xdr:nvCxnSpPr>
        <xdr:cNvPr id="72" name="直線コネクタ 71"/>
        <xdr:cNvCxnSpPr/>
      </xdr:nvCxnSpPr>
      <xdr:spPr>
        <a:xfrm flipV="1">
          <a:off x="2209800" y="667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96520</xdr:rowOff>
    </xdr:to>
    <xdr:cxnSp macro="">
      <xdr:nvCxnSpPr>
        <xdr:cNvPr id="75" name="直線コネクタ 74"/>
        <xdr:cNvCxnSpPr/>
      </xdr:nvCxnSpPr>
      <xdr:spPr>
        <a:xfrm flipV="1">
          <a:off x="1320800" y="6824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5" name="円/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9" name="円/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1" name="円/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45720</xdr:rowOff>
    </xdr:from>
    <xdr:to>
      <xdr:col>1</xdr:col>
      <xdr:colOff>676275</xdr:colOff>
      <xdr:row>40</xdr:row>
      <xdr:rowOff>147320</xdr:rowOff>
    </xdr:to>
    <xdr:sp macro="" textlink="">
      <xdr:nvSpPr>
        <xdr:cNvPr id="93" name="円/楕円 92"/>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132097</xdr:rowOff>
    </xdr:from>
    <xdr:ext cx="762000" cy="259045"/>
    <xdr:sp macro="" textlink="">
      <xdr:nvSpPr>
        <xdr:cNvPr id="94" name="テキスト ボックス 93"/>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類似団体平均を上回っているが、学校・保育所の施設管理が主な要因であり、施設の統廃合などを含め、引き続き事務事業の見直しを行う。</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18</xdr:row>
      <xdr:rowOff>18143</xdr:rowOff>
    </xdr:to>
    <xdr:cxnSp macro="">
      <xdr:nvCxnSpPr>
        <xdr:cNvPr id="129" name="直線コネクタ 128"/>
        <xdr:cNvCxnSpPr/>
      </xdr:nvCxnSpPr>
      <xdr:spPr>
        <a:xfrm flipV="1">
          <a:off x="15671800" y="3071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18143</xdr:rowOff>
    </xdr:from>
    <xdr:to>
      <xdr:col>22</xdr:col>
      <xdr:colOff>565150</xdr:colOff>
      <xdr:row>18</xdr:row>
      <xdr:rowOff>94343</xdr:rowOff>
    </xdr:to>
    <xdr:cxnSp macro="">
      <xdr:nvCxnSpPr>
        <xdr:cNvPr id="132" name="直線コネクタ 131"/>
        <xdr:cNvCxnSpPr/>
      </xdr:nvCxnSpPr>
      <xdr:spPr>
        <a:xfrm flipV="1">
          <a:off x="14782800" y="310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39914</xdr:rowOff>
    </xdr:from>
    <xdr:to>
      <xdr:col>21</xdr:col>
      <xdr:colOff>361950</xdr:colOff>
      <xdr:row>18</xdr:row>
      <xdr:rowOff>94343</xdr:rowOff>
    </xdr:to>
    <xdr:cxnSp macro="">
      <xdr:nvCxnSpPr>
        <xdr:cNvPr id="135" name="直線コネクタ 134"/>
        <xdr:cNvCxnSpPr/>
      </xdr:nvCxnSpPr>
      <xdr:spPr>
        <a:xfrm>
          <a:off x="13893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18</xdr:row>
      <xdr:rowOff>39914</xdr:rowOff>
    </xdr:to>
    <xdr:cxnSp macro="">
      <xdr:nvCxnSpPr>
        <xdr:cNvPr id="138" name="直線コネクタ 137"/>
        <xdr:cNvCxnSpPr/>
      </xdr:nvCxnSpPr>
      <xdr:spPr>
        <a:xfrm>
          <a:off x="13004800" y="29518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8" name="円/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50" name="円/楕円 149"/>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51" name="テキスト ボックス 150"/>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160564</xdr:rowOff>
    </xdr:from>
    <xdr:to>
      <xdr:col>20</xdr:col>
      <xdr:colOff>209550</xdr:colOff>
      <xdr:row>18</xdr:row>
      <xdr:rowOff>90714</xdr:rowOff>
    </xdr:to>
    <xdr:sp macro="" textlink="">
      <xdr:nvSpPr>
        <xdr:cNvPr id="154" name="円/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年度においては類似団体平均を</a:t>
          </a:r>
          <a:r>
            <a:rPr kumimoji="1" lang="ja-JP" altLang="en-US" sz="1100">
              <a:solidFill>
                <a:schemeClr val="dk1"/>
              </a:solidFill>
              <a:effectLst/>
              <a:latin typeface="+mn-lt"/>
              <a:ea typeface="+mn-ea"/>
              <a:cs typeface="+mn-cs"/>
            </a:rPr>
            <a:t>上回る</a:t>
          </a:r>
          <a:r>
            <a:rPr kumimoji="1" lang="ja-JP" altLang="ja-JP" sz="1100">
              <a:solidFill>
                <a:schemeClr val="dk1"/>
              </a:solidFill>
              <a:effectLst/>
              <a:latin typeface="+mn-lt"/>
              <a:ea typeface="+mn-ea"/>
              <a:cs typeface="+mn-cs"/>
            </a:rPr>
            <a:t>結果となったが、近年、生活保護費などが増加傾向にあることから、引き続き、資格審査等の適正化に努める。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67128</xdr:rowOff>
    </xdr:to>
    <xdr:cxnSp macro="">
      <xdr:nvCxnSpPr>
        <xdr:cNvPr id="192" name="直線コネクタ 191"/>
        <xdr:cNvCxnSpPr/>
      </xdr:nvCxnSpPr>
      <xdr:spPr>
        <a:xfrm>
          <a:off x="3987800" y="9559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129722</xdr:rowOff>
    </xdr:to>
    <xdr:cxnSp macro="">
      <xdr:nvCxnSpPr>
        <xdr:cNvPr id="195" name="直線コネクタ 194"/>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107950</xdr:rowOff>
    </xdr:to>
    <xdr:cxnSp macro="">
      <xdr:nvCxnSpPr>
        <xdr:cNvPr id="198" name="直線コネクタ 197"/>
        <xdr:cNvCxnSpPr/>
      </xdr:nvCxnSpPr>
      <xdr:spPr>
        <a:xfrm flipV="1">
          <a:off x="2209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11" name="円/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2"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3" name="円/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類似団体平均を大きく下回っているものの、特別会計・公営企業会計の繰出金の増加が懸念される状況にある。</a:t>
          </a:r>
          <a:endParaRPr lang="ja-JP" altLang="ja-JP" sz="1400">
            <a:effectLst/>
          </a:endParaRPr>
        </a:p>
        <a:p>
          <a:r>
            <a:rPr kumimoji="1" lang="ja-JP" altLang="ja-JP" sz="1100">
              <a:solidFill>
                <a:schemeClr val="dk1"/>
              </a:solidFill>
              <a:effectLst/>
              <a:latin typeface="+mn-lt"/>
              <a:ea typeface="+mn-ea"/>
              <a:cs typeface="+mn-cs"/>
            </a:rPr>
            <a:t>　今後においても、各会計の財政状況により、更に繰出金が増加することも想定されることから、引き続き、繰出金の適正な支出、見直しを図るなど、歳出の抑制に努める。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104140</xdr:rowOff>
    </xdr:from>
    <xdr:to>
      <xdr:col>24</xdr:col>
      <xdr:colOff>31750</xdr:colOff>
      <xdr:row>53</xdr:row>
      <xdr:rowOff>39370</xdr:rowOff>
    </xdr:to>
    <xdr:cxnSp macro="">
      <xdr:nvCxnSpPr>
        <xdr:cNvPr id="253" name="直線コネクタ 252"/>
        <xdr:cNvCxnSpPr/>
      </xdr:nvCxnSpPr>
      <xdr:spPr>
        <a:xfrm>
          <a:off x="15671800" y="9019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104140</xdr:rowOff>
    </xdr:from>
    <xdr:to>
      <xdr:col>22</xdr:col>
      <xdr:colOff>565150</xdr:colOff>
      <xdr:row>53</xdr:row>
      <xdr:rowOff>31750</xdr:rowOff>
    </xdr:to>
    <xdr:cxnSp macro="">
      <xdr:nvCxnSpPr>
        <xdr:cNvPr id="256" name="直線コネクタ 255"/>
        <xdr:cNvCxnSpPr/>
      </xdr:nvCxnSpPr>
      <xdr:spPr>
        <a:xfrm flipV="1">
          <a:off x="14782800" y="9019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xdr:rowOff>
    </xdr:from>
    <xdr:to>
      <xdr:col>21</xdr:col>
      <xdr:colOff>361950</xdr:colOff>
      <xdr:row>53</xdr:row>
      <xdr:rowOff>31750</xdr:rowOff>
    </xdr:to>
    <xdr:cxnSp macro="">
      <xdr:nvCxnSpPr>
        <xdr:cNvPr id="259" name="直線コネクタ 258"/>
        <xdr:cNvCxnSpPr/>
      </xdr:nvCxnSpPr>
      <xdr:spPr>
        <a:xfrm>
          <a:off x="13893800" y="9088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50800</xdr:rowOff>
    </xdr:from>
    <xdr:to>
      <xdr:col>20</xdr:col>
      <xdr:colOff>158750</xdr:colOff>
      <xdr:row>53</xdr:row>
      <xdr:rowOff>1270</xdr:rowOff>
    </xdr:to>
    <xdr:cxnSp macro="">
      <xdr:nvCxnSpPr>
        <xdr:cNvPr id="262" name="直線コネクタ 261"/>
        <xdr:cNvCxnSpPr/>
      </xdr:nvCxnSpPr>
      <xdr:spPr>
        <a:xfrm>
          <a:off x="13004800" y="8966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160020</xdr:rowOff>
    </xdr:from>
    <xdr:to>
      <xdr:col>24</xdr:col>
      <xdr:colOff>82550</xdr:colOff>
      <xdr:row>53</xdr:row>
      <xdr:rowOff>90170</xdr:rowOff>
    </xdr:to>
    <xdr:sp macro="" textlink="">
      <xdr:nvSpPr>
        <xdr:cNvPr id="272" name="円/楕円 271"/>
        <xdr:cNvSpPr/>
      </xdr:nvSpPr>
      <xdr:spPr>
        <a:xfrm>
          <a:off x="16459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5097</xdr:rowOff>
    </xdr:from>
    <xdr:ext cx="762000" cy="259045"/>
    <xdr:sp macro="" textlink="">
      <xdr:nvSpPr>
        <xdr:cNvPr id="273" name="その他該当値テキスト"/>
        <xdr:cNvSpPr txBox="1"/>
      </xdr:nvSpPr>
      <xdr:spPr>
        <a:xfrm>
          <a:off x="165989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53340</xdr:rowOff>
    </xdr:from>
    <xdr:to>
      <xdr:col>22</xdr:col>
      <xdr:colOff>615950</xdr:colOff>
      <xdr:row>52</xdr:row>
      <xdr:rowOff>154940</xdr:rowOff>
    </xdr:to>
    <xdr:sp macro="" textlink="">
      <xdr:nvSpPr>
        <xdr:cNvPr id="274" name="円/楕円 273"/>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165117</xdr:rowOff>
    </xdr:from>
    <xdr:ext cx="736600" cy="259045"/>
    <xdr:sp macro="" textlink="">
      <xdr:nvSpPr>
        <xdr:cNvPr id="275" name="テキスト ボックス 274"/>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76" name="円/楕円 275"/>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7" name="テキスト ボックス 276"/>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121920</xdr:rowOff>
    </xdr:from>
    <xdr:to>
      <xdr:col>20</xdr:col>
      <xdr:colOff>209550</xdr:colOff>
      <xdr:row>53</xdr:row>
      <xdr:rowOff>52070</xdr:rowOff>
    </xdr:to>
    <xdr:sp macro="" textlink="">
      <xdr:nvSpPr>
        <xdr:cNvPr id="278" name="円/楕円 277"/>
        <xdr:cNvSpPr/>
      </xdr:nvSpPr>
      <xdr:spPr>
        <a:xfrm>
          <a:off x="13843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62247</xdr:rowOff>
    </xdr:from>
    <xdr:ext cx="762000" cy="259045"/>
    <xdr:sp macro="" textlink="">
      <xdr:nvSpPr>
        <xdr:cNvPr id="279" name="テキスト ボックス 278"/>
        <xdr:cNvSpPr txBox="1"/>
      </xdr:nvSpPr>
      <xdr:spPr>
        <a:xfrm>
          <a:off x="13512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0</xdr:rowOff>
    </xdr:from>
    <xdr:to>
      <xdr:col>19</xdr:col>
      <xdr:colOff>6350</xdr:colOff>
      <xdr:row>52</xdr:row>
      <xdr:rowOff>101600</xdr:rowOff>
    </xdr:to>
    <xdr:sp macro="" textlink="">
      <xdr:nvSpPr>
        <xdr:cNvPr id="280" name="円/楕円 279"/>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111777</xdr:rowOff>
    </xdr:from>
    <xdr:ext cx="762000" cy="259045"/>
    <xdr:sp macro="" textlink="">
      <xdr:nvSpPr>
        <xdr:cNvPr id="281" name="テキスト ボックス 280"/>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引き続き、類似団体平均を下回っているが、市立病院は医師不足等から経営の改善が困難な状況にあり、一般会計においても多額な財政負担が今後とも懸念されることから、これらの動向を十分注視するとともに、歳出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152146</xdr:rowOff>
    </xdr:to>
    <xdr:cxnSp macro="">
      <xdr:nvCxnSpPr>
        <xdr:cNvPr id="311" name="直線コネクタ 310"/>
        <xdr:cNvCxnSpPr/>
      </xdr:nvCxnSpPr>
      <xdr:spPr>
        <a:xfrm>
          <a:off x="15671800" y="61208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36</xdr:row>
      <xdr:rowOff>35560</xdr:rowOff>
    </xdr:to>
    <xdr:cxnSp macro="">
      <xdr:nvCxnSpPr>
        <xdr:cNvPr id="314" name="直線コネクタ 313"/>
        <xdr:cNvCxnSpPr/>
      </xdr:nvCxnSpPr>
      <xdr:spPr>
        <a:xfrm flipV="1">
          <a:off x="14782800" y="61208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35560</xdr:rowOff>
    </xdr:to>
    <xdr:cxnSp macro="">
      <xdr:nvCxnSpPr>
        <xdr:cNvPr id="317" name="直線コネクタ 316"/>
        <xdr:cNvCxnSpPr/>
      </xdr:nvCxnSpPr>
      <xdr:spPr>
        <a:xfrm>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35</xdr:row>
      <xdr:rowOff>165862</xdr:rowOff>
    </xdr:to>
    <xdr:cxnSp macro="">
      <xdr:nvCxnSpPr>
        <xdr:cNvPr id="320" name="直線コネクタ 319"/>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30" name="円/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32" name="円/楕円 33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33" name="テキスト ボックス 33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4" name="円/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5" name="テキスト ボックス 33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6" name="円/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8" name="円/楕円 337"/>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9" name="テキスト ボックス 338"/>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平成１７年度に実施した高利率の地方債の借換えに伴う、元金償還（約４億円）を行っていることなどから、高止まりとなっており、</a:t>
          </a:r>
          <a:r>
            <a:rPr kumimoji="1" lang="ja-JP" altLang="ja-JP" sz="1100" b="0" i="0" baseline="0">
              <a:solidFill>
                <a:schemeClr val="dk1"/>
              </a:solidFill>
              <a:effectLst/>
              <a:latin typeface="+mn-lt"/>
              <a:ea typeface="+mn-ea"/>
              <a:cs typeface="+mn-cs"/>
            </a:rPr>
            <a:t>類似団体平均を上回っているが、今後とも、事業の優先度、緊急度を最優先とした事業選択のほか、</a:t>
          </a:r>
          <a:r>
            <a:rPr kumimoji="1" lang="ja-JP" altLang="ja-JP" sz="1100">
              <a:solidFill>
                <a:schemeClr val="dk1"/>
              </a:solidFill>
              <a:effectLst/>
              <a:latin typeface="+mn-lt"/>
              <a:ea typeface="+mn-ea"/>
              <a:cs typeface="+mn-cs"/>
            </a:rPr>
            <a:t>行財政改革等の取組みなどを通じて、市債発行額の抑制に努める。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35560</xdr:rowOff>
    </xdr:to>
    <xdr:cxnSp macro="">
      <xdr:nvCxnSpPr>
        <xdr:cNvPr id="371" name="直線コネクタ 370"/>
        <xdr:cNvCxnSpPr/>
      </xdr:nvCxnSpPr>
      <xdr:spPr>
        <a:xfrm>
          <a:off x="3987800" y="12888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52705</xdr:rowOff>
    </xdr:to>
    <xdr:cxnSp macro="">
      <xdr:nvCxnSpPr>
        <xdr:cNvPr id="374" name="直線コネクタ 373"/>
        <xdr:cNvCxnSpPr/>
      </xdr:nvCxnSpPr>
      <xdr:spPr>
        <a:xfrm flipV="1">
          <a:off x="3098800" y="12888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146050</xdr:rowOff>
    </xdr:from>
    <xdr:to>
      <xdr:col>4</xdr:col>
      <xdr:colOff>346075</xdr:colOff>
      <xdr:row>75</xdr:row>
      <xdr:rowOff>52705</xdr:rowOff>
    </xdr:to>
    <xdr:cxnSp macro="">
      <xdr:nvCxnSpPr>
        <xdr:cNvPr id="377" name="直線コネクタ 376"/>
        <xdr:cNvCxnSpPr/>
      </xdr:nvCxnSpPr>
      <xdr:spPr>
        <a:xfrm>
          <a:off x="2209800" y="128333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75</xdr:row>
      <xdr:rowOff>14605</xdr:rowOff>
    </xdr:to>
    <xdr:cxnSp macro="">
      <xdr:nvCxnSpPr>
        <xdr:cNvPr id="380" name="直線コネクタ 379"/>
        <xdr:cNvCxnSpPr/>
      </xdr:nvCxnSpPr>
      <xdr:spPr>
        <a:xfrm flipV="1">
          <a:off x="1320800" y="12833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156210</xdr:rowOff>
    </xdr:from>
    <xdr:to>
      <xdr:col>7</xdr:col>
      <xdr:colOff>66675</xdr:colOff>
      <xdr:row>75</xdr:row>
      <xdr:rowOff>86360</xdr:rowOff>
    </xdr:to>
    <xdr:sp macro="" textlink="">
      <xdr:nvSpPr>
        <xdr:cNvPr id="390" name="円/楕円 389"/>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128287</xdr:rowOff>
    </xdr:from>
    <xdr:ext cx="762000" cy="259045"/>
    <xdr:sp macro="" textlink="">
      <xdr:nvSpPr>
        <xdr:cNvPr id="391"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2" name="円/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xdr:rowOff>
    </xdr:from>
    <xdr:to>
      <xdr:col>4</xdr:col>
      <xdr:colOff>396875</xdr:colOff>
      <xdr:row>75</xdr:row>
      <xdr:rowOff>103505</xdr:rowOff>
    </xdr:to>
    <xdr:sp macro="" textlink="">
      <xdr:nvSpPr>
        <xdr:cNvPr id="394" name="円/楕円 393"/>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88282</xdr:rowOff>
    </xdr:from>
    <xdr:ext cx="762000" cy="259045"/>
    <xdr:sp macro="" textlink="">
      <xdr:nvSpPr>
        <xdr:cNvPr id="395" name="テキスト ボックス 394"/>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95250</xdr:rowOff>
    </xdr:from>
    <xdr:to>
      <xdr:col>3</xdr:col>
      <xdr:colOff>193675</xdr:colOff>
      <xdr:row>75</xdr:row>
      <xdr:rowOff>25400</xdr:rowOff>
    </xdr:to>
    <xdr:sp macro="" textlink="">
      <xdr:nvSpPr>
        <xdr:cNvPr id="396" name="円/楕円 395"/>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35577</xdr:rowOff>
    </xdr:from>
    <xdr:ext cx="762000" cy="259045"/>
    <xdr:sp macro="" textlink="">
      <xdr:nvSpPr>
        <xdr:cNvPr id="397" name="テキスト ボックス 396"/>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75582</xdr:rowOff>
    </xdr:from>
    <xdr:ext cx="762000" cy="259045"/>
    <xdr:sp macro="" textlink="">
      <xdr:nvSpPr>
        <xdr:cNvPr id="399" name="テキスト ボックス 398"/>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人件費が高い水準にあることが類似団体平均を上回る主な要因であり、今後も少子高齢化による扶助費の増加、老朽化対策に係る道路の維持や除排雪経費の増加が予想されることから、経常費全体の見直し等により、経費の縮減に努める。</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78</xdr:row>
      <xdr:rowOff>54611</xdr:rowOff>
    </xdr:to>
    <xdr:cxnSp macro="">
      <xdr:nvCxnSpPr>
        <xdr:cNvPr id="432" name="直線コネクタ 431"/>
        <xdr:cNvCxnSpPr/>
      </xdr:nvCxnSpPr>
      <xdr:spPr>
        <a:xfrm>
          <a:off x="15671800" y="13180061"/>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153670</xdr:rowOff>
    </xdr:to>
    <xdr:cxnSp macro="">
      <xdr:nvCxnSpPr>
        <xdr:cNvPr id="435" name="直線コネクタ 434"/>
        <xdr:cNvCxnSpPr/>
      </xdr:nvCxnSpPr>
      <xdr:spPr>
        <a:xfrm flipV="1">
          <a:off x="14782800" y="131800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77</xdr:row>
      <xdr:rowOff>168911</xdr:rowOff>
    </xdr:to>
    <xdr:cxnSp macro="">
      <xdr:nvCxnSpPr>
        <xdr:cNvPr id="438" name="直線コネクタ 437"/>
        <xdr:cNvCxnSpPr/>
      </xdr:nvCxnSpPr>
      <xdr:spPr>
        <a:xfrm flipV="1">
          <a:off x="13893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168911</xdr:rowOff>
    </xdr:to>
    <xdr:cxnSp macro="">
      <xdr:nvCxnSpPr>
        <xdr:cNvPr id="441" name="直線コネクタ 440"/>
        <xdr:cNvCxnSpPr/>
      </xdr:nvCxnSpPr>
      <xdr:spPr>
        <a:xfrm>
          <a:off x="13004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51" name="円/楕円 450"/>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147338</xdr:rowOff>
    </xdr:from>
    <xdr:ext cx="762000" cy="259045"/>
    <xdr:sp macro="" textlink="">
      <xdr:nvSpPr>
        <xdr:cNvPr id="452"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3" name="円/楕円 45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4" name="テキスト ボックス 45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5" name="円/楕円 454"/>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6" name="テキスト ボックス 45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57" name="円/楕円 456"/>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58" name="テキスト ボックス 457"/>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9" name="円/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60" name="テキスト ボックス 45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北海道根室市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168389</xdr:rowOff>
    </xdr:from>
    <xdr:to>
      <xdr:col>4</xdr:col>
      <xdr:colOff>1117600</xdr:colOff>
      <xdr:row>14</xdr:row>
      <xdr:rowOff>168872</xdr:rowOff>
    </xdr:to>
    <xdr:cxnSp macro="">
      <xdr:nvCxnSpPr>
        <xdr:cNvPr id="50" name="直線コネクタ 49"/>
        <xdr:cNvCxnSpPr/>
      </xdr:nvCxnSpPr>
      <xdr:spPr bwMode="auto">
        <a:xfrm flipV="1">
          <a:off x="5003800" y="2616314"/>
          <a:ext cx="647700" cy="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168872</xdr:rowOff>
    </xdr:from>
    <xdr:to>
      <xdr:col>4</xdr:col>
      <xdr:colOff>469900</xdr:colOff>
      <xdr:row>15</xdr:row>
      <xdr:rowOff>11163</xdr:rowOff>
    </xdr:to>
    <xdr:cxnSp macro="">
      <xdr:nvCxnSpPr>
        <xdr:cNvPr id="53" name="直線コネクタ 52"/>
        <xdr:cNvCxnSpPr/>
      </xdr:nvCxnSpPr>
      <xdr:spPr bwMode="auto">
        <a:xfrm flipV="1">
          <a:off x="4305300" y="2616797"/>
          <a:ext cx="698500" cy="1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11163</xdr:rowOff>
    </xdr:from>
    <xdr:to>
      <xdr:col>3</xdr:col>
      <xdr:colOff>904875</xdr:colOff>
      <xdr:row>15</xdr:row>
      <xdr:rowOff>70879</xdr:rowOff>
    </xdr:to>
    <xdr:cxnSp macro="">
      <xdr:nvCxnSpPr>
        <xdr:cNvPr id="56" name="直線コネクタ 55"/>
        <xdr:cNvCxnSpPr/>
      </xdr:nvCxnSpPr>
      <xdr:spPr bwMode="auto">
        <a:xfrm flipV="1">
          <a:off x="3606800" y="2630538"/>
          <a:ext cx="698500" cy="5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54432</xdr:rowOff>
    </xdr:from>
    <xdr:to>
      <xdr:col>3</xdr:col>
      <xdr:colOff>206375</xdr:colOff>
      <xdr:row>15</xdr:row>
      <xdr:rowOff>70879</xdr:rowOff>
    </xdr:to>
    <xdr:cxnSp macro="">
      <xdr:nvCxnSpPr>
        <xdr:cNvPr id="59" name="直線コネクタ 58"/>
        <xdr:cNvCxnSpPr/>
      </xdr:nvCxnSpPr>
      <xdr:spPr bwMode="auto">
        <a:xfrm>
          <a:off x="2908300" y="2673807"/>
          <a:ext cx="698500" cy="1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117589</xdr:rowOff>
    </xdr:from>
    <xdr:to>
      <xdr:col>5</xdr:col>
      <xdr:colOff>34925</xdr:colOff>
      <xdr:row>15</xdr:row>
      <xdr:rowOff>47739</xdr:rowOff>
    </xdr:to>
    <xdr:sp macro="" textlink="">
      <xdr:nvSpPr>
        <xdr:cNvPr id="69" name="円/楕円 68"/>
        <xdr:cNvSpPr/>
      </xdr:nvSpPr>
      <xdr:spPr bwMode="auto">
        <a:xfrm>
          <a:off x="5600700" y="256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134116</xdr:rowOff>
    </xdr:from>
    <xdr:ext cx="762000" cy="259045"/>
    <xdr:sp macro="" textlink="">
      <xdr:nvSpPr>
        <xdr:cNvPr id="70" name="人口1人当たり決算額の推移該当値テキスト130"/>
        <xdr:cNvSpPr txBox="1"/>
      </xdr:nvSpPr>
      <xdr:spPr>
        <a:xfrm>
          <a:off x="5740400" y="241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118072</xdr:rowOff>
    </xdr:from>
    <xdr:to>
      <xdr:col>4</xdr:col>
      <xdr:colOff>520700</xdr:colOff>
      <xdr:row>15</xdr:row>
      <xdr:rowOff>48222</xdr:rowOff>
    </xdr:to>
    <xdr:sp macro="" textlink="">
      <xdr:nvSpPr>
        <xdr:cNvPr id="71" name="円/楕円 70"/>
        <xdr:cNvSpPr/>
      </xdr:nvSpPr>
      <xdr:spPr bwMode="auto">
        <a:xfrm>
          <a:off x="4953000" y="25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58399</xdr:rowOff>
    </xdr:from>
    <xdr:ext cx="736600" cy="259045"/>
    <xdr:sp macro="" textlink="">
      <xdr:nvSpPr>
        <xdr:cNvPr id="72" name="テキスト ボックス 71"/>
        <xdr:cNvSpPr txBox="1"/>
      </xdr:nvSpPr>
      <xdr:spPr>
        <a:xfrm>
          <a:off x="4622800" y="233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133,953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131813</xdr:rowOff>
    </xdr:from>
    <xdr:to>
      <xdr:col>3</xdr:col>
      <xdr:colOff>955675</xdr:colOff>
      <xdr:row>15</xdr:row>
      <xdr:rowOff>61963</xdr:rowOff>
    </xdr:to>
    <xdr:sp macro="" textlink="">
      <xdr:nvSpPr>
        <xdr:cNvPr id="73" name="円/楕円 72"/>
        <xdr:cNvSpPr/>
      </xdr:nvSpPr>
      <xdr:spPr bwMode="auto">
        <a:xfrm>
          <a:off x="4254500" y="257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72140</xdr:rowOff>
    </xdr:from>
    <xdr:ext cx="762000" cy="259045"/>
    <xdr:sp macro="" textlink="">
      <xdr:nvSpPr>
        <xdr:cNvPr id="74" name="テキスト ボックス 73"/>
        <xdr:cNvSpPr txBox="1"/>
      </xdr:nvSpPr>
      <xdr:spPr>
        <a:xfrm>
          <a:off x="3924300" y="23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132,871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20079</xdr:rowOff>
    </xdr:from>
    <xdr:to>
      <xdr:col>3</xdr:col>
      <xdr:colOff>257175</xdr:colOff>
      <xdr:row>15</xdr:row>
      <xdr:rowOff>121679</xdr:rowOff>
    </xdr:to>
    <xdr:sp macro="" textlink="">
      <xdr:nvSpPr>
        <xdr:cNvPr id="75" name="円/楕円 74"/>
        <xdr:cNvSpPr/>
      </xdr:nvSpPr>
      <xdr:spPr bwMode="auto">
        <a:xfrm>
          <a:off x="3556000" y="26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131856</xdr:rowOff>
    </xdr:from>
    <xdr:ext cx="762000" cy="259045"/>
    <xdr:sp macro="" textlink="">
      <xdr:nvSpPr>
        <xdr:cNvPr id="76" name="テキスト ボックス 75"/>
        <xdr:cNvSpPr txBox="1"/>
      </xdr:nvSpPr>
      <xdr:spPr>
        <a:xfrm>
          <a:off x="3225800" y="24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3632</xdr:rowOff>
    </xdr:from>
    <xdr:to>
      <xdr:col>2</xdr:col>
      <xdr:colOff>692150</xdr:colOff>
      <xdr:row>15</xdr:row>
      <xdr:rowOff>105232</xdr:rowOff>
    </xdr:to>
    <xdr:sp macro="" textlink="">
      <xdr:nvSpPr>
        <xdr:cNvPr id="77" name="円/楕円 76"/>
        <xdr:cNvSpPr/>
      </xdr:nvSpPr>
      <xdr:spPr bwMode="auto">
        <a:xfrm>
          <a:off x="2857500" y="262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115409</xdr:rowOff>
    </xdr:from>
    <xdr:ext cx="762000" cy="259045"/>
    <xdr:sp macro="" textlink="">
      <xdr:nvSpPr>
        <xdr:cNvPr id="78" name="テキスト ボックス 77"/>
        <xdr:cNvSpPr txBox="1"/>
      </xdr:nvSpPr>
      <xdr:spPr>
        <a:xfrm>
          <a:off x="2527300" y="23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315831</xdr:rowOff>
    </xdr:from>
    <xdr:to>
      <xdr:col>4</xdr:col>
      <xdr:colOff>1117600</xdr:colOff>
      <xdr:row>38</xdr:row>
      <xdr:rowOff>5274</xdr:rowOff>
    </xdr:to>
    <xdr:cxnSp macro="">
      <xdr:nvCxnSpPr>
        <xdr:cNvPr id="112" name="直線コネクタ 111"/>
        <xdr:cNvCxnSpPr/>
      </xdr:nvCxnSpPr>
      <xdr:spPr bwMode="auto">
        <a:xfrm>
          <a:off x="5003800" y="7440531"/>
          <a:ext cx="647700" cy="3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315831</xdr:rowOff>
    </xdr:from>
    <xdr:to>
      <xdr:col>4</xdr:col>
      <xdr:colOff>469900</xdr:colOff>
      <xdr:row>37</xdr:row>
      <xdr:rowOff>323371</xdr:rowOff>
    </xdr:to>
    <xdr:cxnSp macro="">
      <xdr:nvCxnSpPr>
        <xdr:cNvPr id="115" name="直線コネクタ 114"/>
        <xdr:cNvCxnSpPr/>
      </xdr:nvCxnSpPr>
      <xdr:spPr bwMode="auto">
        <a:xfrm flipV="1">
          <a:off x="4305300" y="7440531"/>
          <a:ext cx="698500" cy="7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323371</xdr:rowOff>
    </xdr:from>
    <xdr:to>
      <xdr:col>3</xdr:col>
      <xdr:colOff>904875</xdr:colOff>
      <xdr:row>38</xdr:row>
      <xdr:rowOff>25521</xdr:rowOff>
    </xdr:to>
    <xdr:cxnSp macro="">
      <xdr:nvCxnSpPr>
        <xdr:cNvPr id="118" name="直線コネクタ 117"/>
        <xdr:cNvCxnSpPr/>
      </xdr:nvCxnSpPr>
      <xdr:spPr bwMode="auto">
        <a:xfrm flipV="1">
          <a:off x="3606800" y="7448071"/>
          <a:ext cx="698500" cy="4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330995</xdr:rowOff>
    </xdr:from>
    <xdr:to>
      <xdr:col>3</xdr:col>
      <xdr:colOff>206375</xdr:colOff>
      <xdr:row>38</xdr:row>
      <xdr:rowOff>25521</xdr:rowOff>
    </xdr:to>
    <xdr:cxnSp macro="">
      <xdr:nvCxnSpPr>
        <xdr:cNvPr id="121" name="直線コネクタ 120"/>
        <xdr:cNvCxnSpPr/>
      </xdr:nvCxnSpPr>
      <xdr:spPr bwMode="auto">
        <a:xfrm>
          <a:off x="2908300" y="7455695"/>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297374</xdr:rowOff>
    </xdr:from>
    <xdr:to>
      <xdr:col>5</xdr:col>
      <xdr:colOff>34925</xdr:colOff>
      <xdr:row>38</xdr:row>
      <xdr:rowOff>56074</xdr:rowOff>
    </xdr:to>
    <xdr:sp macro="" textlink="">
      <xdr:nvSpPr>
        <xdr:cNvPr id="131" name="円/楕円 130"/>
        <xdr:cNvSpPr/>
      </xdr:nvSpPr>
      <xdr:spPr bwMode="auto">
        <a:xfrm>
          <a:off x="5600700" y="742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265031</xdr:rowOff>
    </xdr:from>
    <xdr:to>
      <xdr:col>4</xdr:col>
      <xdr:colOff>520700</xdr:colOff>
      <xdr:row>38</xdr:row>
      <xdr:rowOff>23731</xdr:rowOff>
    </xdr:to>
    <xdr:sp macro="" textlink="">
      <xdr:nvSpPr>
        <xdr:cNvPr id="133" name="円/楕円 132"/>
        <xdr:cNvSpPr/>
      </xdr:nvSpPr>
      <xdr:spPr bwMode="auto">
        <a:xfrm>
          <a:off x="4953000" y="738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33908</xdr:rowOff>
    </xdr:from>
    <xdr:ext cx="736600" cy="259045"/>
    <xdr:sp macro="" textlink="">
      <xdr:nvSpPr>
        <xdr:cNvPr id="134" name="テキスト ボックス 133"/>
        <xdr:cNvSpPr txBox="1"/>
      </xdr:nvSpPr>
      <xdr:spPr>
        <a:xfrm>
          <a:off x="4622800" y="715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272571</xdr:rowOff>
    </xdr:from>
    <xdr:to>
      <xdr:col>3</xdr:col>
      <xdr:colOff>955675</xdr:colOff>
      <xdr:row>38</xdr:row>
      <xdr:rowOff>31271</xdr:rowOff>
    </xdr:to>
    <xdr:sp macro="" textlink="">
      <xdr:nvSpPr>
        <xdr:cNvPr id="135" name="円/楕円 134"/>
        <xdr:cNvSpPr/>
      </xdr:nvSpPr>
      <xdr:spPr bwMode="auto">
        <a:xfrm>
          <a:off x="4254500" y="739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41448</xdr:rowOff>
    </xdr:from>
    <xdr:ext cx="762000" cy="259045"/>
    <xdr:sp macro="" textlink="">
      <xdr:nvSpPr>
        <xdr:cNvPr id="136" name="テキスト ボックス 135"/>
        <xdr:cNvSpPr txBox="1"/>
      </xdr:nvSpPr>
      <xdr:spPr>
        <a:xfrm>
          <a:off x="3924300" y="71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317621</xdr:rowOff>
    </xdr:from>
    <xdr:to>
      <xdr:col>3</xdr:col>
      <xdr:colOff>257175</xdr:colOff>
      <xdr:row>38</xdr:row>
      <xdr:rowOff>76321</xdr:rowOff>
    </xdr:to>
    <xdr:sp macro="" textlink="">
      <xdr:nvSpPr>
        <xdr:cNvPr id="137" name="円/楕円 136"/>
        <xdr:cNvSpPr/>
      </xdr:nvSpPr>
      <xdr:spPr bwMode="auto">
        <a:xfrm>
          <a:off x="3556000" y="744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61098</xdr:rowOff>
    </xdr:from>
    <xdr:ext cx="762000" cy="259045"/>
    <xdr:sp macro="" textlink="">
      <xdr:nvSpPr>
        <xdr:cNvPr id="138" name="テキスト ボックス 137"/>
        <xdr:cNvSpPr txBox="1"/>
      </xdr:nvSpPr>
      <xdr:spPr>
        <a:xfrm>
          <a:off x="3225800" y="75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280195</xdr:rowOff>
    </xdr:from>
    <xdr:to>
      <xdr:col>2</xdr:col>
      <xdr:colOff>692150</xdr:colOff>
      <xdr:row>38</xdr:row>
      <xdr:rowOff>38895</xdr:rowOff>
    </xdr:to>
    <xdr:sp macro="" textlink="">
      <xdr:nvSpPr>
        <xdr:cNvPr id="139" name="円/楕円 138"/>
        <xdr:cNvSpPr/>
      </xdr:nvSpPr>
      <xdr:spPr bwMode="auto">
        <a:xfrm>
          <a:off x="2857500" y="740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23672</xdr:rowOff>
    </xdr:from>
    <xdr:ext cx="762000" cy="259045"/>
    <xdr:sp macro="" textlink="">
      <xdr:nvSpPr>
        <xdr:cNvPr id="140" name="テキスト ボックス 139"/>
        <xdr:cNvSpPr txBox="1"/>
      </xdr:nvSpPr>
      <xdr:spPr>
        <a:xfrm>
          <a:off x="2527300" y="749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98018</xdr:rowOff>
    </xdr:from>
    <xdr:to>
      <xdr:col>6</xdr:col>
      <xdr:colOff>511175</xdr:colOff>
      <xdr:row>32</xdr:row>
      <xdr:rowOff>125235</xdr:rowOff>
    </xdr:to>
    <xdr:cxnSp macro="">
      <xdr:nvCxnSpPr>
        <xdr:cNvPr id="61" name="直線コネクタ 60"/>
        <xdr:cNvCxnSpPr/>
      </xdr:nvCxnSpPr>
      <xdr:spPr>
        <a:xfrm flipV="1">
          <a:off x="3797300" y="5584418"/>
          <a:ext cx="8382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124232</xdr:rowOff>
    </xdr:from>
    <xdr:to>
      <xdr:col>5</xdr:col>
      <xdr:colOff>358775</xdr:colOff>
      <xdr:row>32</xdr:row>
      <xdr:rowOff>125235</xdr:rowOff>
    </xdr:to>
    <xdr:cxnSp macro="">
      <xdr:nvCxnSpPr>
        <xdr:cNvPr id="64" name="直線コネクタ 63"/>
        <xdr:cNvCxnSpPr/>
      </xdr:nvCxnSpPr>
      <xdr:spPr>
        <a:xfrm>
          <a:off x="2908300" y="561063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120866</xdr:rowOff>
    </xdr:from>
    <xdr:to>
      <xdr:col>4</xdr:col>
      <xdr:colOff>155575</xdr:colOff>
      <xdr:row>32</xdr:row>
      <xdr:rowOff>124232</xdr:rowOff>
    </xdr:to>
    <xdr:cxnSp macro="">
      <xdr:nvCxnSpPr>
        <xdr:cNvPr id="67" name="直線コネクタ 66"/>
        <xdr:cNvCxnSpPr/>
      </xdr:nvCxnSpPr>
      <xdr:spPr>
        <a:xfrm>
          <a:off x="2019300" y="5607266"/>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116738</xdr:rowOff>
    </xdr:from>
    <xdr:to>
      <xdr:col>2</xdr:col>
      <xdr:colOff>638175</xdr:colOff>
      <xdr:row>32</xdr:row>
      <xdr:rowOff>120866</xdr:rowOff>
    </xdr:to>
    <xdr:cxnSp macro="">
      <xdr:nvCxnSpPr>
        <xdr:cNvPr id="70" name="直線コネクタ 69"/>
        <xdr:cNvCxnSpPr/>
      </xdr:nvCxnSpPr>
      <xdr:spPr>
        <a:xfrm>
          <a:off x="1130300" y="5603138"/>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47218</xdr:rowOff>
    </xdr:from>
    <xdr:to>
      <xdr:col>6</xdr:col>
      <xdr:colOff>561975</xdr:colOff>
      <xdr:row>32</xdr:row>
      <xdr:rowOff>148818</xdr:rowOff>
    </xdr:to>
    <xdr:sp macro="" textlink="">
      <xdr:nvSpPr>
        <xdr:cNvPr id="80" name="円/楕円 79"/>
        <xdr:cNvSpPr/>
      </xdr:nvSpPr>
      <xdr:spPr>
        <a:xfrm>
          <a:off x="4584700" y="5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70095</xdr:rowOff>
    </xdr:from>
    <xdr:ext cx="599010" cy="259045"/>
    <xdr:sp macro="" textlink="">
      <xdr:nvSpPr>
        <xdr:cNvPr id="81" name="人件費該当値テキスト"/>
        <xdr:cNvSpPr txBox="1"/>
      </xdr:nvSpPr>
      <xdr:spPr>
        <a:xfrm>
          <a:off x="4686300" y="538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74435</xdr:rowOff>
    </xdr:from>
    <xdr:to>
      <xdr:col>5</xdr:col>
      <xdr:colOff>409575</xdr:colOff>
      <xdr:row>33</xdr:row>
      <xdr:rowOff>4585</xdr:rowOff>
    </xdr:to>
    <xdr:sp macro="" textlink="">
      <xdr:nvSpPr>
        <xdr:cNvPr id="82" name="円/楕円 81"/>
        <xdr:cNvSpPr/>
      </xdr:nvSpPr>
      <xdr:spPr>
        <a:xfrm>
          <a:off x="3746500" y="55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21112</xdr:rowOff>
    </xdr:from>
    <xdr:ext cx="599010" cy="259045"/>
    <xdr:sp macro="" textlink="">
      <xdr:nvSpPr>
        <xdr:cNvPr id="83" name="テキスト ボックス 82"/>
        <xdr:cNvSpPr txBox="1"/>
      </xdr:nvSpPr>
      <xdr:spPr>
        <a:xfrm>
          <a:off x="3497794" y="533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73432</xdr:rowOff>
    </xdr:from>
    <xdr:to>
      <xdr:col>4</xdr:col>
      <xdr:colOff>206375</xdr:colOff>
      <xdr:row>33</xdr:row>
      <xdr:rowOff>3582</xdr:rowOff>
    </xdr:to>
    <xdr:sp macro="" textlink="">
      <xdr:nvSpPr>
        <xdr:cNvPr id="84" name="円/楕円 83"/>
        <xdr:cNvSpPr/>
      </xdr:nvSpPr>
      <xdr:spPr>
        <a:xfrm>
          <a:off x="2857500" y="55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20109</xdr:rowOff>
    </xdr:from>
    <xdr:ext cx="599010" cy="259045"/>
    <xdr:sp macro="" textlink="">
      <xdr:nvSpPr>
        <xdr:cNvPr id="85" name="テキスト ボックス 84"/>
        <xdr:cNvSpPr txBox="1"/>
      </xdr:nvSpPr>
      <xdr:spPr>
        <a:xfrm>
          <a:off x="2608794" y="53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70066</xdr:rowOff>
    </xdr:from>
    <xdr:to>
      <xdr:col>3</xdr:col>
      <xdr:colOff>3175</xdr:colOff>
      <xdr:row>33</xdr:row>
      <xdr:rowOff>216</xdr:rowOff>
    </xdr:to>
    <xdr:sp macro="" textlink="">
      <xdr:nvSpPr>
        <xdr:cNvPr id="86" name="円/楕円 85"/>
        <xdr:cNvSpPr/>
      </xdr:nvSpPr>
      <xdr:spPr>
        <a:xfrm>
          <a:off x="1968500" y="55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16743</xdr:rowOff>
    </xdr:from>
    <xdr:ext cx="599010" cy="259045"/>
    <xdr:sp macro="" textlink="">
      <xdr:nvSpPr>
        <xdr:cNvPr id="87" name="テキスト ボックス 86"/>
        <xdr:cNvSpPr txBox="1"/>
      </xdr:nvSpPr>
      <xdr:spPr>
        <a:xfrm>
          <a:off x="1719794" y="53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65938</xdr:rowOff>
    </xdr:from>
    <xdr:to>
      <xdr:col>1</xdr:col>
      <xdr:colOff>485775</xdr:colOff>
      <xdr:row>32</xdr:row>
      <xdr:rowOff>167538</xdr:rowOff>
    </xdr:to>
    <xdr:sp macro="" textlink="">
      <xdr:nvSpPr>
        <xdr:cNvPr id="88" name="円/楕円 87"/>
        <xdr:cNvSpPr/>
      </xdr:nvSpPr>
      <xdr:spPr>
        <a:xfrm>
          <a:off x="1079500" y="55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12615</xdr:rowOff>
    </xdr:from>
    <xdr:ext cx="599010" cy="259045"/>
    <xdr:sp macro="" textlink="">
      <xdr:nvSpPr>
        <xdr:cNvPr id="89" name="テキスト ボックス 88"/>
        <xdr:cNvSpPr txBox="1"/>
      </xdr:nvSpPr>
      <xdr:spPr>
        <a:xfrm>
          <a:off x="830794" y="532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116853</xdr:rowOff>
    </xdr:from>
    <xdr:to>
      <xdr:col>6</xdr:col>
      <xdr:colOff>511175</xdr:colOff>
      <xdr:row>55</xdr:row>
      <xdr:rowOff>13754</xdr:rowOff>
    </xdr:to>
    <xdr:cxnSp macro="">
      <xdr:nvCxnSpPr>
        <xdr:cNvPr id="119" name="直線コネクタ 118"/>
        <xdr:cNvCxnSpPr/>
      </xdr:nvCxnSpPr>
      <xdr:spPr>
        <a:xfrm flipV="1">
          <a:off x="3797300" y="9375153"/>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12865</xdr:rowOff>
    </xdr:from>
    <xdr:to>
      <xdr:col>5</xdr:col>
      <xdr:colOff>358775</xdr:colOff>
      <xdr:row>55</xdr:row>
      <xdr:rowOff>13754</xdr:rowOff>
    </xdr:to>
    <xdr:cxnSp macro="">
      <xdr:nvCxnSpPr>
        <xdr:cNvPr id="122" name="直線コネクタ 121"/>
        <xdr:cNvCxnSpPr/>
      </xdr:nvCxnSpPr>
      <xdr:spPr>
        <a:xfrm>
          <a:off x="2908300" y="94426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12865</xdr:rowOff>
    </xdr:from>
    <xdr:to>
      <xdr:col>4</xdr:col>
      <xdr:colOff>155575</xdr:colOff>
      <xdr:row>55</xdr:row>
      <xdr:rowOff>108306</xdr:rowOff>
    </xdr:to>
    <xdr:cxnSp macro="">
      <xdr:nvCxnSpPr>
        <xdr:cNvPr id="125" name="直線コネクタ 124"/>
        <xdr:cNvCxnSpPr/>
      </xdr:nvCxnSpPr>
      <xdr:spPr>
        <a:xfrm flipV="1">
          <a:off x="2019300" y="9442615"/>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108306</xdr:rowOff>
    </xdr:from>
    <xdr:to>
      <xdr:col>2</xdr:col>
      <xdr:colOff>638175</xdr:colOff>
      <xdr:row>56</xdr:row>
      <xdr:rowOff>7214</xdr:rowOff>
    </xdr:to>
    <xdr:cxnSp macro="">
      <xdr:nvCxnSpPr>
        <xdr:cNvPr id="128" name="直線コネクタ 127"/>
        <xdr:cNvCxnSpPr/>
      </xdr:nvCxnSpPr>
      <xdr:spPr>
        <a:xfrm flipV="1">
          <a:off x="1130300" y="9538056"/>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66053</xdr:rowOff>
    </xdr:from>
    <xdr:to>
      <xdr:col>6</xdr:col>
      <xdr:colOff>561975</xdr:colOff>
      <xdr:row>54</xdr:row>
      <xdr:rowOff>167653</xdr:rowOff>
    </xdr:to>
    <xdr:sp macro="" textlink="">
      <xdr:nvSpPr>
        <xdr:cNvPr id="138" name="円/楕円 137"/>
        <xdr:cNvSpPr/>
      </xdr:nvSpPr>
      <xdr:spPr>
        <a:xfrm>
          <a:off x="4584700" y="93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88930</xdr:rowOff>
    </xdr:from>
    <xdr:ext cx="534377" cy="259045"/>
    <xdr:sp macro="" textlink="">
      <xdr:nvSpPr>
        <xdr:cNvPr id="139" name="物件費該当値テキスト"/>
        <xdr:cNvSpPr txBox="1"/>
      </xdr:nvSpPr>
      <xdr:spPr>
        <a:xfrm>
          <a:off x="4686300" y="91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134404</xdr:rowOff>
    </xdr:from>
    <xdr:to>
      <xdr:col>5</xdr:col>
      <xdr:colOff>409575</xdr:colOff>
      <xdr:row>55</xdr:row>
      <xdr:rowOff>64554</xdr:rowOff>
    </xdr:to>
    <xdr:sp macro="" textlink="">
      <xdr:nvSpPr>
        <xdr:cNvPr id="140" name="円/楕円 139"/>
        <xdr:cNvSpPr/>
      </xdr:nvSpPr>
      <xdr:spPr>
        <a:xfrm>
          <a:off x="3746500" y="93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81081</xdr:rowOff>
    </xdr:from>
    <xdr:ext cx="534377" cy="259045"/>
    <xdr:sp macro="" textlink="">
      <xdr:nvSpPr>
        <xdr:cNvPr id="141" name="テキスト ボックス 140"/>
        <xdr:cNvSpPr txBox="1"/>
      </xdr:nvSpPr>
      <xdr:spPr>
        <a:xfrm>
          <a:off x="3530111" y="91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133515</xdr:rowOff>
    </xdr:from>
    <xdr:to>
      <xdr:col>4</xdr:col>
      <xdr:colOff>206375</xdr:colOff>
      <xdr:row>55</xdr:row>
      <xdr:rowOff>63665</xdr:rowOff>
    </xdr:to>
    <xdr:sp macro="" textlink="">
      <xdr:nvSpPr>
        <xdr:cNvPr id="142" name="円/楕円 141"/>
        <xdr:cNvSpPr/>
      </xdr:nvSpPr>
      <xdr:spPr>
        <a:xfrm>
          <a:off x="2857500" y="93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80192</xdr:rowOff>
    </xdr:from>
    <xdr:ext cx="534377" cy="259045"/>
    <xdr:sp macro="" textlink="">
      <xdr:nvSpPr>
        <xdr:cNvPr id="143" name="テキスト ボックス 142"/>
        <xdr:cNvSpPr txBox="1"/>
      </xdr:nvSpPr>
      <xdr:spPr>
        <a:xfrm>
          <a:off x="2641111" y="91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57506</xdr:rowOff>
    </xdr:from>
    <xdr:to>
      <xdr:col>3</xdr:col>
      <xdr:colOff>3175</xdr:colOff>
      <xdr:row>55</xdr:row>
      <xdr:rowOff>159106</xdr:rowOff>
    </xdr:to>
    <xdr:sp macro="" textlink="">
      <xdr:nvSpPr>
        <xdr:cNvPr id="144" name="円/楕円 143"/>
        <xdr:cNvSpPr/>
      </xdr:nvSpPr>
      <xdr:spPr>
        <a:xfrm>
          <a:off x="1968500" y="94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4183</xdr:rowOff>
    </xdr:from>
    <xdr:ext cx="534377" cy="259045"/>
    <xdr:sp macro="" textlink="">
      <xdr:nvSpPr>
        <xdr:cNvPr id="145" name="テキスト ボックス 144"/>
        <xdr:cNvSpPr txBox="1"/>
      </xdr:nvSpPr>
      <xdr:spPr>
        <a:xfrm>
          <a:off x="1752111" y="92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127864</xdr:rowOff>
    </xdr:from>
    <xdr:to>
      <xdr:col>1</xdr:col>
      <xdr:colOff>485775</xdr:colOff>
      <xdr:row>56</xdr:row>
      <xdr:rowOff>58014</xdr:rowOff>
    </xdr:to>
    <xdr:sp macro="" textlink="">
      <xdr:nvSpPr>
        <xdr:cNvPr id="146" name="円/楕円 145"/>
        <xdr:cNvSpPr/>
      </xdr:nvSpPr>
      <xdr:spPr>
        <a:xfrm>
          <a:off x="1079500" y="95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74541</xdr:rowOff>
    </xdr:from>
    <xdr:ext cx="534377" cy="259045"/>
    <xdr:sp macro="" textlink="">
      <xdr:nvSpPr>
        <xdr:cNvPr id="147" name="テキスト ボックス 146"/>
        <xdr:cNvSpPr txBox="1"/>
      </xdr:nvSpPr>
      <xdr:spPr>
        <a:xfrm>
          <a:off x="863111" y="93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147831</xdr:rowOff>
    </xdr:from>
    <xdr:to>
      <xdr:col>6</xdr:col>
      <xdr:colOff>511175</xdr:colOff>
      <xdr:row>78</xdr:row>
      <xdr:rowOff>29842</xdr:rowOff>
    </xdr:to>
    <xdr:cxnSp macro="">
      <xdr:nvCxnSpPr>
        <xdr:cNvPr id="178" name="直線コネクタ 177"/>
        <xdr:cNvCxnSpPr/>
      </xdr:nvCxnSpPr>
      <xdr:spPr>
        <a:xfrm flipV="1">
          <a:off x="3797300" y="13349481"/>
          <a:ext cx="838200" cy="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121543</xdr:rowOff>
    </xdr:from>
    <xdr:to>
      <xdr:col>5</xdr:col>
      <xdr:colOff>358775</xdr:colOff>
      <xdr:row>78</xdr:row>
      <xdr:rowOff>29842</xdr:rowOff>
    </xdr:to>
    <xdr:cxnSp macro="">
      <xdr:nvCxnSpPr>
        <xdr:cNvPr id="181" name="直線コネクタ 180"/>
        <xdr:cNvCxnSpPr/>
      </xdr:nvCxnSpPr>
      <xdr:spPr>
        <a:xfrm>
          <a:off x="2908300" y="13323193"/>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108055</xdr:rowOff>
    </xdr:from>
    <xdr:to>
      <xdr:col>4</xdr:col>
      <xdr:colOff>155575</xdr:colOff>
      <xdr:row>77</xdr:row>
      <xdr:rowOff>121543</xdr:rowOff>
    </xdr:to>
    <xdr:cxnSp macro="">
      <xdr:nvCxnSpPr>
        <xdr:cNvPr id="184" name="直線コネクタ 183"/>
        <xdr:cNvCxnSpPr/>
      </xdr:nvCxnSpPr>
      <xdr:spPr>
        <a:xfrm>
          <a:off x="2019300" y="1330970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108055</xdr:rowOff>
    </xdr:from>
    <xdr:to>
      <xdr:col>2</xdr:col>
      <xdr:colOff>638175</xdr:colOff>
      <xdr:row>78</xdr:row>
      <xdr:rowOff>48096</xdr:rowOff>
    </xdr:to>
    <xdr:cxnSp macro="">
      <xdr:nvCxnSpPr>
        <xdr:cNvPr id="187" name="直線コネクタ 186"/>
        <xdr:cNvCxnSpPr/>
      </xdr:nvCxnSpPr>
      <xdr:spPr>
        <a:xfrm flipV="1">
          <a:off x="1130300" y="13309705"/>
          <a:ext cx="8890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97031</xdr:rowOff>
    </xdr:from>
    <xdr:to>
      <xdr:col>6</xdr:col>
      <xdr:colOff>561975</xdr:colOff>
      <xdr:row>78</xdr:row>
      <xdr:rowOff>27181</xdr:rowOff>
    </xdr:to>
    <xdr:sp macro="" textlink="">
      <xdr:nvSpPr>
        <xdr:cNvPr id="197" name="円/楕円 196"/>
        <xdr:cNvSpPr/>
      </xdr:nvSpPr>
      <xdr:spPr>
        <a:xfrm>
          <a:off x="4584700" y="132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119908</xdr:rowOff>
    </xdr:from>
    <xdr:ext cx="469744" cy="259045"/>
    <xdr:sp macro="" textlink="">
      <xdr:nvSpPr>
        <xdr:cNvPr id="198" name="維持補修費該当値テキスト"/>
        <xdr:cNvSpPr txBox="1"/>
      </xdr:nvSpPr>
      <xdr:spPr>
        <a:xfrm>
          <a:off x="4686300" y="1315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150492</xdr:rowOff>
    </xdr:from>
    <xdr:to>
      <xdr:col>5</xdr:col>
      <xdr:colOff>409575</xdr:colOff>
      <xdr:row>78</xdr:row>
      <xdr:rowOff>80642</xdr:rowOff>
    </xdr:to>
    <xdr:sp macro="" textlink="">
      <xdr:nvSpPr>
        <xdr:cNvPr id="199" name="円/楕円 198"/>
        <xdr:cNvSpPr/>
      </xdr:nvSpPr>
      <xdr:spPr>
        <a:xfrm>
          <a:off x="3746500" y="133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97169</xdr:rowOff>
    </xdr:from>
    <xdr:ext cx="469744" cy="259045"/>
    <xdr:sp macro="" textlink="">
      <xdr:nvSpPr>
        <xdr:cNvPr id="200" name="テキスト ボックス 199"/>
        <xdr:cNvSpPr txBox="1"/>
      </xdr:nvSpPr>
      <xdr:spPr>
        <a:xfrm>
          <a:off x="3562427" y="131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70743</xdr:rowOff>
    </xdr:from>
    <xdr:to>
      <xdr:col>4</xdr:col>
      <xdr:colOff>206375</xdr:colOff>
      <xdr:row>78</xdr:row>
      <xdr:rowOff>893</xdr:rowOff>
    </xdr:to>
    <xdr:sp macro="" textlink="">
      <xdr:nvSpPr>
        <xdr:cNvPr id="201" name="円/楕円 200"/>
        <xdr:cNvSpPr/>
      </xdr:nvSpPr>
      <xdr:spPr>
        <a:xfrm>
          <a:off x="2857500" y="132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17420</xdr:rowOff>
    </xdr:from>
    <xdr:ext cx="469744" cy="259045"/>
    <xdr:sp macro="" textlink="">
      <xdr:nvSpPr>
        <xdr:cNvPr id="202" name="テキスト ボックス 201"/>
        <xdr:cNvSpPr txBox="1"/>
      </xdr:nvSpPr>
      <xdr:spPr>
        <a:xfrm>
          <a:off x="2673427" y="1304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57255</xdr:rowOff>
    </xdr:from>
    <xdr:to>
      <xdr:col>3</xdr:col>
      <xdr:colOff>3175</xdr:colOff>
      <xdr:row>77</xdr:row>
      <xdr:rowOff>158855</xdr:rowOff>
    </xdr:to>
    <xdr:sp macro="" textlink="">
      <xdr:nvSpPr>
        <xdr:cNvPr id="203" name="円/楕円 202"/>
        <xdr:cNvSpPr/>
      </xdr:nvSpPr>
      <xdr:spPr>
        <a:xfrm>
          <a:off x="1968500" y="132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3932</xdr:rowOff>
    </xdr:from>
    <xdr:ext cx="534377" cy="259045"/>
    <xdr:sp macro="" textlink="">
      <xdr:nvSpPr>
        <xdr:cNvPr id="204" name="テキスト ボックス 203"/>
        <xdr:cNvSpPr txBox="1"/>
      </xdr:nvSpPr>
      <xdr:spPr>
        <a:xfrm>
          <a:off x="1752111" y="130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168746</xdr:rowOff>
    </xdr:from>
    <xdr:to>
      <xdr:col>1</xdr:col>
      <xdr:colOff>485775</xdr:colOff>
      <xdr:row>78</xdr:row>
      <xdr:rowOff>98896</xdr:rowOff>
    </xdr:to>
    <xdr:sp macro="" textlink="">
      <xdr:nvSpPr>
        <xdr:cNvPr id="205" name="円/楕円 204"/>
        <xdr:cNvSpPr/>
      </xdr:nvSpPr>
      <xdr:spPr>
        <a:xfrm>
          <a:off x="1079500" y="133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115423</xdr:rowOff>
    </xdr:from>
    <xdr:ext cx="469744" cy="259045"/>
    <xdr:sp macro="" textlink="">
      <xdr:nvSpPr>
        <xdr:cNvPr id="206" name="テキスト ボックス 205"/>
        <xdr:cNvSpPr txBox="1"/>
      </xdr:nvSpPr>
      <xdr:spPr>
        <a:xfrm>
          <a:off x="895427" y="131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75146</xdr:rowOff>
    </xdr:from>
    <xdr:to>
      <xdr:col>6</xdr:col>
      <xdr:colOff>511175</xdr:colOff>
      <xdr:row>97</xdr:row>
      <xdr:rowOff>59461</xdr:rowOff>
    </xdr:to>
    <xdr:cxnSp macro="">
      <xdr:nvCxnSpPr>
        <xdr:cNvPr id="236" name="直線コネクタ 235"/>
        <xdr:cNvCxnSpPr/>
      </xdr:nvCxnSpPr>
      <xdr:spPr>
        <a:xfrm flipV="1">
          <a:off x="3797300" y="16534346"/>
          <a:ext cx="838200" cy="15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59461</xdr:rowOff>
    </xdr:from>
    <xdr:to>
      <xdr:col>5</xdr:col>
      <xdr:colOff>358775</xdr:colOff>
      <xdr:row>97</xdr:row>
      <xdr:rowOff>70472</xdr:rowOff>
    </xdr:to>
    <xdr:cxnSp macro="">
      <xdr:nvCxnSpPr>
        <xdr:cNvPr id="239" name="直線コネクタ 238"/>
        <xdr:cNvCxnSpPr/>
      </xdr:nvCxnSpPr>
      <xdr:spPr>
        <a:xfrm flipV="1">
          <a:off x="2908300" y="1669011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70472</xdr:rowOff>
    </xdr:from>
    <xdr:to>
      <xdr:col>4</xdr:col>
      <xdr:colOff>155575</xdr:colOff>
      <xdr:row>97</xdr:row>
      <xdr:rowOff>136880</xdr:rowOff>
    </xdr:to>
    <xdr:cxnSp macro="">
      <xdr:nvCxnSpPr>
        <xdr:cNvPr id="242" name="直線コネクタ 241"/>
        <xdr:cNvCxnSpPr/>
      </xdr:nvCxnSpPr>
      <xdr:spPr>
        <a:xfrm flipV="1">
          <a:off x="2019300" y="16701122"/>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136880</xdr:rowOff>
    </xdr:from>
    <xdr:to>
      <xdr:col>2</xdr:col>
      <xdr:colOff>638175</xdr:colOff>
      <xdr:row>97</xdr:row>
      <xdr:rowOff>145414</xdr:rowOff>
    </xdr:to>
    <xdr:cxnSp macro="">
      <xdr:nvCxnSpPr>
        <xdr:cNvPr id="245" name="直線コネクタ 244"/>
        <xdr:cNvCxnSpPr/>
      </xdr:nvCxnSpPr>
      <xdr:spPr>
        <a:xfrm flipV="1">
          <a:off x="1130300" y="1676753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24346</xdr:rowOff>
    </xdr:from>
    <xdr:to>
      <xdr:col>6</xdr:col>
      <xdr:colOff>561975</xdr:colOff>
      <xdr:row>96</xdr:row>
      <xdr:rowOff>125946</xdr:rowOff>
    </xdr:to>
    <xdr:sp macro="" textlink="">
      <xdr:nvSpPr>
        <xdr:cNvPr id="255" name="円/楕円 254"/>
        <xdr:cNvSpPr/>
      </xdr:nvSpPr>
      <xdr:spPr>
        <a:xfrm>
          <a:off x="4584700" y="164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47223</xdr:rowOff>
    </xdr:from>
    <xdr:ext cx="534377" cy="259045"/>
    <xdr:sp macro="" textlink="">
      <xdr:nvSpPr>
        <xdr:cNvPr id="256" name="扶助費該当値テキスト"/>
        <xdr:cNvSpPr txBox="1"/>
      </xdr:nvSpPr>
      <xdr:spPr>
        <a:xfrm>
          <a:off x="4686300" y="163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8661</xdr:rowOff>
    </xdr:from>
    <xdr:to>
      <xdr:col>5</xdr:col>
      <xdr:colOff>409575</xdr:colOff>
      <xdr:row>97</xdr:row>
      <xdr:rowOff>110261</xdr:rowOff>
    </xdr:to>
    <xdr:sp macro="" textlink="">
      <xdr:nvSpPr>
        <xdr:cNvPr id="257" name="円/楕円 256"/>
        <xdr:cNvSpPr/>
      </xdr:nvSpPr>
      <xdr:spPr>
        <a:xfrm>
          <a:off x="3746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101388</xdr:rowOff>
    </xdr:from>
    <xdr:ext cx="534377" cy="259045"/>
    <xdr:sp macro="" textlink="">
      <xdr:nvSpPr>
        <xdr:cNvPr id="258" name="テキスト ボックス 257"/>
        <xdr:cNvSpPr txBox="1"/>
      </xdr:nvSpPr>
      <xdr:spPr>
        <a:xfrm>
          <a:off x="3530111" y="167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19672</xdr:rowOff>
    </xdr:from>
    <xdr:to>
      <xdr:col>4</xdr:col>
      <xdr:colOff>206375</xdr:colOff>
      <xdr:row>97</xdr:row>
      <xdr:rowOff>121272</xdr:rowOff>
    </xdr:to>
    <xdr:sp macro="" textlink="">
      <xdr:nvSpPr>
        <xdr:cNvPr id="259" name="円/楕円 258"/>
        <xdr:cNvSpPr/>
      </xdr:nvSpPr>
      <xdr:spPr>
        <a:xfrm>
          <a:off x="2857500" y="166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112399</xdr:rowOff>
    </xdr:from>
    <xdr:ext cx="534377" cy="259045"/>
    <xdr:sp macro="" textlink="">
      <xdr:nvSpPr>
        <xdr:cNvPr id="260" name="テキスト ボックス 259"/>
        <xdr:cNvSpPr txBox="1"/>
      </xdr:nvSpPr>
      <xdr:spPr>
        <a:xfrm>
          <a:off x="2641111" y="167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86080</xdr:rowOff>
    </xdr:from>
    <xdr:to>
      <xdr:col>3</xdr:col>
      <xdr:colOff>3175</xdr:colOff>
      <xdr:row>98</xdr:row>
      <xdr:rowOff>16230</xdr:rowOff>
    </xdr:to>
    <xdr:sp macro="" textlink="">
      <xdr:nvSpPr>
        <xdr:cNvPr id="261" name="円/楕円 260"/>
        <xdr:cNvSpPr/>
      </xdr:nvSpPr>
      <xdr:spPr>
        <a:xfrm>
          <a:off x="1968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7357</xdr:rowOff>
    </xdr:from>
    <xdr:ext cx="534377" cy="259045"/>
    <xdr:sp macro="" textlink="">
      <xdr:nvSpPr>
        <xdr:cNvPr id="262" name="テキスト ボックス 261"/>
        <xdr:cNvSpPr txBox="1"/>
      </xdr:nvSpPr>
      <xdr:spPr>
        <a:xfrm>
          <a:off x="1752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94614</xdr:rowOff>
    </xdr:from>
    <xdr:to>
      <xdr:col>1</xdr:col>
      <xdr:colOff>485775</xdr:colOff>
      <xdr:row>98</xdr:row>
      <xdr:rowOff>24764</xdr:rowOff>
    </xdr:to>
    <xdr:sp macro="" textlink="">
      <xdr:nvSpPr>
        <xdr:cNvPr id="263" name="円/楕円 262"/>
        <xdr:cNvSpPr/>
      </xdr:nvSpPr>
      <xdr:spPr>
        <a:xfrm>
          <a:off x="1079500" y="167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41291</xdr:rowOff>
    </xdr:from>
    <xdr:ext cx="534377" cy="259045"/>
    <xdr:sp macro="" textlink="">
      <xdr:nvSpPr>
        <xdr:cNvPr id="264" name="テキスト ボックス 263"/>
        <xdr:cNvSpPr txBox="1"/>
      </xdr:nvSpPr>
      <xdr:spPr>
        <a:xfrm>
          <a:off x="863111" y="165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164951</xdr:rowOff>
    </xdr:from>
    <xdr:to>
      <xdr:col>15</xdr:col>
      <xdr:colOff>180975</xdr:colOff>
      <xdr:row>31</xdr:row>
      <xdr:rowOff>24124</xdr:rowOff>
    </xdr:to>
    <xdr:cxnSp macro="">
      <xdr:nvCxnSpPr>
        <xdr:cNvPr id="297" name="直線コネクタ 296"/>
        <xdr:cNvCxnSpPr/>
      </xdr:nvCxnSpPr>
      <xdr:spPr>
        <a:xfrm flipV="1">
          <a:off x="9639300" y="5308451"/>
          <a:ext cx="8382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24124</xdr:rowOff>
    </xdr:from>
    <xdr:to>
      <xdr:col>14</xdr:col>
      <xdr:colOff>28575</xdr:colOff>
      <xdr:row>34</xdr:row>
      <xdr:rowOff>6902</xdr:rowOff>
    </xdr:to>
    <xdr:cxnSp macro="">
      <xdr:nvCxnSpPr>
        <xdr:cNvPr id="300" name="直線コネクタ 299"/>
        <xdr:cNvCxnSpPr/>
      </xdr:nvCxnSpPr>
      <xdr:spPr>
        <a:xfrm flipV="1">
          <a:off x="8750300" y="5339074"/>
          <a:ext cx="889000" cy="49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6902</xdr:rowOff>
    </xdr:from>
    <xdr:to>
      <xdr:col>12</xdr:col>
      <xdr:colOff>511175</xdr:colOff>
      <xdr:row>34</xdr:row>
      <xdr:rowOff>145196</xdr:rowOff>
    </xdr:to>
    <xdr:cxnSp macro="">
      <xdr:nvCxnSpPr>
        <xdr:cNvPr id="303" name="直線コネクタ 302"/>
        <xdr:cNvCxnSpPr/>
      </xdr:nvCxnSpPr>
      <xdr:spPr>
        <a:xfrm flipV="1">
          <a:off x="7861300" y="5836202"/>
          <a:ext cx="889000" cy="1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71672</xdr:rowOff>
    </xdr:from>
    <xdr:to>
      <xdr:col>11</xdr:col>
      <xdr:colOff>307975</xdr:colOff>
      <xdr:row>34</xdr:row>
      <xdr:rowOff>145196</xdr:rowOff>
    </xdr:to>
    <xdr:cxnSp macro="">
      <xdr:nvCxnSpPr>
        <xdr:cNvPr id="306" name="直線コネクタ 305"/>
        <xdr:cNvCxnSpPr/>
      </xdr:nvCxnSpPr>
      <xdr:spPr>
        <a:xfrm>
          <a:off x="6972300" y="5900972"/>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114151</xdr:rowOff>
    </xdr:from>
    <xdr:to>
      <xdr:col>15</xdr:col>
      <xdr:colOff>231775</xdr:colOff>
      <xdr:row>31</xdr:row>
      <xdr:rowOff>44301</xdr:rowOff>
    </xdr:to>
    <xdr:sp macro="" textlink="">
      <xdr:nvSpPr>
        <xdr:cNvPr id="316" name="円/楕円 315"/>
        <xdr:cNvSpPr/>
      </xdr:nvSpPr>
      <xdr:spPr>
        <a:xfrm>
          <a:off x="10426700" y="52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29078</xdr:rowOff>
    </xdr:from>
    <xdr:ext cx="599010" cy="259045"/>
    <xdr:sp macro="" textlink="">
      <xdr:nvSpPr>
        <xdr:cNvPr id="317" name="補助費等該当値テキスト"/>
        <xdr:cNvSpPr txBox="1"/>
      </xdr:nvSpPr>
      <xdr:spPr>
        <a:xfrm>
          <a:off x="10528300" y="517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159,349</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144774</xdr:rowOff>
    </xdr:from>
    <xdr:to>
      <xdr:col>14</xdr:col>
      <xdr:colOff>79375</xdr:colOff>
      <xdr:row>31</xdr:row>
      <xdr:rowOff>74924</xdr:rowOff>
    </xdr:to>
    <xdr:sp macro="" textlink="">
      <xdr:nvSpPr>
        <xdr:cNvPr id="318" name="円/楕円 317"/>
        <xdr:cNvSpPr/>
      </xdr:nvSpPr>
      <xdr:spPr>
        <a:xfrm>
          <a:off x="9588500" y="52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91451</xdr:rowOff>
    </xdr:from>
    <xdr:ext cx="599010" cy="259045"/>
    <xdr:sp macro="" textlink="">
      <xdr:nvSpPr>
        <xdr:cNvPr id="319" name="テキスト ボックス 318"/>
        <xdr:cNvSpPr txBox="1"/>
      </xdr:nvSpPr>
      <xdr:spPr>
        <a:xfrm>
          <a:off x="9339794" y="506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127552</xdr:rowOff>
    </xdr:from>
    <xdr:to>
      <xdr:col>12</xdr:col>
      <xdr:colOff>561975</xdr:colOff>
      <xdr:row>34</xdr:row>
      <xdr:rowOff>57702</xdr:rowOff>
    </xdr:to>
    <xdr:sp macro="" textlink="">
      <xdr:nvSpPr>
        <xdr:cNvPr id="320" name="円/楕円 319"/>
        <xdr:cNvSpPr/>
      </xdr:nvSpPr>
      <xdr:spPr>
        <a:xfrm>
          <a:off x="8699500" y="5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74229</xdr:rowOff>
    </xdr:from>
    <xdr:ext cx="599010" cy="259045"/>
    <xdr:sp macro="" textlink="">
      <xdr:nvSpPr>
        <xdr:cNvPr id="321" name="テキスト ボックス 320"/>
        <xdr:cNvSpPr txBox="1"/>
      </xdr:nvSpPr>
      <xdr:spPr>
        <a:xfrm>
          <a:off x="8450794" y="556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94396</xdr:rowOff>
    </xdr:from>
    <xdr:to>
      <xdr:col>11</xdr:col>
      <xdr:colOff>358775</xdr:colOff>
      <xdr:row>35</xdr:row>
      <xdr:rowOff>24546</xdr:rowOff>
    </xdr:to>
    <xdr:sp macro="" textlink="">
      <xdr:nvSpPr>
        <xdr:cNvPr id="322" name="円/楕円 321"/>
        <xdr:cNvSpPr/>
      </xdr:nvSpPr>
      <xdr:spPr>
        <a:xfrm>
          <a:off x="7810500" y="59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41073</xdr:rowOff>
    </xdr:from>
    <xdr:ext cx="534377" cy="259045"/>
    <xdr:sp macro="" textlink="">
      <xdr:nvSpPr>
        <xdr:cNvPr id="323" name="テキスト ボックス 322"/>
        <xdr:cNvSpPr txBox="1"/>
      </xdr:nvSpPr>
      <xdr:spPr>
        <a:xfrm>
          <a:off x="7594111" y="56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20872</xdr:rowOff>
    </xdr:from>
    <xdr:to>
      <xdr:col>10</xdr:col>
      <xdr:colOff>155575</xdr:colOff>
      <xdr:row>34</xdr:row>
      <xdr:rowOff>122472</xdr:rowOff>
    </xdr:to>
    <xdr:sp macro="" textlink="">
      <xdr:nvSpPr>
        <xdr:cNvPr id="324" name="円/楕円 323"/>
        <xdr:cNvSpPr/>
      </xdr:nvSpPr>
      <xdr:spPr>
        <a:xfrm>
          <a:off x="6921500" y="58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138999</xdr:rowOff>
    </xdr:from>
    <xdr:ext cx="534377" cy="259045"/>
    <xdr:sp macro="" textlink="">
      <xdr:nvSpPr>
        <xdr:cNvPr id="325" name="テキスト ボックス 324"/>
        <xdr:cNvSpPr txBox="1"/>
      </xdr:nvSpPr>
      <xdr:spPr>
        <a:xfrm>
          <a:off x="6705111" y="56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92238</xdr:rowOff>
    </xdr:from>
    <xdr:to>
      <xdr:col>15</xdr:col>
      <xdr:colOff>180975</xdr:colOff>
      <xdr:row>56</xdr:row>
      <xdr:rowOff>151377</xdr:rowOff>
    </xdr:to>
    <xdr:cxnSp macro="">
      <xdr:nvCxnSpPr>
        <xdr:cNvPr id="352" name="直線コネクタ 351"/>
        <xdr:cNvCxnSpPr/>
      </xdr:nvCxnSpPr>
      <xdr:spPr>
        <a:xfrm flipV="1">
          <a:off x="9639300" y="9693438"/>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35056</xdr:rowOff>
    </xdr:from>
    <xdr:to>
      <xdr:col>14</xdr:col>
      <xdr:colOff>28575</xdr:colOff>
      <xdr:row>56</xdr:row>
      <xdr:rowOff>151377</xdr:rowOff>
    </xdr:to>
    <xdr:cxnSp macro="">
      <xdr:nvCxnSpPr>
        <xdr:cNvPr id="355" name="直線コネクタ 354"/>
        <xdr:cNvCxnSpPr/>
      </xdr:nvCxnSpPr>
      <xdr:spPr>
        <a:xfrm>
          <a:off x="8750300" y="9636256"/>
          <a:ext cx="889000" cy="1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35056</xdr:rowOff>
    </xdr:from>
    <xdr:to>
      <xdr:col>12</xdr:col>
      <xdr:colOff>511175</xdr:colOff>
      <xdr:row>56</xdr:row>
      <xdr:rowOff>118692</xdr:rowOff>
    </xdr:to>
    <xdr:cxnSp macro="">
      <xdr:nvCxnSpPr>
        <xdr:cNvPr id="358" name="直線コネクタ 357"/>
        <xdr:cNvCxnSpPr/>
      </xdr:nvCxnSpPr>
      <xdr:spPr>
        <a:xfrm flipV="1">
          <a:off x="7861300" y="9636256"/>
          <a:ext cx="889000" cy="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3148</xdr:rowOff>
    </xdr:from>
    <xdr:to>
      <xdr:col>11</xdr:col>
      <xdr:colOff>307975</xdr:colOff>
      <xdr:row>56</xdr:row>
      <xdr:rowOff>118692</xdr:rowOff>
    </xdr:to>
    <xdr:cxnSp macro="">
      <xdr:nvCxnSpPr>
        <xdr:cNvPr id="361" name="直線コネクタ 360"/>
        <xdr:cNvCxnSpPr/>
      </xdr:nvCxnSpPr>
      <xdr:spPr>
        <a:xfrm>
          <a:off x="6972300" y="9604348"/>
          <a:ext cx="889000" cy="1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41438</xdr:rowOff>
    </xdr:from>
    <xdr:to>
      <xdr:col>15</xdr:col>
      <xdr:colOff>231775</xdr:colOff>
      <xdr:row>56</xdr:row>
      <xdr:rowOff>143038</xdr:rowOff>
    </xdr:to>
    <xdr:sp macro="" textlink="">
      <xdr:nvSpPr>
        <xdr:cNvPr id="371" name="円/楕円 370"/>
        <xdr:cNvSpPr/>
      </xdr:nvSpPr>
      <xdr:spPr>
        <a:xfrm>
          <a:off x="10426700" y="96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64315</xdr:rowOff>
    </xdr:from>
    <xdr:ext cx="534377" cy="259045"/>
    <xdr:sp macro="" textlink="">
      <xdr:nvSpPr>
        <xdr:cNvPr id="372" name="普通建設事業費該当値テキスト"/>
        <xdr:cNvSpPr txBox="1"/>
      </xdr:nvSpPr>
      <xdr:spPr>
        <a:xfrm>
          <a:off x="10528300" y="94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100577</xdr:rowOff>
    </xdr:from>
    <xdr:to>
      <xdr:col>14</xdr:col>
      <xdr:colOff>79375</xdr:colOff>
      <xdr:row>57</xdr:row>
      <xdr:rowOff>30727</xdr:rowOff>
    </xdr:to>
    <xdr:sp macro="" textlink="">
      <xdr:nvSpPr>
        <xdr:cNvPr id="373" name="円/楕円 372"/>
        <xdr:cNvSpPr/>
      </xdr:nvSpPr>
      <xdr:spPr>
        <a:xfrm>
          <a:off x="9588500" y="97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21854</xdr:rowOff>
    </xdr:from>
    <xdr:ext cx="534377" cy="259045"/>
    <xdr:sp macro="" textlink="">
      <xdr:nvSpPr>
        <xdr:cNvPr id="374" name="テキスト ボックス 373"/>
        <xdr:cNvSpPr txBox="1"/>
      </xdr:nvSpPr>
      <xdr:spPr>
        <a:xfrm>
          <a:off x="9372111" y="97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155706</xdr:rowOff>
    </xdr:from>
    <xdr:to>
      <xdr:col>12</xdr:col>
      <xdr:colOff>561975</xdr:colOff>
      <xdr:row>56</xdr:row>
      <xdr:rowOff>85856</xdr:rowOff>
    </xdr:to>
    <xdr:sp macro="" textlink="">
      <xdr:nvSpPr>
        <xdr:cNvPr id="375" name="円/楕円 374"/>
        <xdr:cNvSpPr/>
      </xdr:nvSpPr>
      <xdr:spPr>
        <a:xfrm>
          <a:off x="8699500" y="95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76983</xdr:rowOff>
    </xdr:from>
    <xdr:ext cx="534377" cy="259045"/>
    <xdr:sp macro="" textlink="">
      <xdr:nvSpPr>
        <xdr:cNvPr id="376" name="テキスト ボックス 375"/>
        <xdr:cNvSpPr txBox="1"/>
      </xdr:nvSpPr>
      <xdr:spPr>
        <a:xfrm>
          <a:off x="8483111" y="967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67892</xdr:rowOff>
    </xdr:from>
    <xdr:to>
      <xdr:col>11</xdr:col>
      <xdr:colOff>358775</xdr:colOff>
      <xdr:row>56</xdr:row>
      <xdr:rowOff>169492</xdr:rowOff>
    </xdr:to>
    <xdr:sp macro="" textlink="">
      <xdr:nvSpPr>
        <xdr:cNvPr id="377" name="円/楕円 376"/>
        <xdr:cNvSpPr/>
      </xdr:nvSpPr>
      <xdr:spPr>
        <a:xfrm>
          <a:off x="7810500" y="96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160619</xdr:rowOff>
    </xdr:from>
    <xdr:ext cx="534377" cy="259045"/>
    <xdr:sp macro="" textlink="">
      <xdr:nvSpPr>
        <xdr:cNvPr id="378" name="テキスト ボックス 377"/>
        <xdr:cNvSpPr txBox="1"/>
      </xdr:nvSpPr>
      <xdr:spPr>
        <a:xfrm>
          <a:off x="7594111" y="97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123798</xdr:rowOff>
    </xdr:from>
    <xdr:to>
      <xdr:col>10</xdr:col>
      <xdr:colOff>155575</xdr:colOff>
      <xdr:row>56</xdr:row>
      <xdr:rowOff>53948</xdr:rowOff>
    </xdr:to>
    <xdr:sp macro="" textlink="">
      <xdr:nvSpPr>
        <xdr:cNvPr id="379" name="円/楕円 378"/>
        <xdr:cNvSpPr/>
      </xdr:nvSpPr>
      <xdr:spPr>
        <a:xfrm>
          <a:off x="6921500" y="95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70475</xdr:rowOff>
    </xdr:from>
    <xdr:ext cx="599010" cy="259045"/>
    <xdr:sp macro="" textlink="">
      <xdr:nvSpPr>
        <xdr:cNvPr id="380" name="テキスト ボックス 379"/>
        <xdr:cNvSpPr txBox="1"/>
      </xdr:nvSpPr>
      <xdr:spPr>
        <a:xfrm>
          <a:off x="6672794" y="932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111985</xdr:rowOff>
    </xdr:from>
    <xdr:to>
      <xdr:col>15</xdr:col>
      <xdr:colOff>180975</xdr:colOff>
      <xdr:row>78</xdr:row>
      <xdr:rowOff>77116</xdr:rowOff>
    </xdr:to>
    <xdr:cxnSp macro="">
      <xdr:nvCxnSpPr>
        <xdr:cNvPr id="409" name="直線コネクタ 408"/>
        <xdr:cNvCxnSpPr/>
      </xdr:nvCxnSpPr>
      <xdr:spPr>
        <a:xfrm>
          <a:off x="9639300" y="13313635"/>
          <a:ext cx="838200" cy="1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111985</xdr:rowOff>
    </xdr:from>
    <xdr:to>
      <xdr:col>14</xdr:col>
      <xdr:colOff>28575</xdr:colOff>
      <xdr:row>78</xdr:row>
      <xdr:rowOff>115187</xdr:rowOff>
    </xdr:to>
    <xdr:cxnSp macro="">
      <xdr:nvCxnSpPr>
        <xdr:cNvPr id="412" name="直線コネクタ 411"/>
        <xdr:cNvCxnSpPr/>
      </xdr:nvCxnSpPr>
      <xdr:spPr>
        <a:xfrm flipV="1">
          <a:off x="8750300" y="13313635"/>
          <a:ext cx="889000" cy="17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26316</xdr:rowOff>
    </xdr:from>
    <xdr:to>
      <xdr:col>15</xdr:col>
      <xdr:colOff>231775</xdr:colOff>
      <xdr:row>78</xdr:row>
      <xdr:rowOff>127916</xdr:rowOff>
    </xdr:to>
    <xdr:sp macro="" textlink="">
      <xdr:nvSpPr>
        <xdr:cNvPr id="422" name="円/楕円 421"/>
        <xdr:cNvSpPr/>
      </xdr:nvSpPr>
      <xdr:spPr>
        <a:xfrm>
          <a:off x="10426700" y="133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4743</xdr:rowOff>
    </xdr:from>
    <xdr:ext cx="534377" cy="259045"/>
    <xdr:sp macro="" textlink="">
      <xdr:nvSpPr>
        <xdr:cNvPr id="423" name="普通建設事業費 （ うち新規整備　）該当値テキスト"/>
        <xdr:cNvSpPr txBox="1"/>
      </xdr:nvSpPr>
      <xdr:spPr>
        <a:xfrm>
          <a:off x="10528300" y="133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61185</xdr:rowOff>
    </xdr:from>
    <xdr:to>
      <xdr:col>14</xdr:col>
      <xdr:colOff>79375</xdr:colOff>
      <xdr:row>77</xdr:row>
      <xdr:rowOff>162785</xdr:rowOff>
    </xdr:to>
    <xdr:sp macro="" textlink="">
      <xdr:nvSpPr>
        <xdr:cNvPr id="424" name="円/楕円 423"/>
        <xdr:cNvSpPr/>
      </xdr:nvSpPr>
      <xdr:spPr>
        <a:xfrm>
          <a:off x="9588500" y="132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153912</xdr:rowOff>
    </xdr:from>
    <xdr:ext cx="534377" cy="259045"/>
    <xdr:sp macro="" textlink="">
      <xdr:nvSpPr>
        <xdr:cNvPr id="425" name="テキスト ボックス 424"/>
        <xdr:cNvSpPr txBox="1"/>
      </xdr:nvSpPr>
      <xdr:spPr>
        <a:xfrm>
          <a:off x="9372111" y="133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64387</xdr:rowOff>
    </xdr:from>
    <xdr:to>
      <xdr:col>12</xdr:col>
      <xdr:colOff>561975</xdr:colOff>
      <xdr:row>78</xdr:row>
      <xdr:rowOff>165987</xdr:rowOff>
    </xdr:to>
    <xdr:sp macro="" textlink="">
      <xdr:nvSpPr>
        <xdr:cNvPr id="426" name="円/楕円 425"/>
        <xdr:cNvSpPr/>
      </xdr:nvSpPr>
      <xdr:spPr>
        <a:xfrm>
          <a:off x="8699500" y="134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157114</xdr:rowOff>
    </xdr:from>
    <xdr:ext cx="534377" cy="259045"/>
    <xdr:sp macro="" textlink="">
      <xdr:nvSpPr>
        <xdr:cNvPr id="427" name="テキスト ボックス 426"/>
        <xdr:cNvSpPr txBox="1"/>
      </xdr:nvSpPr>
      <xdr:spPr>
        <a:xfrm>
          <a:off x="8483111" y="1353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154324</xdr:rowOff>
    </xdr:from>
    <xdr:to>
      <xdr:col>15</xdr:col>
      <xdr:colOff>180975</xdr:colOff>
      <xdr:row>97</xdr:row>
      <xdr:rowOff>41196</xdr:rowOff>
    </xdr:to>
    <xdr:cxnSp macro="">
      <xdr:nvCxnSpPr>
        <xdr:cNvPr id="452" name="直線コネクタ 451"/>
        <xdr:cNvCxnSpPr/>
      </xdr:nvCxnSpPr>
      <xdr:spPr>
        <a:xfrm flipV="1">
          <a:off x="9639300" y="16613524"/>
          <a:ext cx="838200" cy="5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104679</xdr:rowOff>
    </xdr:from>
    <xdr:to>
      <xdr:col>14</xdr:col>
      <xdr:colOff>28575</xdr:colOff>
      <xdr:row>97</xdr:row>
      <xdr:rowOff>41196</xdr:rowOff>
    </xdr:to>
    <xdr:cxnSp macro="">
      <xdr:nvCxnSpPr>
        <xdr:cNvPr id="455" name="直線コネクタ 454"/>
        <xdr:cNvCxnSpPr/>
      </xdr:nvCxnSpPr>
      <xdr:spPr>
        <a:xfrm>
          <a:off x="8750300" y="16563879"/>
          <a:ext cx="889000" cy="10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103524</xdr:rowOff>
    </xdr:from>
    <xdr:to>
      <xdr:col>15</xdr:col>
      <xdr:colOff>231775</xdr:colOff>
      <xdr:row>97</xdr:row>
      <xdr:rowOff>33674</xdr:rowOff>
    </xdr:to>
    <xdr:sp macro="" textlink="">
      <xdr:nvSpPr>
        <xdr:cNvPr id="465" name="円/楕円 464"/>
        <xdr:cNvSpPr/>
      </xdr:nvSpPr>
      <xdr:spPr>
        <a:xfrm>
          <a:off x="10426700" y="16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81951</xdr:rowOff>
    </xdr:from>
    <xdr:ext cx="534377" cy="259045"/>
    <xdr:sp macro="" textlink="">
      <xdr:nvSpPr>
        <xdr:cNvPr id="466" name="普通建設事業費 （ うち更新整備　）該当値テキスト"/>
        <xdr:cNvSpPr txBox="1"/>
      </xdr:nvSpPr>
      <xdr:spPr>
        <a:xfrm>
          <a:off x="10528300" y="165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161846</xdr:rowOff>
    </xdr:from>
    <xdr:to>
      <xdr:col>14</xdr:col>
      <xdr:colOff>79375</xdr:colOff>
      <xdr:row>97</xdr:row>
      <xdr:rowOff>91996</xdr:rowOff>
    </xdr:to>
    <xdr:sp macro="" textlink="">
      <xdr:nvSpPr>
        <xdr:cNvPr id="467" name="円/楕円 466"/>
        <xdr:cNvSpPr/>
      </xdr:nvSpPr>
      <xdr:spPr>
        <a:xfrm>
          <a:off x="9588500" y="166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83123</xdr:rowOff>
    </xdr:from>
    <xdr:ext cx="534377" cy="259045"/>
    <xdr:sp macro="" textlink="">
      <xdr:nvSpPr>
        <xdr:cNvPr id="468" name="テキスト ボックス 467"/>
        <xdr:cNvSpPr txBox="1"/>
      </xdr:nvSpPr>
      <xdr:spPr>
        <a:xfrm>
          <a:off x="9372111" y="167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53879</xdr:rowOff>
    </xdr:from>
    <xdr:to>
      <xdr:col>12</xdr:col>
      <xdr:colOff>561975</xdr:colOff>
      <xdr:row>96</xdr:row>
      <xdr:rowOff>155479</xdr:rowOff>
    </xdr:to>
    <xdr:sp macro="" textlink="">
      <xdr:nvSpPr>
        <xdr:cNvPr id="469" name="円/楕円 468"/>
        <xdr:cNvSpPr/>
      </xdr:nvSpPr>
      <xdr:spPr>
        <a:xfrm>
          <a:off x="8699500" y="165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556</xdr:rowOff>
    </xdr:from>
    <xdr:ext cx="534377" cy="259045"/>
    <xdr:sp macro="" textlink="">
      <xdr:nvSpPr>
        <xdr:cNvPr id="470" name="テキスト ボックス 469"/>
        <xdr:cNvSpPr txBox="1"/>
      </xdr:nvSpPr>
      <xdr:spPr>
        <a:xfrm>
          <a:off x="8483111" y="1628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110576</xdr:rowOff>
    </xdr:from>
    <xdr:to>
      <xdr:col>23</xdr:col>
      <xdr:colOff>517525</xdr:colOff>
      <xdr:row>38</xdr:row>
      <xdr:rowOff>125526</xdr:rowOff>
    </xdr:to>
    <xdr:cxnSp macro="">
      <xdr:nvCxnSpPr>
        <xdr:cNvPr id="497" name="直線コネクタ 496"/>
        <xdr:cNvCxnSpPr/>
      </xdr:nvCxnSpPr>
      <xdr:spPr>
        <a:xfrm>
          <a:off x="15481300" y="6625676"/>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110576</xdr:rowOff>
    </xdr:from>
    <xdr:to>
      <xdr:col>22</xdr:col>
      <xdr:colOff>365125</xdr:colOff>
      <xdr:row>38</xdr:row>
      <xdr:rowOff>136088</xdr:rowOff>
    </xdr:to>
    <xdr:cxnSp macro="">
      <xdr:nvCxnSpPr>
        <xdr:cNvPr id="500" name="直線コネクタ 499"/>
        <xdr:cNvCxnSpPr/>
      </xdr:nvCxnSpPr>
      <xdr:spPr>
        <a:xfrm flipV="1">
          <a:off x="14592300" y="6625676"/>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129642</xdr:rowOff>
    </xdr:from>
    <xdr:to>
      <xdr:col>21</xdr:col>
      <xdr:colOff>161925</xdr:colOff>
      <xdr:row>38</xdr:row>
      <xdr:rowOff>136088</xdr:rowOff>
    </xdr:to>
    <xdr:cxnSp macro="">
      <xdr:nvCxnSpPr>
        <xdr:cNvPr id="503" name="直線コネクタ 502"/>
        <xdr:cNvCxnSpPr/>
      </xdr:nvCxnSpPr>
      <xdr:spPr>
        <a:xfrm>
          <a:off x="13703300" y="664474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129642</xdr:rowOff>
    </xdr:from>
    <xdr:to>
      <xdr:col>19</xdr:col>
      <xdr:colOff>644525</xdr:colOff>
      <xdr:row>38</xdr:row>
      <xdr:rowOff>137940</xdr:rowOff>
    </xdr:to>
    <xdr:cxnSp macro="">
      <xdr:nvCxnSpPr>
        <xdr:cNvPr id="506" name="直線コネクタ 505"/>
        <xdr:cNvCxnSpPr/>
      </xdr:nvCxnSpPr>
      <xdr:spPr>
        <a:xfrm flipV="1">
          <a:off x="12814300" y="6644742"/>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74726</xdr:rowOff>
    </xdr:from>
    <xdr:to>
      <xdr:col>23</xdr:col>
      <xdr:colOff>568325</xdr:colOff>
      <xdr:row>39</xdr:row>
      <xdr:rowOff>4876</xdr:rowOff>
    </xdr:to>
    <xdr:sp macro="" textlink="">
      <xdr:nvSpPr>
        <xdr:cNvPr id="516" name="円/楕円 515"/>
        <xdr:cNvSpPr/>
      </xdr:nvSpPr>
      <xdr:spPr>
        <a:xfrm>
          <a:off x="16268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161103</xdr:rowOff>
    </xdr:from>
    <xdr:ext cx="378565" cy="259045"/>
    <xdr:sp macro="" textlink="">
      <xdr:nvSpPr>
        <xdr:cNvPr id="517" name="災害復旧事業費該当値テキスト"/>
        <xdr:cNvSpPr txBox="1"/>
      </xdr:nvSpPr>
      <xdr:spPr>
        <a:xfrm>
          <a:off x="16370300" y="65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59776</xdr:rowOff>
    </xdr:from>
    <xdr:to>
      <xdr:col>22</xdr:col>
      <xdr:colOff>415925</xdr:colOff>
      <xdr:row>38</xdr:row>
      <xdr:rowOff>161376</xdr:rowOff>
    </xdr:to>
    <xdr:sp macro="" textlink="">
      <xdr:nvSpPr>
        <xdr:cNvPr id="518" name="円/楕円 517"/>
        <xdr:cNvSpPr/>
      </xdr:nvSpPr>
      <xdr:spPr>
        <a:xfrm>
          <a:off x="15430500" y="65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152503</xdr:rowOff>
    </xdr:from>
    <xdr:ext cx="469744" cy="259045"/>
    <xdr:sp macro="" textlink="">
      <xdr:nvSpPr>
        <xdr:cNvPr id="519" name="テキスト ボックス 518"/>
        <xdr:cNvSpPr txBox="1"/>
      </xdr:nvSpPr>
      <xdr:spPr>
        <a:xfrm>
          <a:off x="15246427" y="66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85288</xdr:rowOff>
    </xdr:from>
    <xdr:to>
      <xdr:col>21</xdr:col>
      <xdr:colOff>212725</xdr:colOff>
      <xdr:row>39</xdr:row>
      <xdr:rowOff>15438</xdr:rowOff>
    </xdr:to>
    <xdr:sp macro="" textlink="">
      <xdr:nvSpPr>
        <xdr:cNvPr id="520" name="円/楕円 519"/>
        <xdr:cNvSpPr/>
      </xdr:nvSpPr>
      <xdr:spPr>
        <a:xfrm>
          <a:off x="14541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6565</xdr:rowOff>
    </xdr:from>
    <xdr:ext cx="378565" cy="259045"/>
    <xdr:sp macro="" textlink="">
      <xdr:nvSpPr>
        <xdr:cNvPr id="521" name="テキスト ボックス 520"/>
        <xdr:cNvSpPr txBox="1"/>
      </xdr:nvSpPr>
      <xdr:spPr>
        <a:xfrm>
          <a:off x="14403017" y="669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78842</xdr:rowOff>
    </xdr:from>
    <xdr:to>
      <xdr:col>20</xdr:col>
      <xdr:colOff>9525</xdr:colOff>
      <xdr:row>39</xdr:row>
      <xdr:rowOff>8992</xdr:rowOff>
    </xdr:to>
    <xdr:sp macro="" textlink="">
      <xdr:nvSpPr>
        <xdr:cNvPr id="522" name="円/楕円 521"/>
        <xdr:cNvSpPr/>
      </xdr:nvSpPr>
      <xdr:spPr>
        <a:xfrm>
          <a:off x="13652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119</xdr:rowOff>
    </xdr:from>
    <xdr:ext cx="378565" cy="259045"/>
    <xdr:sp macro="" textlink="">
      <xdr:nvSpPr>
        <xdr:cNvPr id="523" name="テキスト ボックス 522"/>
        <xdr:cNvSpPr txBox="1"/>
      </xdr:nvSpPr>
      <xdr:spPr>
        <a:xfrm>
          <a:off x="13514017" y="66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87140</xdr:rowOff>
    </xdr:from>
    <xdr:to>
      <xdr:col>18</xdr:col>
      <xdr:colOff>492125</xdr:colOff>
      <xdr:row>39</xdr:row>
      <xdr:rowOff>17290</xdr:rowOff>
    </xdr:to>
    <xdr:sp macro="" textlink="">
      <xdr:nvSpPr>
        <xdr:cNvPr id="524" name="円/楕円 523"/>
        <xdr:cNvSpPr/>
      </xdr:nvSpPr>
      <xdr:spPr>
        <a:xfrm>
          <a:off x="12763500" y="66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8417</xdr:rowOff>
    </xdr:from>
    <xdr:ext cx="313932" cy="259045"/>
    <xdr:sp macro="" textlink="">
      <xdr:nvSpPr>
        <xdr:cNvPr id="525" name="テキスト ボックス 524"/>
        <xdr:cNvSpPr txBox="1"/>
      </xdr:nvSpPr>
      <xdr:spPr>
        <a:xfrm>
          <a:off x="12657333" y="669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62540</xdr:rowOff>
    </xdr:from>
    <xdr:to>
      <xdr:col>23</xdr:col>
      <xdr:colOff>517525</xdr:colOff>
      <xdr:row>77</xdr:row>
      <xdr:rowOff>82600</xdr:rowOff>
    </xdr:to>
    <xdr:cxnSp macro="">
      <xdr:nvCxnSpPr>
        <xdr:cNvPr id="611" name="直線コネクタ 610"/>
        <xdr:cNvCxnSpPr/>
      </xdr:nvCxnSpPr>
      <xdr:spPr>
        <a:xfrm flipV="1">
          <a:off x="15481300" y="13264190"/>
          <a:ext cx="8382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77955</xdr:rowOff>
    </xdr:from>
    <xdr:to>
      <xdr:col>22</xdr:col>
      <xdr:colOff>365125</xdr:colOff>
      <xdr:row>77</xdr:row>
      <xdr:rowOff>82600</xdr:rowOff>
    </xdr:to>
    <xdr:cxnSp macro="">
      <xdr:nvCxnSpPr>
        <xdr:cNvPr id="614" name="直線コネクタ 613"/>
        <xdr:cNvCxnSpPr/>
      </xdr:nvCxnSpPr>
      <xdr:spPr>
        <a:xfrm>
          <a:off x="14592300" y="13279605"/>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77955</xdr:rowOff>
    </xdr:from>
    <xdr:to>
      <xdr:col>21</xdr:col>
      <xdr:colOff>161925</xdr:colOff>
      <xdr:row>77</xdr:row>
      <xdr:rowOff>137559</xdr:rowOff>
    </xdr:to>
    <xdr:cxnSp macro="">
      <xdr:nvCxnSpPr>
        <xdr:cNvPr id="617" name="直線コネクタ 616"/>
        <xdr:cNvCxnSpPr/>
      </xdr:nvCxnSpPr>
      <xdr:spPr>
        <a:xfrm flipV="1">
          <a:off x="13703300" y="13279605"/>
          <a:ext cx="8890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110989</xdr:rowOff>
    </xdr:from>
    <xdr:to>
      <xdr:col>19</xdr:col>
      <xdr:colOff>644525</xdr:colOff>
      <xdr:row>77</xdr:row>
      <xdr:rowOff>137559</xdr:rowOff>
    </xdr:to>
    <xdr:cxnSp macro="">
      <xdr:nvCxnSpPr>
        <xdr:cNvPr id="620" name="直線コネクタ 619"/>
        <xdr:cNvCxnSpPr/>
      </xdr:nvCxnSpPr>
      <xdr:spPr>
        <a:xfrm>
          <a:off x="12814300" y="13312639"/>
          <a:ext cx="889000" cy="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11740</xdr:rowOff>
    </xdr:from>
    <xdr:to>
      <xdr:col>23</xdr:col>
      <xdr:colOff>568325</xdr:colOff>
      <xdr:row>77</xdr:row>
      <xdr:rowOff>113340</xdr:rowOff>
    </xdr:to>
    <xdr:sp macro="" textlink="">
      <xdr:nvSpPr>
        <xdr:cNvPr id="630" name="円/楕円 629"/>
        <xdr:cNvSpPr/>
      </xdr:nvSpPr>
      <xdr:spPr>
        <a:xfrm>
          <a:off x="16268700" y="132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34617</xdr:rowOff>
    </xdr:from>
    <xdr:ext cx="534377" cy="259045"/>
    <xdr:sp macro="" textlink="">
      <xdr:nvSpPr>
        <xdr:cNvPr id="631" name="公債費該当値テキスト"/>
        <xdr:cNvSpPr txBox="1"/>
      </xdr:nvSpPr>
      <xdr:spPr>
        <a:xfrm>
          <a:off x="16370300" y="130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31800</xdr:rowOff>
    </xdr:from>
    <xdr:to>
      <xdr:col>22</xdr:col>
      <xdr:colOff>415925</xdr:colOff>
      <xdr:row>77</xdr:row>
      <xdr:rowOff>133400</xdr:rowOff>
    </xdr:to>
    <xdr:sp macro="" textlink="">
      <xdr:nvSpPr>
        <xdr:cNvPr id="632" name="円/楕円 631"/>
        <xdr:cNvSpPr/>
      </xdr:nvSpPr>
      <xdr:spPr>
        <a:xfrm>
          <a:off x="15430500" y="132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149927</xdr:rowOff>
    </xdr:from>
    <xdr:ext cx="534377" cy="259045"/>
    <xdr:sp macro="" textlink="">
      <xdr:nvSpPr>
        <xdr:cNvPr id="633" name="テキスト ボックス 632"/>
        <xdr:cNvSpPr txBox="1"/>
      </xdr:nvSpPr>
      <xdr:spPr>
        <a:xfrm>
          <a:off x="15214111" y="130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27155</xdr:rowOff>
    </xdr:from>
    <xdr:to>
      <xdr:col>21</xdr:col>
      <xdr:colOff>212725</xdr:colOff>
      <xdr:row>77</xdr:row>
      <xdr:rowOff>128755</xdr:rowOff>
    </xdr:to>
    <xdr:sp macro="" textlink="">
      <xdr:nvSpPr>
        <xdr:cNvPr id="634" name="円/楕円 633"/>
        <xdr:cNvSpPr/>
      </xdr:nvSpPr>
      <xdr:spPr>
        <a:xfrm>
          <a:off x="14541500" y="132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145282</xdr:rowOff>
    </xdr:from>
    <xdr:ext cx="534377" cy="259045"/>
    <xdr:sp macro="" textlink="">
      <xdr:nvSpPr>
        <xdr:cNvPr id="635" name="テキスト ボックス 634"/>
        <xdr:cNvSpPr txBox="1"/>
      </xdr:nvSpPr>
      <xdr:spPr>
        <a:xfrm>
          <a:off x="14325111" y="130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86759</xdr:rowOff>
    </xdr:from>
    <xdr:to>
      <xdr:col>20</xdr:col>
      <xdr:colOff>9525</xdr:colOff>
      <xdr:row>78</xdr:row>
      <xdr:rowOff>16909</xdr:rowOff>
    </xdr:to>
    <xdr:sp macro="" textlink="">
      <xdr:nvSpPr>
        <xdr:cNvPr id="636" name="円/楕円 635"/>
        <xdr:cNvSpPr/>
      </xdr:nvSpPr>
      <xdr:spPr>
        <a:xfrm>
          <a:off x="13652500" y="132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8036</xdr:rowOff>
    </xdr:from>
    <xdr:ext cx="534377" cy="259045"/>
    <xdr:sp macro="" textlink="">
      <xdr:nvSpPr>
        <xdr:cNvPr id="637" name="テキスト ボックス 636"/>
        <xdr:cNvSpPr txBox="1"/>
      </xdr:nvSpPr>
      <xdr:spPr>
        <a:xfrm>
          <a:off x="13436111" y="133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60189</xdr:rowOff>
    </xdr:from>
    <xdr:to>
      <xdr:col>18</xdr:col>
      <xdr:colOff>492125</xdr:colOff>
      <xdr:row>77</xdr:row>
      <xdr:rowOff>161789</xdr:rowOff>
    </xdr:to>
    <xdr:sp macro="" textlink="">
      <xdr:nvSpPr>
        <xdr:cNvPr id="638" name="円/楕円 637"/>
        <xdr:cNvSpPr/>
      </xdr:nvSpPr>
      <xdr:spPr>
        <a:xfrm>
          <a:off x="12763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6866</xdr:rowOff>
    </xdr:from>
    <xdr:ext cx="534377" cy="259045"/>
    <xdr:sp macro="" textlink="">
      <xdr:nvSpPr>
        <xdr:cNvPr id="639" name="テキスト ボックス 638"/>
        <xdr:cNvSpPr txBox="1"/>
      </xdr:nvSpPr>
      <xdr:spPr>
        <a:xfrm>
          <a:off x="12547111" y="130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101433</xdr:rowOff>
    </xdr:from>
    <xdr:to>
      <xdr:col>23</xdr:col>
      <xdr:colOff>517525</xdr:colOff>
      <xdr:row>97</xdr:row>
      <xdr:rowOff>150375</xdr:rowOff>
    </xdr:to>
    <xdr:cxnSp macro="">
      <xdr:nvCxnSpPr>
        <xdr:cNvPr id="668" name="直線コネクタ 667"/>
        <xdr:cNvCxnSpPr/>
      </xdr:nvCxnSpPr>
      <xdr:spPr>
        <a:xfrm flipV="1">
          <a:off x="15481300" y="16560633"/>
          <a:ext cx="838200" cy="2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150375</xdr:rowOff>
    </xdr:from>
    <xdr:to>
      <xdr:col>22</xdr:col>
      <xdr:colOff>365125</xdr:colOff>
      <xdr:row>98</xdr:row>
      <xdr:rowOff>163314</xdr:rowOff>
    </xdr:to>
    <xdr:cxnSp macro="">
      <xdr:nvCxnSpPr>
        <xdr:cNvPr id="671" name="直線コネクタ 670"/>
        <xdr:cNvCxnSpPr/>
      </xdr:nvCxnSpPr>
      <xdr:spPr>
        <a:xfrm flipV="1">
          <a:off x="14592300" y="16781025"/>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163314</xdr:rowOff>
    </xdr:from>
    <xdr:to>
      <xdr:col>21</xdr:col>
      <xdr:colOff>161925</xdr:colOff>
      <xdr:row>99</xdr:row>
      <xdr:rowOff>8773</xdr:rowOff>
    </xdr:to>
    <xdr:cxnSp macro="">
      <xdr:nvCxnSpPr>
        <xdr:cNvPr id="674" name="直線コネクタ 673"/>
        <xdr:cNvCxnSpPr/>
      </xdr:nvCxnSpPr>
      <xdr:spPr>
        <a:xfrm flipV="1">
          <a:off x="13703300" y="16965414"/>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8773</xdr:rowOff>
    </xdr:from>
    <xdr:to>
      <xdr:col>19</xdr:col>
      <xdr:colOff>644525</xdr:colOff>
      <xdr:row>99</xdr:row>
      <xdr:rowOff>13376</xdr:rowOff>
    </xdr:to>
    <xdr:cxnSp macro="">
      <xdr:nvCxnSpPr>
        <xdr:cNvPr id="677" name="直線コネクタ 676"/>
        <xdr:cNvCxnSpPr/>
      </xdr:nvCxnSpPr>
      <xdr:spPr>
        <a:xfrm flipV="1">
          <a:off x="12814300" y="16982323"/>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50633</xdr:rowOff>
    </xdr:from>
    <xdr:to>
      <xdr:col>23</xdr:col>
      <xdr:colOff>568325</xdr:colOff>
      <xdr:row>96</xdr:row>
      <xdr:rowOff>152233</xdr:rowOff>
    </xdr:to>
    <xdr:sp macro="" textlink="">
      <xdr:nvSpPr>
        <xdr:cNvPr id="687" name="円/楕円 686"/>
        <xdr:cNvSpPr/>
      </xdr:nvSpPr>
      <xdr:spPr>
        <a:xfrm>
          <a:off x="16268700" y="165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73510</xdr:rowOff>
    </xdr:from>
    <xdr:ext cx="534377" cy="259045"/>
    <xdr:sp macro="" textlink="">
      <xdr:nvSpPr>
        <xdr:cNvPr id="688" name="積立金該当値テキスト"/>
        <xdr:cNvSpPr txBox="1"/>
      </xdr:nvSpPr>
      <xdr:spPr>
        <a:xfrm>
          <a:off x="16370300" y="163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99575</xdr:rowOff>
    </xdr:from>
    <xdr:to>
      <xdr:col>22</xdr:col>
      <xdr:colOff>415925</xdr:colOff>
      <xdr:row>98</xdr:row>
      <xdr:rowOff>29725</xdr:rowOff>
    </xdr:to>
    <xdr:sp macro="" textlink="">
      <xdr:nvSpPr>
        <xdr:cNvPr id="689" name="円/楕円 688"/>
        <xdr:cNvSpPr/>
      </xdr:nvSpPr>
      <xdr:spPr>
        <a:xfrm>
          <a:off x="15430500" y="167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46252</xdr:rowOff>
    </xdr:from>
    <xdr:ext cx="534377" cy="259045"/>
    <xdr:sp macro="" textlink="">
      <xdr:nvSpPr>
        <xdr:cNvPr id="690" name="テキスト ボックス 689"/>
        <xdr:cNvSpPr txBox="1"/>
      </xdr:nvSpPr>
      <xdr:spPr>
        <a:xfrm>
          <a:off x="15214111" y="165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112514</xdr:rowOff>
    </xdr:from>
    <xdr:to>
      <xdr:col>21</xdr:col>
      <xdr:colOff>212725</xdr:colOff>
      <xdr:row>99</xdr:row>
      <xdr:rowOff>42664</xdr:rowOff>
    </xdr:to>
    <xdr:sp macro="" textlink="">
      <xdr:nvSpPr>
        <xdr:cNvPr id="691" name="円/楕円 690"/>
        <xdr:cNvSpPr/>
      </xdr:nvSpPr>
      <xdr:spPr>
        <a:xfrm>
          <a:off x="14541500" y="169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33791</xdr:rowOff>
    </xdr:from>
    <xdr:ext cx="469744" cy="259045"/>
    <xdr:sp macro="" textlink="">
      <xdr:nvSpPr>
        <xdr:cNvPr id="692" name="テキスト ボックス 691"/>
        <xdr:cNvSpPr txBox="1"/>
      </xdr:nvSpPr>
      <xdr:spPr>
        <a:xfrm>
          <a:off x="14357427" y="1700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129423</xdr:rowOff>
    </xdr:from>
    <xdr:to>
      <xdr:col>20</xdr:col>
      <xdr:colOff>9525</xdr:colOff>
      <xdr:row>99</xdr:row>
      <xdr:rowOff>59573</xdr:rowOff>
    </xdr:to>
    <xdr:sp macro="" textlink="">
      <xdr:nvSpPr>
        <xdr:cNvPr id="693" name="円/楕円 692"/>
        <xdr:cNvSpPr/>
      </xdr:nvSpPr>
      <xdr:spPr>
        <a:xfrm>
          <a:off x="13652500" y="169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50700</xdr:rowOff>
    </xdr:from>
    <xdr:ext cx="469744" cy="259045"/>
    <xdr:sp macro="" textlink="">
      <xdr:nvSpPr>
        <xdr:cNvPr id="694" name="テキスト ボックス 693"/>
        <xdr:cNvSpPr txBox="1"/>
      </xdr:nvSpPr>
      <xdr:spPr>
        <a:xfrm>
          <a:off x="13468427" y="1702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134026</xdr:rowOff>
    </xdr:from>
    <xdr:to>
      <xdr:col>18</xdr:col>
      <xdr:colOff>492125</xdr:colOff>
      <xdr:row>99</xdr:row>
      <xdr:rowOff>64176</xdr:rowOff>
    </xdr:to>
    <xdr:sp macro="" textlink="">
      <xdr:nvSpPr>
        <xdr:cNvPr id="695" name="円/楕円 694"/>
        <xdr:cNvSpPr/>
      </xdr:nvSpPr>
      <xdr:spPr>
        <a:xfrm>
          <a:off x="12763500" y="169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55303</xdr:rowOff>
    </xdr:from>
    <xdr:ext cx="469744" cy="259045"/>
    <xdr:sp macro="" textlink="">
      <xdr:nvSpPr>
        <xdr:cNvPr id="696" name="テキスト ボックス 695"/>
        <xdr:cNvSpPr txBox="1"/>
      </xdr:nvSpPr>
      <xdr:spPr>
        <a:xfrm>
          <a:off x="12579427" y="170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6674</xdr:rowOff>
    </xdr:from>
    <xdr:to>
      <xdr:col>28</xdr:col>
      <xdr:colOff>314325</xdr:colOff>
      <xdr:row>39</xdr:row>
      <xdr:rowOff>44450</xdr:rowOff>
    </xdr:to>
    <xdr:cxnSp macro="">
      <xdr:nvCxnSpPr>
        <xdr:cNvPr id="734" name="直線コネクタ 733"/>
        <xdr:cNvCxnSpPr/>
      </xdr:nvCxnSpPr>
      <xdr:spPr>
        <a:xfrm>
          <a:off x="18656300" y="669322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127324</xdr:rowOff>
    </xdr:from>
    <xdr:to>
      <xdr:col>27</xdr:col>
      <xdr:colOff>161925</xdr:colOff>
      <xdr:row>39</xdr:row>
      <xdr:rowOff>57474</xdr:rowOff>
    </xdr:to>
    <xdr:sp macro="" textlink="">
      <xdr:nvSpPr>
        <xdr:cNvPr id="752" name="円/楕円 751"/>
        <xdr:cNvSpPr/>
      </xdr:nvSpPr>
      <xdr:spPr>
        <a:xfrm>
          <a:off x="18605500" y="66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74001</xdr:rowOff>
    </xdr:from>
    <xdr:ext cx="469744" cy="259045"/>
    <xdr:sp macro="" textlink="">
      <xdr:nvSpPr>
        <xdr:cNvPr id="753" name="テキスト ボックス 752"/>
        <xdr:cNvSpPr txBox="1"/>
      </xdr:nvSpPr>
      <xdr:spPr>
        <a:xfrm>
          <a:off x="18421427" y="64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66123</xdr:rowOff>
    </xdr:from>
    <xdr:to>
      <xdr:col>32</xdr:col>
      <xdr:colOff>187325</xdr:colOff>
      <xdr:row>57</xdr:row>
      <xdr:rowOff>85358</xdr:rowOff>
    </xdr:to>
    <xdr:cxnSp macro="">
      <xdr:nvCxnSpPr>
        <xdr:cNvPr id="784" name="直線コネクタ 783"/>
        <xdr:cNvCxnSpPr/>
      </xdr:nvCxnSpPr>
      <xdr:spPr>
        <a:xfrm flipV="1">
          <a:off x="21323300" y="9838773"/>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85358</xdr:rowOff>
    </xdr:from>
    <xdr:to>
      <xdr:col>31</xdr:col>
      <xdr:colOff>34925</xdr:colOff>
      <xdr:row>58</xdr:row>
      <xdr:rowOff>19130</xdr:rowOff>
    </xdr:to>
    <xdr:cxnSp macro="">
      <xdr:nvCxnSpPr>
        <xdr:cNvPr id="787" name="直線コネクタ 786"/>
        <xdr:cNvCxnSpPr/>
      </xdr:nvCxnSpPr>
      <xdr:spPr>
        <a:xfrm flipV="1">
          <a:off x="20434300" y="9858008"/>
          <a:ext cx="889000" cy="10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13121</xdr:rowOff>
    </xdr:from>
    <xdr:to>
      <xdr:col>29</xdr:col>
      <xdr:colOff>517525</xdr:colOff>
      <xdr:row>58</xdr:row>
      <xdr:rowOff>19130</xdr:rowOff>
    </xdr:to>
    <xdr:cxnSp macro="">
      <xdr:nvCxnSpPr>
        <xdr:cNvPr id="790" name="直線コネクタ 789"/>
        <xdr:cNvCxnSpPr/>
      </xdr:nvCxnSpPr>
      <xdr:spPr>
        <a:xfrm>
          <a:off x="19545300" y="995722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13121</xdr:rowOff>
    </xdr:from>
    <xdr:to>
      <xdr:col>28</xdr:col>
      <xdr:colOff>314325</xdr:colOff>
      <xdr:row>58</xdr:row>
      <xdr:rowOff>33597</xdr:rowOff>
    </xdr:to>
    <xdr:cxnSp macro="">
      <xdr:nvCxnSpPr>
        <xdr:cNvPr id="793" name="直線コネクタ 792"/>
        <xdr:cNvCxnSpPr/>
      </xdr:nvCxnSpPr>
      <xdr:spPr>
        <a:xfrm flipV="1">
          <a:off x="18656300" y="9957221"/>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15323</xdr:rowOff>
    </xdr:from>
    <xdr:to>
      <xdr:col>32</xdr:col>
      <xdr:colOff>238125</xdr:colOff>
      <xdr:row>57</xdr:row>
      <xdr:rowOff>116923</xdr:rowOff>
    </xdr:to>
    <xdr:sp macro="" textlink="">
      <xdr:nvSpPr>
        <xdr:cNvPr id="803" name="円/楕円 802"/>
        <xdr:cNvSpPr/>
      </xdr:nvSpPr>
      <xdr:spPr>
        <a:xfrm>
          <a:off x="22110700" y="9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38200</xdr:rowOff>
    </xdr:from>
    <xdr:ext cx="534377" cy="259045"/>
    <xdr:sp macro="" textlink="">
      <xdr:nvSpPr>
        <xdr:cNvPr id="804" name="貸付金該当値テキスト"/>
        <xdr:cNvSpPr txBox="1"/>
      </xdr:nvSpPr>
      <xdr:spPr>
        <a:xfrm>
          <a:off x="22212300" y="96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34558</xdr:rowOff>
    </xdr:from>
    <xdr:to>
      <xdr:col>31</xdr:col>
      <xdr:colOff>85725</xdr:colOff>
      <xdr:row>57</xdr:row>
      <xdr:rowOff>136158</xdr:rowOff>
    </xdr:to>
    <xdr:sp macro="" textlink="">
      <xdr:nvSpPr>
        <xdr:cNvPr id="805" name="円/楕円 804"/>
        <xdr:cNvSpPr/>
      </xdr:nvSpPr>
      <xdr:spPr>
        <a:xfrm>
          <a:off x="21272500" y="98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152685</xdr:rowOff>
    </xdr:from>
    <xdr:ext cx="534377" cy="259045"/>
    <xdr:sp macro="" textlink="">
      <xdr:nvSpPr>
        <xdr:cNvPr id="806" name="テキスト ボックス 805"/>
        <xdr:cNvSpPr txBox="1"/>
      </xdr:nvSpPr>
      <xdr:spPr>
        <a:xfrm>
          <a:off x="21056111" y="95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139780</xdr:rowOff>
    </xdr:from>
    <xdr:to>
      <xdr:col>29</xdr:col>
      <xdr:colOff>568325</xdr:colOff>
      <xdr:row>58</xdr:row>
      <xdr:rowOff>69930</xdr:rowOff>
    </xdr:to>
    <xdr:sp macro="" textlink="">
      <xdr:nvSpPr>
        <xdr:cNvPr id="807" name="円/楕円 806"/>
        <xdr:cNvSpPr/>
      </xdr:nvSpPr>
      <xdr:spPr>
        <a:xfrm>
          <a:off x="20383500" y="99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86457</xdr:rowOff>
    </xdr:from>
    <xdr:ext cx="469744" cy="259045"/>
    <xdr:sp macro="" textlink="">
      <xdr:nvSpPr>
        <xdr:cNvPr id="808" name="テキスト ボックス 807"/>
        <xdr:cNvSpPr txBox="1"/>
      </xdr:nvSpPr>
      <xdr:spPr>
        <a:xfrm>
          <a:off x="20199427" y="968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133771</xdr:rowOff>
    </xdr:from>
    <xdr:to>
      <xdr:col>28</xdr:col>
      <xdr:colOff>365125</xdr:colOff>
      <xdr:row>58</xdr:row>
      <xdr:rowOff>63921</xdr:rowOff>
    </xdr:to>
    <xdr:sp macro="" textlink="">
      <xdr:nvSpPr>
        <xdr:cNvPr id="809" name="円/楕円 808"/>
        <xdr:cNvSpPr/>
      </xdr:nvSpPr>
      <xdr:spPr>
        <a:xfrm>
          <a:off x="19494500" y="99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80448</xdr:rowOff>
    </xdr:from>
    <xdr:ext cx="469744" cy="259045"/>
    <xdr:sp macro="" textlink="">
      <xdr:nvSpPr>
        <xdr:cNvPr id="810" name="テキスト ボックス 809"/>
        <xdr:cNvSpPr txBox="1"/>
      </xdr:nvSpPr>
      <xdr:spPr>
        <a:xfrm>
          <a:off x="19310427" y="968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154247</xdr:rowOff>
    </xdr:from>
    <xdr:to>
      <xdr:col>27</xdr:col>
      <xdr:colOff>161925</xdr:colOff>
      <xdr:row>58</xdr:row>
      <xdr:rowOff>84397</xdr:rowOff>
    </xdr:to>
    <xdr:sp macro="" textlink="">
      <xdr:nvSpPr>
        <xdr:cNvPr id="811" name="円/楕円 810"/>
        <xdr:cNvSpPr/>
      </xdr:nvSpPr>
      <xdr:spPr>
        <a:xfrm>
          <a:off x="18605500" y="99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75524</xdr:rowOff>
    </xdr:from>
    <xdr:ext cx="469744" cy="259045"/>
    <xdr:sp macro="" textlink="">
      <xdr:nvSpPr>
        <xdr:cNvPr id="812" name="テキスト ボックス 811"/>
        <xdr:cNvSpPr txBox="1"/>
      </xdr:nvSpPr>
      <xdr:spPr>
        <a:xfrm>
          <a:off x="18421427" y="100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79611</xdr:rowOff>
    </xdr:from>
    <xdr:to>
      <xdr:col>32</xdr:col>
      <xdr:colOff>187325</xdr:colOff>
      <xdr:row>77</xdr:row>
      <xdr:rowOff>112415</xdr:rowOff>
    </xdr:to>
    <xdr:cxnSp macro="">
      <xdr:nvCxnSpPr>
        <xdr:cNvPr id="844" name="直線コネクタ 843"/>
        <xdr:cNvCxnSpPr/>
      </xdr:nvCxnSpPr>
      <xdr:spPr>
        <a:xfrm>
          <a:off x="21323300" y="13281261"/>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79611</xdr:rowOff>
    </xdr:from>
    <xdr:to>
      <xdr:col>31</xdr:col>
      <xdr:colOff>34925</xdr:colOff>
      <xdr:row>77</xdr:row>
      <xdr:rowOff>156437</xdr:rowOff>
    </xdr:to>
    <xdr:cxnSp macro="">
      <xdr:nvCxnSpPr>
        <xdr:cNvPr id="847" name="直線コネクタ 846"/>
        <xdr:cNvCxnSpPr/>
      </xdr:nvCxnSpPr>
      <xdr:spPr>
        <a:xfrm flipV="1">
          <a:off x="20434300" y="13281261"/>
          <a:ext cx="889000" cy="7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156437</xdr:rowOff>
    </xdr:from>
    <xdr:to>
      <xdr:col>29</xdr:col>
      <xdr:colOff>517525</xdr:colOff>
      <xdr:row>78</xdr:row>
      <xdr:rowOff>48161</xdr:rowOff>
    </xdr:to>
    <xdr:cxnSp macro="">
      <xdr:nvCxnSpPr>
        <xdr:cNvPr id="850" name="直線コネクタ 849"/>
        <xdr:cNvCxnSpPr/>
      </xdr:nvCxnSpPr>
      <xdr:spPr>
        <a:xfrm flipV="1">
          <a:off x="19545300" y="13358087"/>
          <a:ext cx="889000" cy="6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48161</xdr:rowOff>
    </xdr:from>
    <xdr:to>
      <xdr:col>28</xdr:col>
      <xdr:colOff>314325</xdr:colOff>
      <xdr:row>78</xdr:row>
      <xdr:rowOff>83710</xdr:rowOff>
    </xdr:to>
    <xdr:cxnSp macro="">
      <xdr:nvCxnSpPr>
        <xdr:cNvPr id="853" name="直線コネクタ 852"/>
        <xdr:cNvCxnSpPr/>
      </xdr:nvCxnSpPr>
      <xdr:spPr>
        <a:xfrm flipV="1">
          <a:off x="18656300" y="13421261"/>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61615</xdr:rowOff>
    </xdr:from>
    <xdr:to>
      <xdr:col>32</xdr:col>
      <xdr:colOff>238125</xdr:colOff>
      <xdr:row>77</xdr:row>
      <xdr:rowOff>163215</xdr:rowOff>
    </xdr:to>
    <xdr:sp macro="" textlink="">
      <xdr:nvSpPr>
        <xdr:cNvPr id="863" name="円/楕円 862"/>
        <xdr:cNvSpPr/>
      </xdr:nvSpPr>
      <xdr:spPr>
        <a:xfrm>
          <a:off x="22110700" y="13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147992</xdr:rowOff>
    </xdr:from>
    <xdr:ext cx="534377" cy="259045"/>
    <xdr:sp macro="" textlink="">
      <xdr:nvSpPr>
        <xdr:cNvPr id="864" name="繰出金該当値テキスト"/>
        <xdr:cNvSpPr txBox="1"/>
      </xdr:nvSpPr>
      <xdr:spPr>
        <a:xfrm>
          <a:off x="22212300" y="131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28811</xdr:rowOff>
    </xdr:from>
    <xdr:to>
      <xdr:col>31</xdr:col>
      <xdr:colOff>85725</xdr:colOff>
      <xdr:row>77</xdr:row>
      <xdr:rowOff>130411</xdr:rowOff>
    </xdr:to>
    <xdr:sp macro="" textlink="">
      <xdr:nvSpPr>
        <xdr:cNvPr id="865" name="円/楕円 864"/>
        <xdr:cNvSpPr/>
      </xdr:nvSpPr>
      <xdr:spPr>
        <a:xfrm>
          <a:off x="21272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121538</xdr:rowOff>
    </xdr:from>
    <xdr:ext cx="534377" cy="259045"/>
    <xdr:sp macro="" textlink="">
      <xdr:nvSpPr>
        <xdr:cNvPr id="866" name="テキスト ボックス 865"/>
        <xdr:cNvSpPr txBox="1"/>
      </xdr:nvSpPr>
      <xdr:spPr>
        <a:xfrm>
          <a:off x="21056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105637</xdr:rowOff>
    </xdr:from>
    <xdr:to>
      <xdr:col>29</xdr:col>
      <xdr:colOff>568325</xdr:colOff>
      <xdr:row>78</xdr:row>
      <xdr:rowOff>35787</xdr:rowOff>
    </xdr:to>
    <xdr:sp macro="" textlink="">
      <xdr:nvSpPr>
        <xdr:cNvPr id="867" name="円/楕円 866"/>
        <xdr:cNvSpPr/>
      </xdr:nvSpPr>
      <xdr:spPr>
        <a:xfrm>
          <a:off x="20383500" y="13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26914</xdr:rowOff>
    </xdr:from>
    <xdr:ext cx="534377" cy="259045"/>
    <xdr:sp macro="" textlink="">
      <xdr:nvSpPr>
        <xdr:cNvPr id="868" name="テキスト ボックス 867"/>
        <xdr:cNvSpPr txBox="1"/>
      </xdr:nvSpPr>
      <xdr:spPr>
        <a:xfrm>
          <a:off x="20167111" y="134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168811</xdr:rowOff>
    </xdr:from>
    <xdr:to>
      <xdr:col>28</xdr:col>
      <xdr:colOff>365125</xdr:colOff>
      <xdr:row>78</xdr:row>
      <xdr:rowOff>98961</xdr:rowOff>
    </xdr:to>
    <xdr:sp macro="" textlink="">
      <xdr:nvSpPr>
        <xdr:cNvPr id="869" name="円/楕円 868"/>
        <xdr:cNvSpPr/>
      </xdr:nvSpPr>
      <xdr:spPr>
        <a:xfrm>
          <a:off x="19494500" y="133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90088</xdr:rowOff>
    </xdr:from>
    <xdr:ext cx="534377" cy="259045"/>
    <xdr:sp macro="" textlink="">
      <xdr:nvSpPr>
        <xdr:cNvPr id="870" name="テキスト ボックス 869"/>
        <xdr:cNvSpPr txBox="1"/>
      </xdr:nvSpPr>
      <xdr:spPr>
        <a:xfrm>
          <a:off x="19278111" y="134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32910</xdr:rowOff>
    </xdr:from>
    <xdr:to>
      <xdr:col>27</xdr:col>
      <xdr:colOff>161925</xdr:colOff>
      <xdr:row>78</xdr:row>
      <xdr:rowOff>134510</xdr:rowOff>
    </xdr:to>
    <xdr:sp macro="" textlink="">
      <xdr:nvSpPr>
        <xdr:cNvPr id="871" name="円/楕円 870"/>
        <xdr:cNvSpPr/>
      </xdr:nvSpPr>
      <xdr:spPr>
        <a:xfrm>
          <a:off x="18605500" y="134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125637</xdr:rowOff>
    </xdr:from>
    <xdr:ext cx="534377" cy="259045"/>
    <xdr:sp macro="" textlink="">
      <xdr:nvSpPr>
        <xdr:cNvPr id="872" name="テキスト ボックス 871"/>
        <xdr:cNvSpPr txBox="1"/>
      </xdr:nvSpPr>
      <xdr:spPr>
        <a:xfrm>
          <a:off x="18389111" y="134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761,463</a:t>
          </a:r>
          <a:r>
            <a:rPr kumimoji="1" lang="ja-JP" altLang="ja-JP" sz="1100">
              <a:solidFill>
                <a:schemeClr val="dk1"/>
              </a:solidFill>
              <a:effectLst/>
              <a:latin typeface="+mn-lt"/>
              <a:ea typeface="+mn-ea"/>
              <a:cs typeface="+mn-cs"/>
            </a:rPr>
            <a:t>円となっている。主な構成項目である補助費等は、住民一人当たり</a:t>
          </a:r>
          <a:r>
            <a:rPr kumimoji="1" lang="en-US" altLang="ja-JP" sz="1100">
              <a:solidFill>
                <a:schemeClr val="dk1"/>
              </a:solidFill>
              <a:effectLst/>
              <a:latin typeface="+mn-lt"/>
              <a:ea typeface="+mn-ea"/>
              <a:cs typeface="+mn-cs"/>
            </a:rPr>
            <a:t>159,349</a:t>
          </a:r>
          <a:r>
            <a:rPr kumimoji="1" lang="ja-JP" altLang="ja-JP" sz="1100">
              <a:solidFill>
                <a:schemeClr val="dk1"/>
              </a:solidFill>
              <a:effectLst/>
              <a:latin typeface="+mn-lt"/>
              <a:ea typeface="+mn-ea"/>
              <a:cs typeface="+mn-cs"/>
            </a:rPr>
            <a:t>円となっており、</a:t>
          </a:r>
          <a:endParaRPr lang="ja-JP" altLang="ja-JP" sz="1400">
            <a:effectLst/>
          </a:endParaRPr>
        </a:p>
        <a:p>
          <a:r>
            <a:rPr kumimoji="1" lang="ja-JP" altLang="ja-JP" sz="1100">
              <a:solidFill>
                <a:schemeClr val="dk1"/>
              </a:solidFill>
              <a:effectLst/>
              <a:latin typeface="+mn-lt"/>
              <a:ea typeface="+mn-ea"/>
              <a:cs typeface="+mn-cs"/>
            </a:rPr>
            <a:t>その主な要因は、全国から多数寄せられた「ふるさと応援指定寄附金」に伴って、「ふるさと納税推進事業」に係る返礼品経費が大幅に</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増加したことなどにより、類似団体平均と比べて高い水準となった。</a:t>
          </a:r>
          <a:endParaRPr lang="ja-JP" altLang="ja-JP" sz="1400">
            <a:effectLst/>
          </a:endParaRPr>
        </a:p>
        <a:p>
          <a:r>
            <a:rPr kumimoji="1" lang="ja-JP" altLang="ja-JP" sz="1100">
              <a:solidFill>
                <a:schemeClr val="dk1"/>
              </a:solidFill>
              <a:effectLst/>
              <a:latin typeface="+mn-lt"/>
              <a:ea typeface="+mn-ea"/>
              <a:cs typeface="+mn-cs"/>
            </a:rPr>
            <a:t>　今後においても、ふるさと応援指定寄附金の動向を注視するとともに、市立病院は医師不足等から経営の改善が困難な状況にあり、</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一般会計においても多額な財政負担が今後とも想定されるため、引き続き、事務事業の見直しなどを行い、健全な行財政運営</a:t>
          </a:r>
          <a:r>
            <a:rPr kumimoji="1" lang="ja-JP" altLang="en-US" sz="1100">
              <a:solidFill>
                <a:schemeClr val="dk1"/>
              </a:solidFill>
              <a:effectLst/>
              <a:latin typeface="+mn-lt"/>
              <a:ea typeface="+mn-ea"/>
              <a:cs typeface="+mn-cs"/>
            </a:rPr>
            <a:t>に努めていく。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128079</xdr:rowOff>
    </xdr:from>
    <xdr:to>
      <xdr:col>6</xdr:col>
      <xdr:colOff>511175</xdr:colOff>
      <xdr:row>34</xdr:row>
      <xdr:rowOff>46165</xdr:rowOff>
    </xdr:to>
    <xdr:cxnSp macro="">
      <xdr:nvCxnSpPr>
        <xdr:cNvPr id="61" name="直線コネクタ 60"/>
        <xdr:cNvCxnSpPr/>
      </xdr:nvCxnSpPr>
      <xdr:spPr>
        <a:xfrm>
          <a:off x="3797300" y="5785929"/>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128079</xdr:rowOff>
    </xdr:from>
    <xdr:to>
      <xdr:col>5</xdr:col>
      <xdr:colOff>358775</xdr:colOff>
      <xdr:row>34</xdr:row>
      <xdr:rowOff>23685</xdr:rowOff>
    </xdr:to>
    <xdr:cxnSp macro="">
      <xdr:nvCxnSpPr>
        <xdr:cNvPr id="64" name="直線コネクタ 63"/>
        <xdr:cNvCxnSpPr/>
      </xdr:nvCxnSpPr>
      <xdr:spPr>
        <a:xfrm flipV="1">
          <a:off x="2908300" y="578592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23685</xdr:rowOff>
    </xdr:from>
    <xdr:to>
      <xdr:col>4</xdr:col>
      <xdr:colOff>155575</xdr:colOff>
      <xdr:row>34</xdr:row>
      <xdr:rowOff>41592</xdr:rowOff>
    </xdr:to>
    <xdr:cxnSp macro="">
      <xdr:nvCxnSpPr>
        <xdr:cNvPr id="67" name="直線コネクタ 66"/>
        <xdr:cNvCxnSpPr/>
      </xdr:nvCxnSpPr>
      <xdr:spPr>
        <a:xfrm flipV="1">
          <a:off x="2019300" y="585298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137414</xdr:rowOff>
    </xdr:from>
    <xdr:to>
      <xdr:col>2</xdr:col>
      <xdr:colOff>638175</xdr:colOff>
      <xdr:row>34</xdr:row>
      <xdr:rowOff>41592</xdr:rowOff>
    </xdr:to>
    <xdr:cxnSp macro="">
      <xdr:nvCxnSpPr>
        <xdr:cNvPr id="70" name="直線コネクタ 69"/>
        <xdr:cNvCxnSpPr/>
      </xdr:nvCxnSpPr>
      <xdr:spPr>
        <a:xfrm>
          <a:off x="1130300" y="5795264"/>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166815</xdr:rowOff>
    </xdr:from>
    <xdr:to>
      <xdr:col>6</xdr:col>
      <xdr:colOff>561975</xdr:colOff>
      <xdr:row>34</xdr:row>
      <xdr:rowOff>96965</xdr:rowOff>
    </xdr:to>
    <xdr:sp macro="" textlink="">
      <xdr:nvSpPr>
        <xdr:cNvPr id="80" name="円/楕円 79"/>
        <xdr:cNvSpPr/>
      </xdr:nvSpPr>
      <xdr:spPr>
        <a:xfrm>
          <a:off x="4584700" y="58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18242</xdr:rowOff>
    </xdr:from>
    <xdr:ext cx="469744" cy="259045"/>
    <xdr:sp macro="" textlink="">
      <xdr:nvSpPr>
        <xdr:cNvPr id="81" name="議会費該当値テキスト"/>
        <xdr:cNvSpPr txBox="1"/>
      </xdr:nvSpPr>
      <xdr:spPr>
        <a:xfrm>
          <a:off x="4686300"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77279</xdr:rowOff>
    </xdr:from>
    <xdr:to>
      <xdr:col>5</xdr:col>
      <xdr:colOff>409575</xdr:colOff>
      <xdr:row>34</xdr:row>
      <xdr:rowOff>7429</xdr:rowOff>
    </xdr:to>
    <xdr:sp macro="" textlink="">
      <xdr:nvSpPr>
        <xdr:cNvPr id="82" name="円/楕円 81"/>
        <xdr:cNvSpPr/>
      </xdr:nvSpPr>
      <xdr:spPr>
        <a:xfrm>
          <a:off x="3746500" y="57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23956</xdr:rowOff>
    </xdr:from>
    <xdr:ext cx="469744" cy="259045"/>
    <xdr:sp macro="" textlink="">
      <xdr:nvSpPr>
        <xdr:cNvPr id="83" name="テキスト ボックス 82"/>
        <xdr:cNvSpPr txBox="1"/>
      </xdr:nvSpPr>
      <xdr:spPr>
        <a:xfrm>
          <a:off x="3562427" y="5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144335</xdr:rowOff>
    </xdr:from>
    <xdr:to>
      <xdr:col>4</xdr:col>
      <xdr:colOff>206375</xdr:colOff>
      <xdr:row>34</xdr:row>
      <xdr:rowOff>74485</xdr:rowOff>
    </xdr:to>
    <xdr:sp macro="" textlink="">
      <xdr:nvSpPr>
        <xdr:cNvPr id="84" name="円/楕円 83"/>
        <xdr:cNvSpPr/>
      </xdr:nvSpPr>
      <xdr:spPr>
        <a:xfrm>
          <a:off x="2857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91012</xdr:rowOff>
    </xdr:from>
    <xdr:ext cx="469744" cy="259045"/>
    <xdr:sp macro="" textlink="">
      <xdr:nvSpPr>
        <xdr:cNvPr id="85" name="テキスト ボックス 84"/>
        <xdr:cNvSpPr txBox="1"/>
      </xdr:nvSpPr>
      <xdr:spPr>
        <a:xfrm>
          <a:off x="2673427"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162242</xdr:rowOff>
    </xdr:from>
    <xdr:to>
      <xdr:col>3</xdr:col>
      <xdr:colOff>3175</xdr:colOff>
      <xdr:row>34</xdr:row>
      <xdr:rowOff>92392</xdr:rowOff>
    </xdr:to>
    <xdr:sp macro="" textlink="">
      <xdr:nvSpPr>
        <xdr:cNvPr id="86" name="円/楕円 85"/>
        <xdr:cNvSpPr/>
      </xdr:nvSpPr>
      <xdr:spPr>
        <a:xfrm>
          <a:off x="1968500" y="58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108919</xdr:rowOff>
    </xdr:from>
    <xdr:ext cx="469744" cy="259045"/>
    <xdr:sp macro="" textlink="">
      <xdr:nvSpPr>
        <xdr:cNvPr id="87" name="テキスト ボックス 86"/>
        <xdr:cNvSpPr txBox="1"/>
      </xdr:nvSpPr>
      <xdr:spPr>
        <a:xfrm>
          <a:off x="1784427" y="55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86614</xdr:rowOff>
    </xdr:from>
    <xdr:to>
      <xdr:col>1</xdr:col>
      <xdr:colOff>485775</xdr:colOff>
      <xdr:row>34</xdr:row>
      <xdr:rowOff>16764</xdr:rowOff>
    </xdr:to>
    <xdr:sp macro="" textlink="">
      <xdr:nvSpPr>
        <xdr:cNvPr id="88" name="円/楕円 87"/>
        <xdr:cNvSpPr/>
      </xdr:nvSpPr>
      <xdr:spPr>
        <a:xfrm>
          <a:off x="1079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33291</xdr:rowOff>
    </xdr:from>
    <xdr:ext cx="469744" cy="259045"/>
    <xdr:sp macro="" textlink="">
      <xdr:nvSpPr>
        <xdr:cNvPr id="89" name="テキスト ボックス 88"/>
        <xdr:cNvSpPr txBox="1"/>
      </xdr:nvSpPr>
      <xdr:spPr>
        <a:xfrm>
          <a:off x="895427"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169660</xdr:rowOff>
    </xdr:from>
    <xdr:to>
      <xdr:col>6</xdr:col>
      <xdr:colOff>511175</xdr:colOff>
      <xdr:row>55</xdr:row>
      <xdr:rowOff>163634</xdr:rowOff>
    </xdr:to>
    <xdr:cxnSp macro="">
      <xdr:nvCxnSpPr>
        <xdr:cNvPr id="116" name="直線コネクタ 115"/>
        <xdr:cNvCxnSpPr/>
      </xdr:nvCxnSpPr>
      <xdr:spPr>
        <a:xfrm flipV="1">
          <a:off x="3797300" y="9256510"/>
          <a:ext cx="838200" cy="3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163634</xdr:rowOff>
    </xdr:from>
    <xdr:to>
      <xdr:col>5</xdr:col>
      <xdr:colOff>358775</xdr:colOff>
      <xdr:row>57</xdr:row>
      <xdr:rowOff>18990</xdr:rowOff>
    </xdr:to>
    <xdr:cxnSp macro="">
      <xdr:nvCxnSpPr>
        <xdr:cNvPr id="119" name="直線コネクタ 118"/>
        <xdr:cNvCxnSpPr/>
      </xdr:nvCxnSpPr>
      <xdr:spPr>
        <a:xfrm flipV="1">
          <a:off x="2908300" y="9593384"/>
          <a:ext cx="889000" cy="19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18990</xdr:rowOff>
    </xdr:from>
    <xdr:to>
      <xdr:col>4</xdr:col>
      <xdr:colOff>155575</xdr:colOff>
      <xdr:row>57</xdr:row>
      <xdr:rowOff>30224</xdr:rowOff>
    </xdr:to>
    <xdr:cxnSp macro="">
      <xdr:nvCxnSpPr>
        <xdr:cNvPr id="122" name="直線コネクタ 121"/>
        <xdr:cNvCxnSpPr/>
      </xdr:nvCxnSpPr>
      <xdr:spPr>
        <a:xfrm flipV="1">
          <a:off x="2019300" y="9791640"/>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30224</xdr:rowOff>
    </xdr:from>
    <xdr:to>
      <xdr:col>2</xdr:col>
      <xdr:colOff>638175</xdr:colOff>
      <xdr:row>57</xdr:row>
      <xdr:rowOff>66873</xdr:rowOff>
    </xdr:to>
    <xdr:cxnSp macro="">
      <xdr:nvCxnSpPr>
        <xdr:cNvPr id="125" name="直線コネクタ 124"/>
        <xdr:cNvCxnSpPr/>
      </xdr:nvCxnSpPr>
      <xdr:spPr>
        <a:xfrm flipV="1">
          <a:off x="1130300" y="9802874"/>
          <a:ext cx="889000" cy="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118860</xdr:rowOff>
    </xdr:from>
    <xdr:to>
      <xdr:col>6</xdr:col>
      <xdr:colOff>561975</xdr:colOff>
      <xdr:row>54</xdr:row>
      <xdr:rowOff>49010</xdr:rowOff>
    </xdr:to>
    <xdr:sp macro="" textlink="">
      <xdr:nvSpPr>
        <xdr:cNvPr id="135" name="円/楕円 134"/>
        <xdr:cNvSpPr/>
      </xdr:nvSpPr>
      <xdr:spPr>
        <a:xfrm>
          <a:off x="4584700" y="9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141737</xdr:rowOff>
    </xdr:from>
    <xdr:ext cx="599010" cy="259045"/>
    <xdr:sp macro="" textlink="">
      <xdr:nvSpPr>
        <xdr:cNvPr id="136" name="総務費該当値テキスト"/>
        <xdr:cNvSpPr txBox="1"/>
      </xdr:nvSpPr>
      <xdr:spPr>
        <a:xfrm>
          <a:off x="4686300" y="90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180,947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112834</xdr:rowOff>
    </xdr:from>
    <xdr:to>
      <xdr:col>5</xdr:col>
      <xdr:colOff>409575</xdr:colOff>
      <xdr:row>56</xdr:row>
      <xdr:rowOff>42984</xdr:rowOff>
    </xdr:to>
    <xdr:sp macro="" textlink="">
      <xdr:nvSpPr>
        <xdr:cNvPr id="137" name="円/楕円 136"/>
        <xdr:cNvSpPr/>
      </xdr:nvSpPr>
      <xdr:spPr>
        <a:xfrm>
          <a:off x="3746500" y="95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59511</xdr:rowOff>
    </xdr:from>
    <xdr:ext cx="599010" cy="259045"/>
    <xdr:sp macro="" textlink="">
      <xdr:nvSpPr>
        <xdr:cNvPr id="138" name="テキスト ボックス 137"/>
        <xdr:cNvSpPr txBox="1"/>
      </xdr:nvSpPr>
      <xdr:spPr>
        <a:xfrm>
          <a:off x="3497794" y="931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139640</xdr:rowOff>
    </xdr:from>
    <xdr:to>
      <xdr:col>4</xdr:col>
      <xdr:colOff>206375</xdr:colOff>
      <xdr:row>57</xdr:row>
      <xdr:rowOff>69790</xdr:rowOff>
    </xdr:to>
    <xdr:sp macro="" textlink="">
      <xdr:nvSpPr>
        <xdr:cNvPr id="139" name="円/楕円 138"/>
        <xdr:cNvSpPr/>
      </xdr:nvSpPr>
      <xdr:spPr>
        <a:xfrm>
          <a:off x="2857500" y="97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60917</xdr:rowOff>
    </xdr:from>
    <xdr:ext cx="534377" cy="259045"/>
    <xdr:sp macro="" textlink="">
      <xdr:nvSpPr>
        <xdr:cNvPr id="140" name="テキスト ボックス 139"/>
        <xdr:cNvSpPr txBox="1"/>
      </xdr:nvSpPr>
      <xdr:spPr>
        <a:xfrm>
          <a:off x="2641111" y="98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150874</xdr:rowOff>
    </xdr:from>
    <xdr:to>
      <xdr:col>3</xdr:col>
      <xdr:colOff>3175</xdr:colOff>
      <xdr:row>57</xdr:row>
      <xdr:rowOff>81024</xdr:rowOff>
    </xdr:to>
    <xdr:sp macro="" textlink="">
      <xdr:nvSpPr>
        <xdr:cNvPr id="141" name="円/楕円 140"/>
        <xdr:cNvSpPr/>
      </xdr:nvSpPr>
      <xdr:spPr>
        <a:xfrm>
          <a:off x="1968500" y="9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72151</xdr:rowOff>
    </xdr:from>
    <xdr:ext cx="534377" cy="259045"/>
    <xdr:sp macro="" textlink="">
      <xdr:nvSpPr>
        <xdr:cNvPr id="142" name="テキスト ボックス 141"/>
        <xdr:cNvSpPr txBox="1"/>
      </xdr:nvSpPr>
      <xdr:spPr>
        <a:xfrm>
          <a:off x="1752111" y="984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16073</xdr:rowOff>
    </xdr:from>
    <xdr:to>
      <xdr:col>1</xdr:col>
      <xdr:colOff>485775</xdr:colOff>
      <xdr:row>57</xdr:row>
      <xdr:rowOff>117673</xdr:rowOff>
    </xdr:to>
    <xdr:sp macro="" textlink="">
      <xdr:nvSpPr>
        <xdr:cNvPr id="143" name="円/楕円 142"/>
        <xdr:cNvSpPr/>
      </xdr:nvSpPr>
      <xdr:spPr>
        <a:xfrm>
          <a:off x="1079500" y="97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108800</xdr:rowOff>
    </xdr:from>
    <xdr:ext cx="534377" cy="259045"/>
    <xdr:sp macro="" textlink="">
      <xdr:nvSpPr>
        <xdr:cNvPr id="144" name="テキスト ボックス 143"/>
        <xdr:cNvSpPr txBox="1"/>
      </xdr:nvSpPr>
      <xdr:spPr>
        <a:xfrm>
          <a:off x="863111" y="98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109652</xdr:rowOff>
    </xdr:from>
    <xdr:to>
      <xdr:col>6</xdr:col>
      <xdr:colOff>511175</xdr:colOff>
      <xdr:row>77</xdr:row>
      <xdr:rowOff>7451</xdr:rowOff>
    </xdr:to>
    <xdr:cxnSp macro="">
      <xdr:nvCxnSpPr>
        <xdr:cNvPr id="172" name="直線コネクタ 171"/>
        <xdr:cNvCxnSpPr/>
      </xdr:nvCxnSpPr>
      <xdr:spPr>
        <a:xfrm flipV="1">
          <a:off x="3797300" y="13139852"/>
          <a:ext cx="838200" cy="6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74101</xdr:rowOff>
    </xdr:from>
    <xdr:to>
      <xdr:col>5</xdr:col>
      <xdr:colOff>358775</xdr:colOff>
      <xdr:row>77</xdr:row>
      <xdr:rowOff>7451</xdr:rowOff>
    </xdr:to>
    <xdr:cxnSp macro="">
      <xdr:nvCxnSpPr>
        <xdr:cNvPr id="175" name="直線コネクタ 174"/>
        <xdr:cNvCxnSpPr/>
      </xdr:nvCxnSpPr>
      <xdr:spPr>
        <a:xfrm>
          <a:off x="2908300" y="13104301"/>
          <a:ext cx="889000" cy="1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74101</xdr:rowOff>
    </xdr:from>
    <xdr:to>
      <xdr:col>4</xdr:col>
      <xdr:colOff>155575</xdr:colOff>
      <xdr:row>77</xdr:row>
      <xdr:rowOff>43025</xdr:rowOff>
    </xdr:to>
    <xdr:cxnSp macro="">
      <xdr:nvCxnSpPr>
        <xdr:cNvPr id="178" name="直線コネクタ 177"/>
        <xdr:cNvCxnSpPr/>
      </xdr:nvCxnSpPr>
      <xdr:spPr>
        <a:xfrm flipV="1">
          <a:off x="2019300" y="13104301"/>
          <a:ext cx="889000" cy="1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9430</xdr:rowOff>
    </xdr:from>
    <xdr:to>
      <xdr:col>2</xdr:col>
      <xdr:colOff>638175</xdr:colOff>
      <xdr:row>77</xdr:row>
      <xdr:rowOff>43025</xdr:rowOff>
    </xdr:to>
    <xdr:cxnSp macro="">
      <xdr:nvCxnSpPr>
        <xdr:cNvPr id="181" name="直線コネクタ 180"/>
        <xdr:cNvCxnSpPr/>
      </xdr:nvCxnSpPr>
      <xdr:spPr>
        <a:xfrm>
          <a:off x="1130300" y="13211080"/>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58852</xdr:rowOff>
    </xdr:from>
    <xdr:to>
      <xdr:col>6</xdr:col>
      <xdr:colOff>561975</xdr:colOff>
      <xdr:row>76</xdr:row>
      <xdr:rowOff>160452</xdr:rowOff>
    </xdr:to>
    <xdr:sp macro="" textlink="">
      <xdr:nvSpPr>
        <xdr:cNvPr id="191" name="円/楕円 190"/>
        <xdr:cNvSpPr/>
      </xdr:nvSpPr>
      <xdr:spPr>
        <a:xfrm>
          <a:off x="4584700" y="13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81730</xdr:rowOff>
    </xdr:from>
    <xdr:ext cx="599010" cy="259045"/>
    <xdr:sp macro="" textlink="">
      <xdr:nvSpPr>
        <xdr:cNvPr id="192" name="民生費該当値テキスト"/>
        <xdr:cNvSpPr txBox="1"/>
      </xdr:nvSpPr>
      <xdr:spPr>
        <a:xfrm>
          <a:off x="4686300" y="1294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181,572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128101</xdr:rowOff>
    </xdr:from>
    <xdr:to>
      <xdr:col>5</xdr:col>
      <xdr:colOff>409575</xdr:colOff>
      <xdr:row>77</xdr:row>
      <xdr:rowOff>58251</xdr:rowOff>
    </xdr:to>
    <xdr:sp macro="" textlink="">
      <xdr:nvSpPr>
        <xdr:cNvPr id="193" name="円/楕円 192"/>
        <xdr:cNvSpPr/>
      </xdr:nvSpPr>
      <xdr:spPr>
        <a:xfrm>
          <a:off x="3746500" y="131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49378</xdr:rowOff>
    </xdr:from>
    <xdr:ext cx="599010" cy="259045"/>
    <xdr:sp macro="" textlink="">
      <xdr:nvSpPr>
        <xdr:cNvPr id="194" name="テキスト ボックス 193"/>
        <xdr:cNvSpPr txBox="1"/>
      </xdr:nvSpPr>
      <xdr:spPr>
        <a:xfrm>
          <a:off x="3497794" y="1325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23301</xdr:rowOff>
    </xdr:from>
    <xdr:to>
      <xdr:col>4</xdr:col>
      <xdr:colOff>206375</xdr:colOff>
      <xdr:row>76</xdr:row>
      <xdr:rowOff>124901</xdr:rowOff>
    </xdr:to>
    <xdr:sp macro="" textlink="">
      <xdr:nvSpPr>
        <xdr:cNvPr id="195" name="円/楕円 194"/>
        <xdr:cNvSpPr/>
      </xdr:nvSpPr>
      <xdr:spPr>
        <a:xfrm>
          <a:off x="2857500" y="130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141428</xdr:rowOff>
    </xdr:from>
    <xdr:ext cx="599010" cy="259045"/>
    <xdr:sp macro="" textlink="">
      <xdr:nvSpPr>
        <xdr:cNvPr id="196" name="テキスト ボックス 195"/>
        <xdr:cNvSpPr txBox="1"/>
      </xdr:nvSpPr>
      <xdr:spPr>
        <a:xfrm>
          <a:off x="2608794" y="128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163675</xdr:rowOff>
    </xdr:from>
    <xdr:to>
      <xdr:col>3</xdr:col>
      <xdr:colOff>3175</xdr:colOff>
      <xdr:row>77</xdr:row>
      <xdr:rowOff>93825</xdr:rowOff>
    </xdr:to>
    <xdr:sp macro="" textlink="">
      <xdr:nvSpPr>
        <xdr:cNvPr id="197" name="円/楕円 196"/>
        <xdr:cNvSpPr/>
      </xdr:nvSpPr>
      <xdr:spPr>
        <a:xfrm>
          <a:off x="1968500" y="13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110352</xdr:rowOff>
    </xdr:from>
    <xdr:ext cx="599010" cy="259045"/>
    <xdr:sp macro="" textlink="">
      <xdr:nvSpPr>
        <xdr:cNvPr id="198" name="テキスト ボックス 197"/>
        <xdr:cNvSpPr txBox="1"/>
      </xdr:nvSpPr>
      <xdr:spPr>
        <a:xfrm>
          <a:off x="1719794" y="1296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130080</xdr:rowOff>
    </xdr:from>
    <xdr:to>
      <xdr:col>1</xdr:col>
      <xdr:colOff>485775</xdr:colOff>
      <xdr:row>77</xdr:row>
      <xdr:rowOff>60230</xdr:rowOff>
    </xdr:to>
    <xdr:sp macro="" textlink="">
      <xdr:nvSpPr>
        <xdr:cNvPr id="199" name="円/楕円 198"/>
        <xdr:cNvSpPr/>
      </xdr:nvSpPr>
      <xdr:spPr>
        <a:xfrm>
          <a:off x="1079500" y="131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76757</xdr:rowOff>
    </xdr:from>
    <xdr:ext cx="599010" cy="259045"/>
    <xdr:sp macro="" textlink="">
      <xdr:nvSpPr>
        <xdr:cNvPr id="200" name="テキスト ボックス 199"/>
        <xdr:cNvSpPr txBox="1"/>
      </xdr:nvSpPr>
      <xdr:spPr>
        <a:xfrm>
          <a:off x="830794" y="1293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100907</xdr:rowOff>
    </xdr:from>
    <xdr:to>
      <xdr:col>6</xdr:col>
      <xdr:colOff>511175</xdr:colOff>
      <xdr:row>94</xdr:row>
      <xdr:rowOff>159108</xdr:rowOff>
    </xdr:to>
    <xdr:cxnSp macro="">
      <xdr:nvCxnSpPr>
        <xdr:cNvPr id="225" name="直線コネクタ 224"/>
        <xdr:cNvCxnSpPr/>
      </xdr:nvCxnSpPr>
      <xdr:spPr>
        <a:xfrm flipV="1">
          <a:off x="3797300" y="16217207"/>
          <a:ext cx="8382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96300</xdr:rowOff>
    </xdr:from>
    <xdr:to>
      <xdr:col>5</xdr:col>
      <xdr:colOff>358775</xdr:colOff>
      <xdr:row>94</xdr:row>
      <xdr:rowOff>159108</xdr:rowOff>
    </xdr:to>
    <xdr:cxnSp macro="">
      <xdr:nvCxnSpPr>
        <xdr:cNvPr id="228" name="直線コネクタ 227"/>
        <xdr:cNvCxnSpPr/>
      </xdr:nvCxnSpPr>
      <xdr:spPr>
        <a:xfrm>
          <a:off x="2908300" y="16212600"/>
          <a:ext cx="889000" cy="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96300</xdr:rowOff>
    </xdr:from>
    <xdr:to>
      <xdr:col>4</xdr:col>
      <xdr:colOff>155575</xdr:colOff>
      <xdr:row>95</xdr:row>
      <xdr:rowOff>11461</xdr:rowOff>
    </xdr:to>
    <xdr:cxnSp macro="">
      <xdr:nvCxnSpPr>
        <xdr:cNvPr id="231" name="直線コネクタ 230"/>
        <xdr:cNvCxnSpPr/>
      </xdr:nvCxnSpPr>
      <xdr:spPr>
        <a:xfrm flipV="1">
          <a:off x="2019300" y="16212600"/>
          <a:ext cx="889000" cy="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6215</xdr:rowOff>
    </xdr:from>
    <xdr:to>
      <xdr:col>2</xdr:col>
      <xdr:colOff>638175</xdr:colOff>
      <xdr:row>95</xdr:row>
      <xdr:rowOff>11461</xdr:rowOff>
    </xdr:to>
    <xdr:cxnSp macro="">
      <xdr:nvCxnSpPr>
        <xdr:cNvPr id="234" name="直線コネクタ 233"/>
        <xdr:cNvCxnSpPr/>
      </xdr:nvCxnSpPr>
      <xdr:spPr>
        <a:xfrm>
          <a:off x="1130300" y="16293965"/>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50107</xdr:rowOff>
    </xdr:from>
    <xdr:to>
      <xdr:col>6</xdr:col>
      <xdr:colOff>561975</xdr:colOff>
      <xdr:row>94</xdr:row>
      <xdr:rowOff>151707</xdr:rowOff>
    </xdr:to>
    <xdr:sp macro="" textlink="">
      <xdr:nvSpPr>
        <xdr:cNvPr id="244" name="円/楕円 243"/>
        <xdr:cNvSpPr/>
      </xdr:nvSpPr>
      <xdr:spPr>
        <a:xfrm>
          <a:off x="45847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72984</xdr:rowOff>
    </xdr:from>
    <xdr:ext cx="599010" cy="259045"/>
    <xdr:sp macro="" textlink="">
      <xdr:nvSpPr>
        <xdr:cNvPr id="245" name="衛生費該当値テキスト"/>
        <xdr:cNvSpPr txBox="1"/>
      </xdr:nvSpPr>
      <xdr:spPr>
        <a:xfrm>
          <a:off x="4686300" y="160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106,788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108308</xdr:rowOff>
    </xdr:from>
    <xdr:to>
      <xdr:col>5</xdr:col>
      <xdr:colOff>409575</xdr:colOff>
      <xdr:row>95</xdr:row>
      <xdr:rowOff>38458</xdr:rowOff>
    </xdr:to>
    <xdr:sp macro="" textlink="">
      <xdr:nvSpPr>
        <xdr:cNvPr id="246" name="円/楕円 245"/>
        <xdr:cNvSpPr/>
      </xdr:nvSpPr>
      <xdr:spPr>
        <a:xfrm>
          <a:off x="3746500" y="16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54985</xdr:rowOff>
    </xdr:from>
    <xdr:ext cx="534377" cy="259045"/>
    <xdr:sp macro="" textlink="">
      <xdr:nvSpPr>
        <xdr:cNvPr id="247" name="テキスト ボックス 246"/>
        <xdr:cNvSpPr txBox="1"/>
      </xdr:nvSpPr>
      <xdr:spPr>
        <a:xfrm>
          <a:off x="3530111" y="159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45500</xdr:rowOff>
    </xdr:from>
    <xdr:to>
      <xdr:col>4</xdr:col>
      <xdr:colOff>206375</xdr:colOff>
      <xdr:row>94</xdr:row>
      <xdr:rowOff>147100</xdr:rowOff>
    </xdr:to>
    <xdr:sp macro="" textlink="">
      <xdr:nvSpPr>
        <xdr:cNvPr id="248" name="円/楕円 247"/>
        <xdr:cNvSpPr/>
      </xdr:nvSpPr>
      <xdr:spPr>
        <a:xfrm>
          <a:off x="2857500" y="16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163627</xdr:rowOff>
    </xdr:from>
    <xdr:ext cx="599010" cy="259045"/>
    <xdr:sp macro="" textlink="">
      <xdr:nvSpPr>
        <xdr:cNvPr id="249" name="テキスト ボックス 248"/>
        <xdr:cNvSpPr txBox="1"/>
      </xdr:nvSpPr>
      <xdr:spPr>
        <a:xfrm>
          <a:off x="2608794" y="159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132111</xdr:rowOff>
    </xdr:from>
    <xdr:to>
      <xdr:col>3</xdr:col>
      <xdr:colOff>3175</xdr:colOff>
      <xdr:row>95</xdr:row>
      <xdr:rowOff>62261</xdr:rowOff>
    </xdr:to>
    <xdr:sp macro="" textlink="">
      <xdr:nvSpPr>
        <xdr:cNvPr id="250" name="円/楕円 249"/>
        <xdr:cNvSpPr/>
      </xdr:nvSpPr>
      <xdr:spPr>
        <a:xfrm>
          <a:off x="1968500" y="16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78788</xdr:rowOff>
    </xdr:from>
    <xdr:ext cx="534377" cy="259045"/>
    <xdr:sp macro="" textlink="">
      <xdr:nvSpPr>
        <xdr:cNvPr id="251" name="テキスト ボックス 250"/>
        <xdr:cNvSpPr txBox="1"/>
      </xdr:nvSpPr>
      <xdr:spPr>
        <a:xfrm>
          <a:off x="1752111" y="160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126865</xdr:rowOff>
    </xdr:from>
    <xdr:to>
      <xdr:col>1</xdr:col>
      <xdr:colOff>485775</xdr:colOff>
      <xdr:row>95</xdr:row>
      <xdr:rowOff>57015</xdr:rowOff>
    </xdr:to>
    <xdr:sp macro="" textlink="">
      <xdr:nvSpPr>
        <xdr:cNvPr id="252" name="円/楕円 251"/>
        <xdr:cNvSpPr/>
      </xdr:nvSpPr>
      <xdr:spPr>
        <a:xfrm>
          <a:off x="1079500" y="162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73542</xdr:rowOff>
    </xdr:from>
    <xdr:ext cx="534377" cy="259045"/>
    <xdr:sp macro="" textlink="">
      <xdr:nvSpPr>
        <xdr:cNvPr id="253" name="テキスト ボックス 252"/>
        <xdr:cNvSpPr txBox="1"/>
      </xdr:nvSpPr>
      <xdr:spPr>
        <a:xfrm>
          <a:off x="863111" y="160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93000</xdr:rowOff>
    </xdr:from>
    <xdr:to>
      <xdr:col>15</xdr:col>
      <xdr:colOff>180975</xdr:colOff>
      <xdr:row>35</xdr:row>
      <xdr:rowOff>112921</xdr:rowOff>
    </xdr:to>
    <xdr:cxnSp macro="">
      <xdr:nvCxnSpPr>
        <xdr:cNvPr id="284" name="直線コネクタ 283"/>
        <xdr:cNvCxnSpPr/>
      </xdr:nvCxnSpPr>
      <xdr:spPr>
        <a:xfrm flipV="1">
          <a:off x="9639300" y="6093750"/>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12664</xdr:rowOff>
    </xdr:from>
    <xdr:to>
      <xdr:col>14</xdr:col>
      <xdr:colOff>28575</xdr:colOff>
      <xdr:row>35</xdr:row>
      <xdr:rowOff>112921</xdr:rowOff>
    </xdr:to>
    <xdr:cxnSp macro="">
      <xdr:nvCxnSpPr>
        <xdr:cNvPr id="287" name="直線コネクタ 286"/>
        <xdr:cNvCxnSpPr/>
      </xdr:nvCxnSpPr>
      <xdr:spPr>
        <a:xfrm>
          <a:off x="8750300" y="5841964"/>
          <a:ext cx="889000" cy="2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12664</xdr:rowOff>
    </xdr:from>
    <xdr:to>
      <xdr:col>12</xdr:col>
      <xdr:colOff>511175</xdr:colOff>
      <xdr:row>34</xdr:row>
      <xdr:rowOff>124025</xdr:rowOff>
    </xdr:to>
    <xdr:cxnSp macro="">
      <xdr:nvCxnSpPr>
        <xdr:cNvPr id="290" name="直線コネクタ 289"/>
        <xdr:cNvCxnSpPr/>
      </xdr:nvCxnSpPr>
      <xdr:spPr>
        <a:xfrm flipV="1">
          <a:off x="7861300" y="5841964"/>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115207</xdr:rowOff>
    </xdr:from>
    <xdr:to>
      <xdr:col>11</xdr:col>
      <xdr:colOff>307975</xdr:colOff>
      <xdr:row>34</xdr:row>
      <xdr:rowOff>124025</xdr:rowOff>
    </xdr:to>
    <xdr:cxnSp macro="">
      <xdr:nvCxnSpPr>
        <xdr:cNvPr id="293" name="直線コネクタ 292"/>
        <xdr:cNvCxnSpPr/>
      </xdr:nvCxnSpPr>
      <xdr:spPr>
        <a:xfrm>
          <a:off x="6972300" y="5944507"/>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42200</xdr:rowOff>
    </xdr:from>
    <xdr:to>
      <xdr:col>15</xdr:col>
      <xdr:colOff>231775</xdr:colOff>
      <xdr:row>35</xdr:row>
      <xdr:rowOff>143800</xdr:rowOff>
    </xdr:to>
    <xdr:sp macro="" textlink="">
      <xdr:nvSpPr>
        <xdr:cNvPr id="303" name="円/楕円 302"/>
        <xdr:cNvSpPr/>
      </xdr:nvSpPr>
      <xdr:spPr>
        <a:xfrm>
          <a:off x="104267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65077</xdr:rowOff>
    </xdr:from>
    <xdr:ext cx="469744" cy="259045"/>
    <xdr:sp macro="" textlink="">
      <xdr:nvSpPr>
        <xdr:cNvPr id="304" name="労働費該当値テキスト"/>
        <xdr:cNvSpPr txBox="1"/>
      </xdr:nvSpPr>
      <xdr:spPr>
        <a:xfrm>
          <a:off x="10528300" y="58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62121</xdr:rowOff>
    </xdr:from>
    <xdr:to>
      <xdr:col>14</xdr:col>
      <xdr:colOff>79375</xdr:colOff>
      <xdr:row>35</xdr:row>
      <xdr:rowOff>163721</xdr:rowOff>
    </xdr:to>
    <xdr:sp macro="" textlink="">
      <xdr:nvSpPr>
        <xdr:cNvPr id="305" name="円/楕円 304"/>
        <xdr:cNvSpPr/>
      </xdr:nvSpPr>
      <xdr:spPr>
        <a:xfrm>
          <a:off x="9588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8798</xdr:rowOff>
    </xdr:from>
    <xdr:ext cx="469744" cy="259045"/>
    <xdr:sp macro="" textlink="">
      <xdr:nvSpPr>
        <xdr:cNvPr id="306" name="テキスト ボックス 305"/>
        <xdr:cNvSpPr txBox="1"/>
      </xdr:nvSpPr>
      <xdr:spPr>
        <a:xfrm>
          <a:off x="9404427" y="58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133314</xdr:rowOff>
    </xdr:from>
    <xdr:to>
      <xdr:col>12</xdr:col>
      <xdr:colOff>561975</xdr:colOff>
      <xdr:row>34</xdr:row>
      <xdr:rowOff>63464</xdr:rowOff>
    </xdr:to>
    <xdr:sp macro="" textlink="">
      <xdr:nvSpPr>
        <xdr:cNvPr id="307" name="円/楕円 306"/>
        <xdr:cNvSpPr/>
      </xdr:nvSpPr>
      <xdr:spPr>
        <a:xfrm>
          <a:off x="8699500" y="5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79991</xdr:rowOff>
    </xdr:from>
    <xdr:ext cx="469744" cy="259045"/>
    <xdr:sp macro="" textlink="">
      <xdr:nvSpPr>
        <xdr:cNvPr id="308" name="テキスト ボックス 307"/>
        <xdr:cNvSpPr txBox="1"/>
      </xdr:nvSpPr>
      <xdr:spPr>
        <a:xfrm>
          <a:off x="8515427" y="556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73225</xdr:rowOff>
    </xdr:from>
    <xdr:to>
      <xdr:col>11</xdr:col>
      <xdr:colOff>358775</xdr:colOff>
      <xdr:row>35</xdr:row>
      <xdr:rowOff>3375</xdr:rowOff>
    </xdr:to>
    <xdr:sp macro="" textlink="">
      <xdr:nvSpPr>
        <xdr:cNvPr id="309" name="円/楕円 308"/>
        <xdr:cNvSpPr/>
      </xdr:nvSpPr>
      <xdr:spPr>
        <a:xfrm>
          <a:off x="78105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19902</xdr:rowOff>
    </xdr:from>
    <xdr:ext cx="469744" cy="259045"/>
    <xdr:sp macro="" textlink="">
      <xdr:nvSpPr>
        <xdr:cNvPr id="310" name="テキスト ボックス 309"/>
        <xdr:cNvSpPr txBox="1"/>
      </xdr:nvSpPr>
      <xdr:spPr>
        <a:xfrm>
          <a:off x="7626427" y="56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64407</xdr:rowOff>
    </xdr:from>
    <xdr:to>
      <xdr:col>10</xdr:col>
      <xdr:colOff>155575</xdr:colOff>
      <xdr:row>34</xdr:row>
      <xdr:rowOff>166007</xdr:rowOff>
    </xdr:to>
    <xdr:sp macro="" textlink="">
      <xdr:nvSpPr>
        <xdr:cNvPr id="311" name="円/楕円 310"/>
        <xdr:cNvSpPr/>
      </xdr:nvSpPr>
      <xdr:spPr>
        <a:xfrm>
          <a:off x="6921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157134</xdr:rowOff>
    </xdr:from>
    <xdr:ext cx="469744" cy="259045"/>
    <xdr:sp macro="" textlink="">
      <xdr:nvSpPr>
        <xdr:cNvPr id="312" name="テキスト ボックス 311"/>
        <xdr:cNvSpPr txBox="1"/>
      </xdr:nvSpPr>
      <xdr:spPr>
        <a:xfrm>
          <a:off x="6737427" y="598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8344</xdr:rowOff>
    </xdr:from>
    <xdr:to>
      <xdr:col>15</xdr:col>
      <xdr:colOff>180975</xdr:colOff>
      <xdr:row>57</xdr:row>
      <xdr:rowOff>16802</xdr:rowOff>
    </xdr:to>
    <xdr:cxnSp macro="">
      <xdr:nvCxnSpPr>
        <xdr:cNvPr id="341" name="直線コネクタ 340"/>
        <xdr:cNvCxnSpPr/>
      </xdr:nvCxnSpPr>
      <xdr:spPr>
        <a:xfrm flipV="1">
          <a:off x="9639300" y="9609544"/>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16802</xdr:rowOff>
    </xdr:from>
    <xdr:to>
      <xdr:col>14</xdr:col>
      <xdr:colOff>28575</xdr:colOff>
      <xdr:row>57</xdr:row>
      <xdr:rowOff>60236</xdr:rowOff>
    </xdr:to>
    <xdr:cxnSp macro="">
      <xdr:nvCxnSpPr>
        <xdr:cNvPr id="344" name="直線コネクタ 343"/>
        <xdr:cNvCxnSpPr/>
      </xdr:nvCxnSpPr>
      <xdr:spPr>
        <a:xfrm flipV="1">
          <a:off x="8750300" y="97894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60236</xdr:rowOff>
    </xdr:from>
    <xdr:to>
      <xdr:col>12</xdr:col>
      <xdr:colOff>511175</xdr:colOff>
      <xdr:row>57</xdr:row>
      <xdr:rowOff>101727</xdr:rowOff>
    </xdr:to>
    <xdr:cxnSp macro="">
      <xdr:nvCxnSpPr>
        <xdr:cNvPr id="347" name="直線コネクタ 346"/>
        <xdr:cNvCxnSpPr/>
      </xdr:nvCxnSpPr>
      <xdr:spPr>
        <a:xfrm flipV="1">
          <a:off x="7861300" y="9832886"/>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61138</xdr:rowOff>
    </xdr:from>
    <xdr:to>
      <xdr:col>11</xdr:col>
      <xdr:colOff>307975</xdr:colOff>
      <xdr:row>57</xdr:row>
      <xdr:rowOff>101727</xdr:rowOff>
    </xdr:to>
    <xdr:cxnSp macro="">
      <xdr:nvCxnSpPr>
        <xdr:cNvPr id="350" name="直線コネクタ 349"/>
        <xdr:cNvCxnSpPr/>
      </xdr:nvCxnSpPr>
      <xdr:spPr>
        <a:xfrm>
          <a:off x="6972300" y="9833788"/>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128994</xdr:rowOff>
    </xdr:from>
    <xdr:to>
      <xdr:col>15</xdr:col>
      <xdr:colOff>231775</xdr:colOff>
      <xdr:row>56</xdr:row>
      <xdr:rowOff>59144</xdr:rowOff>
    </xdr:to>
    <xdr:sp macro="" textlink="">
      <xdr:nvSpPr>
        <xdr:cNvPr id="360" name="円/楕円 359"/>
        <xdr:cNvSpPr/>
      </xdr:nvSpPr>
      <xdr:spPr>
        <a:xfrm>
          <a:off x="10426700" y="95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151871</xdr:rowOff>
    </xdr:from>
    <xdr:ext cx="534377" cy="259045"/>
    <xdr:sp macro="" textlink="">
      <xdr:nvSpPr>
        <xdr:cNvPr id="361" name="農林水産業費該当値テキスト"/>
        <xdr:cNvSpPr txBox="1"/>
      </xdr:nvSpPr>
      <xdr:spPr>
        <a:xfrm>
          <a:off x="10528300"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137452</xdr:rowOff>
    </xdr:from>
    <xdr:to>
      <xdr:col>14</xdr:col>
      <xdr:colOff>79375</xdr:colOff>
      <xdr:row>57</xdr:row>
      <xdr:rowOff>67602</xdr:rowOff>
    </xdr:to>
    <xdr:sp macro="" textlink="">
      <xdr:nvSpPr>
        <xdr:cNvPr id="362" name="円/楕円 361"/>
        <xdr:cNvSpPr/>
      </xdr:nvSpPr>
      <xdr:spPr>
        <a:xfrm>
          <a:off x="9588500" y="97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58729</xdr:rowOff>
    </xdr:from>
    <xdr:ext cx="534377" cy="259045"/>
    <xdr:sp macro="" textlink="">
      <xdr:nvSpPr>
        <xdr:cNvPr id="363" name="テキスト ボックス 362"/>
        <xdr:cNvSpPr txBox="1"/>
      </xdr:nvSpPr>
      <xdr:spPr>
        <a:xfrm>
          <a:off x="9372111" y="98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9436</xdr:rowOff>
    </xdr:from>
    <xdr:to>
      <xdr:col>12</xdr:col>
      <xdr:colOff>561975</xdr:colOff>
      <xdr:row>57</xdr:row>
      <xdr:rowOff>111036</xdr:rowOff>
    </xdr:to>
    <xdr:sp macro="" textlink="">
      <xdr:nvSpPr>
        <xdr:cNvPr id="364" name="円/楕円 363"/>
        <xdr:cNvSpPr/>
      </xdr:nvSpPr>
      <xdr:spPr>
        <a:xfrm>
          <a:off x="8699500" y="97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102163</xdr:rowOff>
    </xdr:from>
    <xdr:ext cx="534377" cy="259045"/>
    <xdr:sp macro="" textlink="">
      <xdr:nvSpPr>
        <xdr:cNvPr id="365" name="テキスト ボックス 364"/>
        <xdr:cNvSpPr txBox="1"/>
      </xdr:nvSpPr>
      <xdr:spPr>
        <a:xfrm>
          <a:off x="8483111" y="98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50927</xdr:rowOff>
    </xdr:from>
    <xdr:to>
      <xdr:col>11</xdr:col>
      <xdr:colOff>358775</xdr:colOff>
      <xdr:row>57</xdr:row>
      <xdr:rowOff>152527</xdr:rowOff>
    </xdr:to>
    <xdr:sp macro="" textlink="">
      <xdr:nvSpPr>
        <xdr:cNvPr id="366" name="円/楕円 365"/>
        <xdr:cNvSpPr/>
      </xdr:nvSpPr>
      <xdr:spPr>
        <a:xfrm>
          <a:off x="7810500" y="98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143654</xdr:rowOff>
    </xdr:from>
    <xdr:ext cx="534377" cy="259045"/>
    <xdr:sp macro="" textlink="">
      <xdr:nvSpPr>
        <xdr:cNvPr id="367" name="テキスト ボックス 366"/>
        <xdr:cNvSpPr txBox="1"/>
      </xdr:nvSpPr>
      <xdr:spPr>
        <a:xfrm>
          <a:off x="7594111" y="99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10338</xdr:rowOff>
    </xdr:from>
    <xdr:to>
      <xdr:col>10</xdr:col>
      <xdr:colOff>155575</xdr:colOff>
      <xdr:row>57</xdr:row>
      <xdr:rowOff>111938</xdr:rowOff>
    </xdr:to>
    <xdr:sp macro="" textlink="">
      <xdr:nvSpPr>
        <xdr:cNvPr id="368" name="円/楕円 367"/>
        <xdr:cNvSpPr/>
      </xdr:nvSpPr>
      <xdr:spPr>
        <a:xfrm>
          <a:off x="6921500" y="97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103065</xdr:rowOff>
    </xdr:from>
    <xdr:ext cx="534377" cy="259045"/>
    <xdr:sp macro="" textlink="">
      <xdr:nvSpPr>
        <xdr:cNvPr id="369" name="テキスト ボックス 368"/>
        <xdr:cNvSpPr txBox="1"/>
      </xdr:nvSpPr>
      <xdr:spPr>
        <a:xfrm>
          <a:off x="6705111" y="9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155206</xdr:rowOff>
    </xdr:from>
    <xdr:to>
      <xdr:col>15</xdr:col>
      <xdr:colOff>180975</xdr:colOff>
      <xdr:row>78</xdr:row>
      <xdr:rowOff>105663</xdr:rowOff>
    </xdr:to>
    <xdr:cxnSp macro="">
      <xdr:nvCxnSpPr>
        <xdr:cNvPr id="398" name="直線コネクタ 397"/>
        <xdr:cNvCxnSpPr/>
      </xdr:nvCxnSpPr>
      <xdr:spPr>
        <a:xfrm>
          <a:off x="9639300" y="13356856"/>
          <a:ext cx="838200" cy="1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155206</xdr:rowOff>
    </xdr:from>
    <xdr:to>
      <xdr:col>14</xdr:col>
      <xdr:colOff>28575</xdr:colOff>
      <xdr:row>78</xdr:row>
      <xdr:rowOff>115849</xdr:rowOff>
    </xdr:to>
    <xdr:cxnSp macro="">
      <xdr:nvCxnSpPr>
        <xdr:cNvPr id="401" name="直線コネクタ 400"/>
        <xdr:cNvCxnSpPr/>
      </xdr:nvCxnSpPr>
      <xdr:spPr>
        <a:xfrm flipV="1">
          <a:off x="8750300" y="13356856"/>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115849</xdr:rowOff>
    </xdr:from>
    <xdr:to>
      <xdr:col>12</xdr:col>
      <xdr:colOff>511175</xdr:colOff>
      <xdr:row>78</xdr:row>
      <xdr:rowOff>120574</xdr:rowOff>
    </xdr:to>
    <xdr:cxnSp macro="">
      <xdr:nvCxnSpPr>
        <xdr:cNvPr id="404" name="直線コネクタ 403"/>
        <xdr:cNvCxnSpPr/>
      </xdr:nvCxnSpPr>
      <xdr:spPr>
        <a:xfrm flipV="1">
          <a:off x="7861300" y="13488949"/>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120574</xdr:rowOff>
    </xdr:from>
    <xdr:to>
      <xdr:col>11</xdr:col>
      <xdr:colOff>307975</xdr:colOff>
      <xdr:row>78</xdr:row>
      <xdr:rowOff>126112</xdr:rowOff>
    </xdr:to>
    <xdr:cxnSp macro="">
      <xdr:nvCxnSpPr>
        <xdr:cNvPr id="407" name="直線コネクタ 406"/>
        <xdr:cNvCxnSpPr/>
      </xdr:nvCxnSpPr>
      <xdr:spPr>
        <a:xfrm flipV="1">
          <a:off x="6972300" y="1349367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54863</xdr:rowOff>
    </xdr:from>
    <xdr:to>
      <xdr:col>15</xdr:col>
      <xdr:colOff>231775</xdr:colOff>
      <xdr:row>78</xdr:row>
      <xdr:rowOff>156463</xdr:rowOff>
    </xdr:to>
    <xdr:sp macro="" textlink="">
      <xdr:nvSpPr>
        <xdr:cNvPr id="417" name="円/楕円 416"/>
        <xdr:cNvSpPr/>
      </xdr:nvSpPr>
      <xdr:spPr>
        <a:xfrm>
          <a:off x="10426700" y="13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141240</xdr:rowOff>
    </xdr:from>
    <xdr:ext cx="469744" cy="259045"/>
    <xdr:sp macro="" textlink="">
      <xdr:nvSpPr>
        <xdr:cNvPr id="418" name="商工費該当値テキスト"/>
        <xdr:cNvSpPr txBox="1"/>
      </xdr:nvSpPr>
      <xdr:spPr>
        <a:xfrm>
          <a:off x="10528300"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104406</xdr:rowOff>
    </xdr:from>
    <xdr:to>
      <xdr:col>14</xdr:col>
      <xdr:colOff>79375</xdr:colOff>
      <xdr:row>78</xdr:row>
      <xdr:rowOff>34556</xdr:rowOff>
    </xdr:to>
    <xdr:sp macro="" textlink="">
      <xdr:nvSpPr>
        <xdr:cNvPr id="419" name="円/楕円 418"/>
        <xdr:cNvSpPr/>
      </xdr:nvSpPr>
      <xdr:spPr>
        <a:xfrm>
          <a:off x="9588500" y="133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25683</xdr:rowOff>
    </xdr:from>
    <xdr:ext cx="534377" cy="259045"/>
    <xdr:sp macro="" textlink="">
      <xdr:nvSpPr>
        <xdr:cNvPr id="420" name="テキスト ボックス 419"/>
        <xdr:cNvSpPr txBox="1"/>
      </xdr:nvSpPr>
      <xdr:spPr>
        <a:xfrm>
          <a:off x="9372111" y="1339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65049</xdr:rowOff>
    </xdr:from>
    <xdr:to>
      <xdr:col>12</xdr:col>
      <xdr:colOff>561975</xdr:colOff>
      <xdr:row>78</xdr:row>
      <xdr:rowOff>166649</xdr:rowOff>
    </xdr:to>
    <xdr:sp macro="" textlink="">
      <xdr:nvSpPr>
        <xdr:cNvPr id="421" name="円/楕円 420"/>
        <xdr:cNvSpPr/>
      </xdr:nvSpPr>
      <xdr:spPr>
        <a:xfrm>
          <a:off x="8699500" y="134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157776</xdr:rowOff>
    </xdr:from>
    <xdr:ext cx="469744" cy="259045"/>
    <xdr:sp macro="" textlink="">
      <xdr:nvSpPr>
        <xdr:cNvPr id="422" name="テキスト ボックス 421"/>
        <xdr:cNvSpPr txBox="1"/>
      </xdr:nvSpPr>
      <xdr:spPr>
        <a:xfrm>
          <a:off x="8515427" y="135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69774</xdr:rowOff>
    </xdr:from>
    <xdr:to>
      <xdr:col>11</xdr:col>
      <xdr:colOff>358775</xdr:colOff>
      <xdr:row>78</xdr:row>
      <xdr:rowOff>171374</xdr:rowOff>
    </xdr:to>
    <xdr:sp macro="" textlink="">
      <xdr:nvSpPr>
        <xdr:cNvPr id="423" name="円/楕円 422"/>
        <xdr:cNvSpPr/>
      </xdr:nvSpPr>
      <xdr:spPr>
        <a:xfrm>
          <a:off x="7810500" y="13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162501</xdr:rowOff>
    </xdr:from>
    <xdr:ext cx="469744" cy="259045"/>
    <xdr:sp macro="" textlink="">
      <xdr:nvSpPr>
        <xdr:cNvPr id="424" name="テキスト ボックス 423"/>
        <xdr:cNvSpPr txBox="1"/>
      </xdr:nvSpPr>
      <xdr:spPr>
        <a:xfrm>
          <a:off x="7626427" y="135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75312</xdr:rowOff>
    </xdr:from>
    <xdr:to>
      <xdr:col>10</xdr:col>
      <xdr:colOff>155575</xdr:colOff>
      <xdr:row>79</xdr:row>
      <xdr:rowOff>5462</xdr:rowOff>
    </xdr:to>
    <xdr:sp macro="" textlink="">
      <xdr:nvSpPr>
        <xdr:cNvPr id="425" name="円/楕円 424"/>
        <xdr:cNvSpPr/>
      </xdr:nvSpPr>
      <xdr:spPr>
        <a:xfrm>
          <a:off x="6921500" y="134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168039</xdr:rowOff>
    </xdr:from>
    <xdr:ext cx="469744" cy="259045"/>
    <xdr:sp macro="" textlink="">
      <xdr:nvSpPr>
        <xdr:cNvPr id="426" name="テキスト ボックス 425"/>
        <xdr:cNvSpPr txBox="1"/>
      </xdr:nvSpPr>
      <xdr:spPr>
        <a:xfrm>
          <a:off x="6737427" y="135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117754</xdr:rowOff>
    </xdr:from>
    <xdr:to>
      <xdr:col>15</xdr:col>
      <xdr:colOff>180975</xdr:colOff>
      <xdr:row>96</xdr:row>
      <xdr:rowOff>84437</xdr:rowOff>
    </xdr:to>
    <xdr:cxnSp macro="">
      <xdr:nvCxnSpPr>
        <xdr:cNvPr id="459" name="直線コネクタ 458"/>
        <xdr:cNvCxnSpPr/>
      </xdr:nvCxnSpPr>
      <xdr:spPr>
        <a:xfrm>
          <a:off x="9639300" y="16234054"/>
          <a:ext cx="838200" cy="3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117754</xdr:rowOff>
    </xdr:from>
    <xdr:to>
      <xdr:col>14</xdr:col>
      <xdr:colOff>28575</xdr:colOff>
      <xdr:row>96</xdr:row>
      <xdr:rowOff>126146</xdr:rowOff>
    </xdr:to>
    <xdr:cxnSp macro="">
      <xdr:nvCxnSpPr>
        <xdr:cNvPr id="462" name="直線コネクタ 461"/>
        <xdr:cNvCxnSpPr/>
      </xdr:nvCxnSpPr>
      <xdr:spPr>
        <a:xfrm flipV="1">
          <a:off x="8750300" y="16234054"/>
          <a:ext cx="889000" cy="3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50403</xdr:rowOff>
    </xdr:from>
    <xdr:to>
      <xdr:col>12</xdr:col>
      <xdr:colOff>511175</xdr:colOff>
      <xdr:row>96</xdr:row>
      <xdr:rowOff>126146</xdr:rowOff>
    </xdr:to>
    <xdr:cxnSp macro="">
      <xdr:nvCxnSpPr>
        <xdr:cNvPr id="465" name="直線コネクタ 464"/>
        <xdr:cNvCxnSpPr/>
      </xdr:nvCxnSpPr>
      <xdr:spPr>
        <a:xfrm>
          <a:off x="7861300" y="16509603"/>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50403</xdr:rowOff>
    </xdr:from>
    <xdr:to>
      <xdr:col>11</xdr:col>
      <xdr:colOff>307975</xdr:colOff>
      <xdr:row>96</xdr:row>
      <xdr:rowOff>120659</xdr:rowOff>
    </xdr:to>
    <xdr:cxnSp macro="">
      <xdr:nvCxnSpPr>
        <xdr:cNvPr id="468" name="直線コネクタ 467"/>
        <xdr:cNvCxnSpPr/>
      </xdr:nvCxnSpPr>
      <xdr:spPr>
        <a:xfrm flipV="1">
          <a:off x="6972300" y="16509603"/>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33637</xdr:rowOff>
    </xdr:from>
    <xdr:to>
      <xdr:col>15</xdr:col>
      <xdr:colOff>231775</xdr:colOff>
      <xdr:row>96</xdr:row>
      <xdr:rowOff>135237</xdr:rowOff>
    </xdr:to>
    <xdr:sp macro="" textlink="">
      <xdr:nvSpPr>
        <xdr:cNvPr id="478" name="円/楕円 477"/>
        <xdr:cNvSpPr/>
      </xdr:nvSpPr>
      <xdr:spPr>
        <a:xfrm>
          <a:off x="10426700" y="164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56514</xdr:rowOff>
    </xdr:from>
    <xdr:ext cx="534377" cy="259045"/>
    <xdr:sp macro="" textlink="">
      <xdr:nvSpPr>
        <xdr:cNvPr id="479" name="土木費該当値テキスト"/>
        <xdr:cNvSpPr txBox="1"/>
      </xdr:nvSpPr>
      <xdr:spPr>
        <a:xfrm>
          <a:off x="10528300" y="163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66954</xdr:rowOff>
    </xdr:from>
    <xdr:to>
      <xdr:col>14</xdr:col>
      <xdr:colOff>79375</xdr:colOff>
      <xdr:row>94</xdr:row>
      <xdr:rowOff>168554</xdr:rowOff>
    </xdr:to>
    <xdr:sp macro="" textlink="">
      <xdr:nvSpPr>
        <xdr:cNvPr id="480" name="円/楕円 479"/>
        <xdr:cNvSpPr/>
      </xdr:nvSpPr>
      <xdr:spPr>
        <a:xfrm>
          <a:off x="9588500" y="161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13631</xdr:rowOff>
    </xdr:from>
    <xdr:ext cx="534377" cy="259045"/>
    <xdr:sp macro="" textlink="">
      <xdr:nvSpPr>
        <xdr:cNvPr id="481" name="テキスト ボックス 480"/>
        <xdr:cNvSpPr txBox="1"/>
      </xdr:nvSpPr>
      <xdr:spPr>
        <a:xfrm>
          <a:off x="9372111" y="159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75346</xdr:rowOff>
    </xdr:from>
    <xdr:to>
      <xdr:col>12</xdr:col>
      <xdr:colOff>561975</xdr:colOff>
      <xdr:row>97</xdr:row>
      <xdr:rowOff>5496</xdr:rowOff>
    </xdr:to>
    <xdr:sp macro="" textlink="">
      <xdr:nvSpPr>
        <xdr:cNvPr id="482" name="円/楕円 481"/>
        <xdr:cNvSpPr/>
      </xdr:nvSpPr>
      <xdr:spPr>
        <a:xfrm>
          <a:off x="8699500" y="165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168073</xdr:rowOff>
    </xdr:from>
    <xdr:ext cx="534377" cy="259045"/>
    <xdr:sp macro="" textlink="">
      <xdr:nvSpPr>
        <xdr:cNvPr id="483" name="テキスト ボックス 482"/>
        <xdr:cNvSpPr txBox="1"/>
      </xdr:nvSpPr>
      <xdr:spPr>
        <a:xfrm>
          <a:off x="8483111" y="166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171053</xdr:rowOff>
    </xdr:from>
    <xdr:to>
      <xdr:col>11</xdr:col>
      <xdr:colOff>358775</xdr:colOff>
      <xdr:row>96</xdr:row>
      <xdr:rowOff>101203</xdr:rowOff>
    </xdr:to>
    <xdr:sp macro="" textlink="">
      <xdr:nvSpPr>
        <xdr:cNvPr id="484" name="円/楕円 483"/>
        <xdr:cNvSpPr/>
      </xdr:nvSpPr>
      <xdr:spPr>
        <a:xfrm>
          <a:off x="7810500" y="164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117730</xdr:rowOff>
    </xdr:from>
    <xdr:ext cx="534377" cy="259045"/>
    <xdr:sp macro="" textlink="">
      <xdr:nvSpPr>
        <xdr:cNvPr id="485" name="テキスト ボックス 484"/>
        <xdr:cNvSpPr txBox="1"/>
      </xdr:nvSpPr>
      <xdr:spPr>
        <a:xfrm>
          <a:off x="7594111" y="162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69859</xdr:rowOff>
    </xdr:from>
    <xdr:to>
      <xdr:col>10</xdr:col>
      <xdr:colOff>155575</xdr:colOff>
      <xdr:row>97</xdr:row>
      <xdr:rowOff>9</xdr:rowOff>
    </xdr:to>
    <xdr:sp macro="" textlink="">
      <xdr:nvSpPr>
        <xdr:cNvPr id="486" name="円/楕円 485"/>
        <xdr:cNvSpPr/>
      </xdr:nvSpPr>
      <xdr:spPr>
        <a:xfrm>
          <a:off x="6921500" y="165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16536</xdr:rowOff>
    </xdr:from>
    <xdr:ext cx="534377" cy="259045"/>
    <xdr:sp macro="" textlink="">
      <xdr:nvSpPr>
        <xdr:cNvPr id="487" name="テキスト ボックス 486"/>
        <xdr:cNvSpPr txBox="1"/>
      </xdr:nvSpPr>
      <xdr:spPr>
        <a:xfrm>
          <a:off x="6705111" y="163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97309</xdr:rowOff>
    </xdr:from>
    <xdr:to>
      <xdr:col>23</xdr:col>
      <xdr:colOff>517525</xdr:colOff>
      <xdr:row>37</xdr:row>
      <xdr:rowOff>120498</xdr:rowOff>
    </xdr:to>
    <xdr:cxnSp macro="">
      <xdr:nvCxnSpPr>
        <xdr:cNvPr id="520" name="直線コネクタ 519"/>
        <xdr:cNvCxnSpPr/>
      </xdr:nvCxnSpPr>
      <xdr:spPr>
        <a:xfrm flipV="1">
          <a:off x="15481300" y="6440959"/>
          <a:ext cx="8382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120498</xdr:rowOff>
    </xdr:from>
    <xdr:to>
      <xdr:col>22</xdr:col>
      <xdr:colOff>365125</xdr:colOff>
      <xdr:row>37</xdr:row>
      <xdr:rowOff>123355</xdr:rowOff>
    </xdr:to>
    <xdr:cxnSp macro="">
      <xdr:nvCxnSpPr>
        <xdr:cNvPr id="523" name="直線コネクタ 522"/>
        <xdr:cNvCxnSpPr/>
      </xdr:nvCxnSpPr>
      <xdr:spPr>
        <a:xfrm flipV="1">
          <a:off x="14592300" y="64641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103110</xdr:rowOff>
    </xdr:from>
    <xdr:to>
      <xdr:col>21</xdr:col>
      <xdr:colOff>161925</xdr:colOff>
      <xdr:row>37</xdr:row>
      <xdr:rowOff>123355</xdr:rowOff>
    </xdr:to>
    <xdr:cxnSp macro="">
      <xdr:nvCxnSpPr>
        <xdr:cNvPr id="526" name="直線コネクタ 525"/>
        <xdr:cNvCxnSpPr/>
      </xdr:nvCxnSpPr>
      <xdr:spPr>
        <a:xfrm>
          <a:off x="13703300" y="6446760"/>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133342</xdr:rowOff>
    </xdr:from>
    <xdr:to>
      <xdr:col>19</xdr:col>
      <xdr:colOff>644525</xdr:colOff>
      <xdr:row>37</xdr:row>
      <xdr:rowOff>103110</xdr:rowOff>
    </xdr:to>
    <xdr:cxnSp macro="">
      <xdr:nvCxnSpPr>
        <xdr:cNvPr id="529" name="直線コネクタ 528"/>
        <xdr:cNvCxnSpPr/>
      </xdr:nvCxnSpPr>
      <xdr:spPr>
        <a:xfrm>
          <a:off x="12814300" y="6305542"/>
          <a:ext cx="889000" cy="14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46509</xdr:rowOff>
    </xdr:from>
    <xdr:to>
      <xdr:col>23</xdr:col>
      <xdr:colOff>568325</xdr:colOff>
      <xdr:row>37</xdr:row>
      <xdr:rowOff>148109</xdr:rowOff>
    </xdr:to>
    <xdr:sp macro="" textlink="">
      <xdr:nvSpPr>
        <xdr:cNvPr id="539" name="円/楕円 538"/>
        <xdr:cNvSpPr/>
      </xdr:nvSpPr>
      <xdr:spPr>
        <a:xfrm>
          <a:off x="16268700" y="63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69386</xdr:rowOff>
    </xdr:from>
    <xdr:ext cx="534377" cy="259045"/>
    <xdr:sp macro="" textlink="">
      <xdr:nvSpPr>
        <xdr:cNvPr id="540" name="消防費該当値テキスト"/>
        <xdr:cNvSpPr txBox="1"/>
      </xdr:nvSpPr>
      <xdr:spPr>
        <a:xfrm>
          <a:off x="16370300" y="624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69698</xdr:rowOff>
    </xdr:from>
    <xdr:to>
      <xdr:col>22</xdr:col>
      <xdr:colOff>415925</xdr:colOff>
      <xdr:row>37</xdr:row>
      <xdr:rowOff>171298</xdr:rowOff>
    </xdr:to>
    <xdr:sp macro="" textlink="">
      <xdr:nvSpPr>
        <xdr:cNvPr id="541" name="円/楕円 540"/>
        <xdr:cNvSpPr/>
      </xdr:nvSpPr>
      <xdr:spPr>
        <a:xfrm>
          <a:off x="15430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16375</xdr:rowOff>
    </xdr:from>
    <xdr:ext cx="534377" cy="259045"/>
    <xdr:sp macro="" textlink="">
      <xdr:nvSpPr>
        <xdr:cNvPr id="542" name="テキスト ボックス 541"/>
        <xdr:cNvSpPr txBox="1"/>
      </xdr:nvSpPr>
      <xdr:spPr>
        <a:xfrm>
          <a:off x="15214111" y="61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72555</xdr:rowOff>
    </xdr:from>
    <xdr:to>
      <xdr:col>21</xdr:col>
      <xdr:colOff>212725</xdr:colOff>
      <xdr:row>38</xdr:row>
      <xdr:rowOff>2705</xdr:rowOff>
    </xdr:to>
    <xdr:sp macro="" textlink="">
      <xdr:nvSpPr>
        <xdr:cNvPr id="543" name="円/楕円 542"/>
        <xdr:cNvSpPr/>
      </xdr:nvSpPr>
      <xdr:spPr>
        <a:xfrm>
          <a:off x="14541500" y="64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19232</xdr:rowOff>
    </xdr:from>
    <xdr:ext cx="534377" cy="259045"/>
    <xdr:sp macro="" textlink="">
      <xdr:nvSpPr>
        <xdr:cNvPr id="544" name="テキスト ボックス 543"/>
        <xdr:cNvSpPr txBox="1"/>
      </xdr:nvSpPr>
      <xdr:spPr>
        <a:xfrm>
          <a:off x="14325111" y="61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52310</xdr:rowOff>
    </xdr:from>
    <xdr:to>
      <xdr:col>20</xdr:col>
      <xdr:colOff>9525</xdr:colOff>
      <xdr:row>37</xdr:row>
      <xdr:rowOff>153910</xdr:rowOff>
    </xdr:to>
    <xdr:sp macro="" textlink="">
      <xdr:nvSpPr>
        <xdr:cNvPr id="545" name="円/楕円 544"/>
        <xdr:cNvSpPr/>
      </xdr:nvSpPr>
      <xdr:spPr>
        <a:xfrm>
          <a:off x="13652500" y="6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170437</xdr:rowOff>
    </xdr:from>
    <xdr:ext cx="534377" cy="259045"/>
    <xdr:sp macro="" textlink="">
      <xdr:nvSpPr>
        <xdr:cNvPr id="546" name="テキスト ボックス 545"/>
        <xdr:cNvSpPr txBox="1"/>
      </xdr:nvSpPr>
      <xdr:spPr>
        <a:xfrm>
          <a:off x="13436111" y="61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82542</xdr:rowOff>
    </xdr:from>
    <xdr:to>
      <xdr:col>18</xdr:col>
      <xdr:colOff>492125</xdr:colOff>
      <xdr:row>37</xdr:row>
      <xdr:rowOff>12692</xdr:rowOff>
    </xdr:to>
    <xdr:sp macro="" textlink="">
      <xdr:nvSpPr>
        <xdr:cNvPr id="547" name="円/楕円 546"/>
        <xdr:cNvSpPr/>
      </xdr:nvSpPr>
      <xdr:spPr>
        <a:xfrm>
          <a:off x="12763500" y="62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29219</xdr:rowOff>
    </xdr:from>
    <xdr:ext cx="534377" cy="259045"/>
    <xdr:sp macro="" textlink="">
      <xdr:nvSpPr>
        <xdr:cNvPr id="548" name="テキスト ボックス 547"/>
        <xdr:cNvSpPr txBox="1"/>
      </xdr:nvSpPr>
      <xdr:spPr>
        <a:xfrm>
          <a:off x="12547111" y="60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55202</xdr:rowOff>
    </xdr:from>
    <xdr:to>
      <xdr:col>23</xdr:col>
      <xdr:colOff>517525</xdr:colOff>
      <xdr:row>56</xdr:row>
      <xdr:rowOff>110134</xdr:rowOff>
    </xdr:to>
    <xdr:cxnSp macro="">
      <xdr:nvCxnSpPr>
        <xdr:cNvPr id="577" name="直線コネクタ 576"/>
        <xdr:cNvCxnSpPr/>
      </xdr:nvCxnSpPr>
      <xdr:spPr>
        <a:xfrm>
          <a:off x="15481300" y="9656402"/>
          <a:ext cx="838200" cy="5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34460</xdr:rowOff>
    </xdr:from>
    <xdr:to>
      <xdr:col>22</xdr:col>
      <xdr:colOff>365125</xdr:colOff>
      <xdr:row>56</xdr:row>
      <xdr:rowOff>55202</xdr:rowOff>
    </xdr:to>
    <xdr:cxnSp macro="">
      <xdr:nvCxnSpPr>
        <xdr:cNvPr id="580" name="直線コネクタ 579"/>
        <xdr:cNvCxnSpPr/>
      </xdr:nvCxnSpPr>
      <xdr:spPr>
        <a:xfrm>
          <a:off x="14592300" y="9635660"/>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34460</xdr:rowOff>
    </xdr:from>
    <xdr:to>
      <xdr:col>21</xdr:col>
      <xdr:colOff>161925</xdr:colOff>
      <xdr:row>56</xdr:row>
      <xdr:rowOff>93591</xdr:rowOff>
    </xdr:to>
    <xdr:cxnSp macro="">
      <xdr:nvCxnSpPr>
        <xdr:cNvPr id="583" name="直線コネクタ 582"/>
        <xdr:cNvCxnSpPr/>
      </xdr:nvCxnSpPr>
      <xdr:spPr>
        <a:xfrm flipV="1">
          <a:off x="13703300" y="9635660"/>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140691</xdr:rowOff>
    </xdr:from>
    <xdr:to>
      <xdr:col>19</xdr:col>
      <xdr:colOff>644525</xdr:colOff>
      <xdr:row>56</xdr:row>
      <xdr:rowOff>93591</xdr:rowOff>
    </xdr:to>
    <xdr:cxnSp macro="">
      <xdr:nvCxnSpPr>
        <xdr:cNvPr id="586" name="直線コネクタ 585"/>
        <xdr:cNvCxnSpPr/>
      </xdr:nvCxnSpPr>
      <xdr:spPr>
        <a:xfrm>
          <a:off x="12814300" y="9570441"/>
          <a:ext cx="889000" cy="12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59334</xdr:rowOff>
    </xdr:from>
    <xdr:to>
      <xdr:col>23</xdr:col>
      <xdr:colOff>568325</xdr:colOff>
      <xdr:row>56</xdr:row>
      <xdr:rowOff>160934</xdr:rowOff>
    </xdr:to>
    <xdr:sp macro="" textlink="">
      <xdr:nvSpPr>
        <xdr:cNvPr id="596" name="円/楕円 595"/>
        <xdr:cNvSpPr/>
      </xdr:nvSpPr>
      <xdr:spPr>
        <a:xfrm>
          <a:off x="16268700" y="96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37761</xdr:rowOff>
    </xdr:from>
    <xdr:ext cx="534377" cy="259045"/>
    <xdr:sp macro="" textlink="">
      <xdr:nvSpPr>
        <xdr:cNvPr id="597" name="教育費該当値テキスト"/>
        <xdr:cNvSpPr txBox="1"/>
      </xdr:nvSpPr>
      <xdr:spPr>
        <a:xfrm>
          <a:off x="16370300" y="96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4402</xdr:rowOff>
    </xdr:from>
    <xdr:to>
      <xdr:col>22</xdr:col>
      <xdr:colOff>415925</xdr:colOff>
      <xdr:row>56</xdr:row>
      <xdr:rowOff>106002</xdr:rowOff>
    </xdr:to>
    <xdr:sp macro="" textlink="">
      <xdr:nvSpPr>
        <xdr:cNvPr id="598" name="円/楕円 597"/>
        <xdr:cNvSpPr/>
      </xdr:nvSpPr>
      <xdr:spPr>
        <a:xfrm>
          <a:off x="15430500" y="9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122529</xdr:rowOff>
    </xdr:from>
    <xdr:ext cx="534377" cy="259045"/>
    <xdr:sp macro="" textlink="">
      <xdr:nvSpPr>
        <xdr:cNvPr id="599" name="テキスト ボックス 598"/>
        <xdr:cNvSpPr txBox="1"/>
      </xdr:nvSpPr>
      <xdr:spPr>
        <a:xfrm>
          <a:off x="15214111" y="93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155110</xdr:rowOff>
    </xdr:from>
    <xdr:to>
      <xdr:col>21</xdr:col>
      <xdr:colOff>212725</xdr:colOff>
      <xdr:row>56</xdr:row>
      <xdr:rowOff>85260</xdr:rowOff>
    </xdr:to>
    <xdr:sp macro="" textlink="">
      <xdr:nvSpPr>
        <xdr:cNvPr id="600" name="円/楕円 599"/>
        <xdr:cNvSpPr/>
      </xdr:nvSpPr>
      <xdr:spPr>
        <a:xfrm>
          <a:off x="14541500" y="95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101787</xdr:rowOff>
    </xdr:from>
    <xdr:ext cx="534377" cy="259045"/>
    <xdr:sp macro="" textlink="">
      <xdr:nvSpPr>
        <xdr:cNvPr id="601" name="テキスト ボックス 600"/>
        <xdr:cNvSpPr txBox="1"/>
      </xdr:nvSpPr>
      <xdr:spPr>
        <a:xfrm>
          <a:off x="14325111" y="93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42791</xdr:rowOff>
    </xdr:from>
    <xdr:to>
      <xdr:col>20</xdr:col>
      <xdr:colOff>9525</xdr:colOff>
      <xdr:row>56</xdr:row>
      <xdr:rowOff>144391</xdr:rowOff>
    </xdr:to>
    <xdr:sp macro="" textlink="">
      <xdr:nvSpPr>
        <xdr:cNvPr id="602" name="円/楕円 601"/>
        <xdr:cNvSpPr/>
      </xdr:nvSpPr>
      <xdr:spPr>
        <a:xfrm>
          <a:off x="13652500" y="96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160918</xdr:rowOff>
    </xdr:from>
    <xdr:ext cx="534377" cy="259045"/>
    <xdr:sp macro="" textlink="">
      <xdr:nvSpPr>
        <xdr:cNvPr id="603" name="テキスト ボックス 602"/>
        <xdr:cNvSpPr txBox="1"/>
      </xdr:nvSpPr>
      <xdr:spPr>
        <a:xfrm>
          <a:off x="13436111" y="94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89891</xdr:rowOff>
    </xdr:from>
    <xdr:to>
      <xdr:col>18</xdr:col>
      <xdr:colOff>492125</xdr:colOff>
      <xdr:row>56</xdr:row>
      <xdr:rowOff>20041</xdr:rowOff>
    </xdr:to>
    <xdr:sp macro="" textlink="">
      <xdr:nvSpPr>
        <xdr:cNvPr id="604" name="円/楕円 603"/>
        <xdr:cNvSpPr/>
      </xdr:nvSpPr>
      <xdr:spPr>
        <a:xfrm>
          <a:off x="12763500" y="95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36568</xdr:rowOff>
    </xdr:from>
    <xdr:ext cx="534377" cy="259045"/>
    <xdr:sp macro="" textlink="">
      <xdr:nvSpPr>
        <xdr:cNvPr id="605" name="テキスト ボックス 604"/>
        <xdr:cNvSpPr txBox="1"/>
      </xdr:nvSpPr>
      <xdr:spPr>
        <a:xfrm>
          <a:off x="12547111" y="92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110576</xdr:rowOff>
    </xdr:from>
    <xdr:to>
      <xdr:col>23</xdr:col>
      <xdr:colOff>517525</xdr:colOff>
      <xdr:row>78</xdr:row>
      <xdr:rowOff>125527</xdr:rowOff>
    </xdr:to>
    <xdr:cxnSp macro="">
      <xdr:nvCxnSpPr>
        <xdr:cNvPr id="632" name="直線コネクタ 631"/>
        <xdr:cNvCxnSpPr/>
      </xdr:nvCxnSpPr>
      <xdr:spPr>
        <a:xfrm>
          <a:off x="15481300" y="13483676"/>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110576</xdr:rowOff>
    </xdr:from>
    <xdr:to>
      <xdr:col>22</xdr:col>
      <xdr:colOff>365125</xdr:colOff>
      <xdr:row>78</xdr:row>
      <xdr:rowOff>136088</xdr:rowOff>
    </xdr:to>
    <xdr:cxnSp macro="">
      <xdr:nvCxnSpPr>
        <xdr:cNvPr id="635" name="直線コネクタ 634"/>
        <xdr:cNvCxnSpPr/>
      </xdr:nvCxnSpPr>
      <xdr:spPr>
        <a:xfrm flipV="1">
          <a:off x="14592300" y="13483676"/>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129642</xdr:rowOff>
    </xdr:from>
    <xdr:to>
      <xdr:col>21</xdr:col>
      <xdr:colOff>161925</xdr:colOff>
      <xdr:row>78</xdr:row>
      <xdr:rowOff>136088</xdr:rowOff>
    </xdr:to>
    <xdr:cxnSp macro="">
      <xdr:nvCxnSpPr>
        <xdr:cNvPr id="638" name="直線コネクタ 637"/>
        <xdr:cNvCxnSpPr/>
      </xdr:nvCxnSpPr>
      <xdr:spPr>
        <a:xfrm>
          <a:off x="13703300" y="1350274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129642</xdr:rowOff>
    </xdr:from>
    <xdr:to>
      <xdr:col>19</xdr:col>
      <xdr:colOff>644525</xdr:colOff>
      <xdr:row>78</xdr:row>
      <xdr:rowOff>137940</xdr:rowOff>
    </xdr:to>
    <xdr:cxnSp macro="">
      <xdr:nvCxnSpPr>
        <xdr:cNvPr id="641" name="直線コネクタ 640"/>
        <xdr:cNvCxnSpPr/>
      </xdr:nvCxnSpPr>
      <xdr:spPr>
        <a:xfrm flipV="1">
          <a:off x="12814300" y="13502742"/>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74727</xdr:rowOff>
    </xdr:from>
    <xdr:to>
      <xdr:col>23</xdr:col>
      <xdr:colOff>568325</xdr:colOff>
      <xdr:row>79</xdr:row>
      <xdr:rowOff>4877</xdr:rowOff>
    </xdr:to>
    <xdr:sp macro="" textlink="">
      <xdr:nvSpPr>
        <xdr:cNvPr id="651" name="円/楕円 650"/>
        <xdr:cNvSpPr/>
      </xdr:nvSpPr>
      <xdr:spPr>
        <a:xfrm>
          <a:off x="162687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161104</xdr:rowOff>
    </xdr:from>
    <xdr:ext cx="378565" cy="259045"/>
    <xdr:sp macro="" textlink="">
      <xdr:nvSpPr>
        <xdr:cNvPr id="652" name="災害復旧費該当値テキスト"/>
        <xdr:cNvSpPr txBox="1"/>
      </xdr:nvSpPr>
      <xdr:spPr>
        <a:xfrm>
          <a:off x="16370300" y="1336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59776</xdr:rowOff>
    </xdr:from>
    <xdr:to>
      <xdr:col>22</xdr:col>
      <xdr:colOff>415925</xdr:colOff>
      <xdr:row>78</xdr:row>
      <xdr:rowOff>161376</xdr:rowOff>
    </xdr:to>
    <xdr:sp macro="" textlink="">
      <xdr:nvSpPr>
        <xdr:cNvPr id="653" name="円/楕円 652"/>
        <xdr:cNvSpPr/>
      </xdr:nvSpPr>
      <xdr:spPr>
        <a:xfrm>
          <a:off x="154305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152503</xdr:rowOff>
    </xdr:from>
    <xdr:ext cx="469744" cy="259045"/>
    <xdr:sp macro="" textlink="">
      <xdr:nvSpPr>
        <xdr:cNvPr id="654" name="テキスト ボックス 653"/>
        <xdr:cNvSpPr txBox="1"/>
      </xdr:nvSpPr>
      <xdr:spPr>
        <a:xfrm>
          <a:off x="15246427" y="13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85288</xdr:rowOff>
    </xdr:from>
    <xdr:to>
      <xdr:col>21</xdr:col>
      <xdr:colOff>212725</xdr:colOff>
      <xdr:row>79</xdr:row>
      <xdr:rowOff>15438</xdr:rowOff>
    </xdr:to>
    <xdr:sp macro="" textlink="">
      <xdr:nvSpPr>
        <xdr:cNvPr id="655" name="円/楕円 654"/>
        <xdr:cNvSpPr/>
      </xdr:nvSpPr>
      <xdr:spPr>
        <a:xfrm>
          <a:off x="14541500" y="134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6565</xdr:rowOff>
    </xdr:from>
    <xdr:ext cx="378565" cy="259045"/>
    <xdr:sp macro="" textlink="">
      <xdr:nvSpPr>
        <xdr:cNvPr id="656" name="テキスト ボックス 655"/>
        <xdr:cNvSpPr txBox="1"/>
      </xdr:nvSpPr>
      <xdr:spPr>
        <a:xfrm>
          <a:off x="14403017" y="13551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78842</xdr:rowOff>
    </xdr:from>
    <xdr:to>
      <xdr:col>20</xdr:col>
      <xdr:colOff>9525</xdr:colOff>
      <xdr:row>79</xdr:row>
      <xdr:rowOff>8992</xdr:rowOff>
    </xdr:to>
    <xdr:sp macro="" textlink="">
      <xdr:nvSpPr>
        <xdr:cNvPr id="657" name="円/楕円 656"/>
        <xdr:cNvSpPr/>
      </xdr:nvSpPr>
      <xdr:spPr>
        <a:xfrm>
          <a:off x="13652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119</xdr:rowOff>
    </xdr:from>
    <xdr:ext cx="378565" cy="259045"/>
    <xdr:sp macro="" textlink="">
      <xdr:nvSpPr>
        <xdr:cNvPr id="658" name="テキスト ボックス 657"/>
        <xdr:cNvSpPr txBox="1"/>
      </xdr:nvSpPr>
      <xdr:spPr>
        <a:xfrm>
          <a:off x="13514017" y="1354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87140</xdr:rowOff>
    </xdr:from>
    <xdr:to>
      <xdr:col>18</xdr:col>
      <xdr:colOff>492125</xdr:colOff>
      <xdr:row>79</xdr:row>
      <xdr:rowOff>17290</xdr:rowOff>
    </xdr:to>
    <xdr:sp macro="" textlink="">
      <xdr:nvSpPr>
        <xdr:cNvPr id="659" name="円/楕円 658"/>
        <xdr:cNvSpPr/>
      </xdr:nvSpPr>
      <xdr:spPr>
        <a:xfrm>
          <a:off x="127635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8417</xdr:rowOff>
    </xdr:from>
    <xdr:ext cx="313932" cy="259045"/>
    <xdr:sp macro="" textlink="">
      <xdr:nvSpPr>
        <xdr:cNvPr id="660" name="テキスト ボックス 659"/>
        <xdr:cNvSpPr txBox="1"/>
      </xdr:nvSpPr>
      <xdr:spPr>
        <a:xfrm>
          <a:off x="12657333" y="13552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62520</xdr:rowOff>
    </xdr:from>
    <xdr:to>
      <xdr:col>23</xdr:col>
      <xdr:colOff>517525</xdr:colOff>
      <xdr:row>97</xdr:row>
      <xdr:rowOff>82581</xdr:rowOff>
    </xdr:to>
    <xdr:cxnSp macro="">
      <xdr:nvCxnSpPr>
        <xdr:cNvPr id="689" name="直線コネクタ 688"/>
        <xdr:cNvCxnSpPr/>
      </xdr:nvCxnSpPr>
      <xdr:spPr>
        <a:xfrm flipV="1">
          <a:off x="15481300" y="16693170"/>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77936</xdr:rowOff>
    </xdr:from>
    <xdr:to>
      <xdr:col>22</xdr:col>
      <xdr:colOff>365125</xdr:colOff>
      <xdr:row>97</xdr:row>
      <xdr:rowOff>82581</xdr:rowOff>
    </xdr:to>
    <xdr:cxnSp macro="">
      <xdr:nvCxnSpPr>
        <xdr:cNvPr id="692" name="直線コネクタ 691"/>
        <xdr:cNvCxnSpPr/>
      </xdr:nvCxnSpPr>
      <xdr:spPr>
        <a:xfrm>
          <a:off x="14592300" y="16708586"/>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77936</xdr:rowOff>
    </xdr:from>
    <xdr:to>
      <xdr:col>21</xdr:col>
      <xdr:colOff>161925</xdr:colOff>
      <xdr:row>97</xdr:row>
      <xdr:rowOff>137536</xdr:rowOff>
    </xdr:to>
    <xdr:cxnSp macro="">
      <xdr:nvCxnSpPr>
        <xdr:cNvPr id="695" name="直線コネクタ 694"/>
        <xdr:cNvCxnSpPr/>
      </xdr:nvCxnSpPr>
      <xdr:spPr>
        <a:xfrm flipV="1">
          <a:off x="13703300" y="16708586"/>
          <a:ext cx="889000" cy="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110958</xdr:rowOff>
    </xdr:from>
    <xdr:to>
      <xdr:col>19</xdr:col>
      <xdr:colOff>644525</xdr:colOff>
      <xdr:row>97</xdr:row>
      <xdr:rowOff>137536</xdr:rowOff>
    </xdr:to>
    <xdr:cxnSp macro="">
      <xdr:nvCxnSpPr>
        <xdr:cNvPr id="698" name="直線コネクタ 697"/>
        <xdr:cNvCxnSpPr/>
      </xdr:nvCxnSpPr>
      <xdr:spPr>
        <a:xfrm>
          <a:off x="12814300" y="1674160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11720</xdr:rowOff>
    </xdr:from>
    <xdr:to>
      <xdr:col>23</xdr:col>
      <xdr:colOff>568325</xdr:colOff>
      <xdr:row>97</xdr:row>
      <xdr:rowOff>113320</xdr:rowOff>
    </xdr:to>
    <xdr:sp macro="" textlink="">
      <xdr:nvSpPr>
        <xdr:cNvPr id="708" name="円/楕円 707"/>
        <xdr:cNvSpPr/>
      </xdr:nvSpPr>
      <xdr:spPr>
        <a:xfrm>
          <a:off x="16268700" y="166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34597</xdr:rowOff>
    </xdr:from>
    <xdr:ext cx="534377" cy="259045"/>
    <xdr:sp macro="" textlink="">
      <xdr:nvSpPr>
        <xdr:cNvPr id="709" name="公債費該当値テキスト"/>
        <xdr:cNvSpPr txBox="1"/>
      </xdr:nvSpPr>
      <xdr:spPr>
        <a:xfrm>
          <a:off x="16370300" y="164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31781</xdr:rowOff>
    </xdr:from>
    <xdr:to>
      <xdr:col>22</xdr:col>
      <xdr:colOff>415925</xdr:colOff>
      <xdr:row>97</xdr:row>
      <xdr:rowOff>133381</xdr:rowOff>
    </xdr:to>
    <xdr:sp macro="" textlink="">
      <xdr:nvSpPr>
        <xdr:cNvPr id="710" name="円/楕円 709"/>
        <xdr:cNvSpPr/>
      </xdr:nvSpPr>
      <xdr:spPr>
        <a:xfrm>
          <a:off x="15430500" y="166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149908</xdr:rowOff>
    </xdr:from>
    <xdr:ext cx="534377" cy="259045"/>
    <xdr:sp macro="" textlink="">
      <xdr:nvSpPr>
        <xdr:cNvPr id="711" name="テキスト ボックス 710"/>
        <xdr:cNvSpPr txBox="1"/>
      </xdr:nvSpPr>
      <xdr:spPr>
        <a:xfrm>
          <a:off x="15214111" y="164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27136</xdr:rowOff>
    </xdr:from>
    <xdr:to>
      <xdr:col>21</xdr:col>
      <xdr:colOff>212725</xdr:colOff>
      <xdr:row>97</xdr:row>
      <xdr:rowOff>128736</xdr:rowOff>
    </xdr:to>
    <xdr:sp macro="" textlink="">
      <xdr:nvSpPr>
        <xdr:cNvPr id="712" name="円/楕円 711"/>
        <xdr:cNvSpPr/>
      </xdr:nvSpPr>
      <xdr:spPr>
        <a:xfrm>
          <a:off x="14541500" y="16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145263</xdr:rowOff>
    </xdr:from>
    <xdr:ext cx="534377" cy="259045"/>
    <xdr:sp macro="" textlink="">
      <xdr:nvSpPr>
        <xdr:cNvPr id="713" name="テキスト ボックス 712"/>
        <xdr:cNvSpPr txBox="1"/>
      </xdr:nvSpPr>
      <xdr:spPr>
        <a:xfrm>
          <a:off x="14325111" y="16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86736</xdr:rowOff>
    </xdr:from>
    <xdr:to>
      <xdr:col>20</xdr:col>
      <xdr:colOff>9525</xdr:colOff>
      <xdr:row>98</xdr:row>
      <xdr:rowOff>16886</xdr:rowOff>
    </xdr:to>
    <xdr:sp macro="" textlink="">
      <xdr:nvSpPr>
        <xdr:cNvPr id="714" name="円/楕円 713"/>
        <xdr:cNvSpPr/>
      </xdr:nvSpPr>
      <xdr:spPr>
        <a:xfrm>
          <a:off x="13652500" y="167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8013</xdr:rowOff>
    </xdr:from>
    <xdr:ext cx="534377" cy="259045"/>
    <xdr:sp macro="" textlink="">
      <xdr:nvSpPr>
        <xdr:cNvPr id="715" name="テキスト ボックス 714"/>
        <xdr:cNvSpPr txBox="1"/>
      </xdr:nvSpPr>
      <xdr:spPr>
        <a:xfrm>
          <a:off x="13436111" y="168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60158</xdr:rowOff>
    </xdr:from>
    <xdr:to>
      <xdr:col>18</xdr:col>
      <xdr:colOff>492125</xdr:colOff>
      <xdr:row>97</xdr:row>
      <xdr:rowOff>161758</xdr:rowOff>
    </xdr:to>
    <xdr:sp macro="" textlink="">
      <xdr:nvSpPr>
        <xdr:cNvPr id="716" name="円/楕円 715"/>
        <xdr:cNvSpPr/>
      </xdr:nvSpPr>
      <xdr:spPr>
        <a:xfrm>
          <a:off x="12763500" y="166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6835</xdr:rowOff>
    </xdr:from>
    <xdr:ext cx="534377" cy="259045"/>
    <xdr:sp macro="" textlink="">
      <xdr:nvSpPr>
        <xdr:cNvPr id="717" name="テキスト ボックス 716"/>
        <xdr:cNvSpPr txBox="1"/>
      </xdr:nvSpPr>
      <xdr:spPr>
        <a:xfrm>
          <a:off x="12547111" y="1646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180,947</a:t>
          </a:r>
          <a:r>
            <a:rPr kumimoji="1" lang="ja-JP" altLang="ja-JP" sz="1100">
              <a:solidFill>
                <a:schemeClr val="dk1"/>
              </a:solidFill>
              <a:effectLst/>
              <a:latin typeface="+mn-lt"/>
              <a:ea typeface="+mn-ea"/>
              <a:cs typeface="+mn-cs"/>
            </a:rPr>
            <a:t>円となっており、主な要因として、ふるさと納税推進事業が好調だったことや、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係る財産管理経費（積立金）などが大幅に増加したことから、前年度決算と比べて、</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106,788</a:t>
          </a:r>
          <a:r>
            <a:rPr kumimoji="1" lang="ja-JP" altLang="ja-JP" sz="1100">
              <a:solidFill>
                <a:schemeClr val="dk1"/>
              </a:solidFill>
              <a:effectLst/>
              <a:latin typeface="+mn-lt"/>
              <a:ea typeface="+mn-ea"/>
              <a:cs typeface="+mn-cs"/>
            </a:rPr>
            <a:t>円となっており、前年度決算額と比較すると</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、依然として多額な</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支出となっている病院会計支出金の要因などから、類似団体平均と比べて高い水準となっている。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85,257</a:t>
          </a:r>
          <a:r>
            <a:rPr kumimoji="1" lang="ja-JP" altLang="ja-JP" sz="1100">
              <a:solidFill>
                <a:schemeClr val="dk1"/>
              </a:solidFill>
              <a:effectLst/>
              <a:latin typeface="+mn-lt"/>
              <a:ea typeface="+mn-ea"/>
              <a:cs typeface="+mn-cs"/>
            </a:rPr>
            <a:t>円となっており、これは、平成１７年度に実施した高利率の地方債の借換えに伴う、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元金償還（約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億円）を行っていることなどから、高止まりとなっており、</a:t>
          </a:r>
          <a:r>
            <a:rPr kumimoji="1" lang="ja-JP" altLang="ja-JP" sz="1100" b="0" i="0" baseline="0">
              <a:solidFill>
                <a:schemeClr val="dk1"/>
              </a:solidFill>
              <a:effectLst/>
              <a:latin typeface="+mn-lt"/>
              <a:ea typeface="+mn-ea"/>
              <a:cs typeface="+mn-cs"/>
            </a:rPr>
            <a:t>類似団体平均を上回っている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、事業の</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優先度、緊急度を最優先とした事業選択により、起債発行額の抑制に努めてい</a:t>
          </a:r>
          <a:r>
            <a:rPr kumimoji="1" lang="ja-JP" altLang="en-US" sz="1100" b="0" i="0" baseline="0">
              <a:solidFill>
                <a:schemeClr val="dk1"/>
              </a:solidFill>
              <a:effectLst/>
              <a:latin typeface="+mn-lt"/>
              <a:ea typeface="+mn-ea"/>
              <a:cs typeface="+mn-cs"/>
            </a:rPr>
            <a:t>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ふるさと納税寄附金の活用</a:t>
          </a:r>
          <a:r>
            <a:rPr kumimoji="1" lang="ja-JP" altLang="en-US" sz="1100">
              <a:solidFill>
                <a:schemeClr val="dk1"/>
              </a:solidFill>
              <a:effectLst/>
              <a:latin typeface="+mn-lt"/>
              <a:ea typeface="+mn-ea"/>
              <a:cs typeface="+mn-cs"/>
            </a:rPr>
            <a:t>があったものの、病院会計支出金等が増となったため</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、当市においては、ロシア</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海里内「サケ・マス流し網漁業の禁止」に伴う市中経済への影響などにより、市税収入</a:t>
          </a:r>
          <a:r>
            <a:rPr kumimoji="1" lang="ja-JP" altLang="en-US" sz="1100">
              <a:solidFill>
                <a:schemeClr val="dk1"/>
              </a:solidFill>
              <a:effectLst/>
              <a:latin typeface="+mn-lt"/>
              <a:ea typeface="+mn-ea"/>
              <a:cs typeface="+mn-cs"/>
            </a:rPr>
            <a:t>は多くを見込めず</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も減少傾向にあり、</a:t>
          </a:r>
          <a:r>
            <a:rPr kumimoji="1" lang="ja-JP" altLang="ja-JP" sz="1100">
              <a:solidFill>
                <a:schemeClr val="dk1"/>
              </a:solidFill>
              <a:effectLst/>
              <a:latin typeface="+mn-lt"/>
              <a:ea typeface="+mn-ea"/>
              <a:cs typeface="+mn-cs"/>
            </a:rPr>
            <a:t>厳しい状況にある。</a:t>
          </a:r>
          <a:endParaRPr lang="ja-JP" altLang="ja-JP" sz="1400">
            <a:effectLst/>
          </a:endParaRPr>
        </a:p>
        <a:p>
          <a:r>
            <a:rPr kumimoji="1" lang="ja-JP" altLang="ja-JP" sz="1100">
              <a:solidFill>
                <a:schemeClr val="dk1"/>
              </a:solidFill>
              <a:effectLst/>
              <a:latin typeface="+mn-lt"/>
              <a:ea typeface="+mn-ea"/>
              <a:cs typeface="+mn-cs"/>
            </a:rPr>
            <a:t>　一方、</a:t>
          </a:r>
          <a:r>
            <a:rPr lang="ja-JP" altLang="ja-JP" sz="1100">
              <a:solidFill>
                <a:schemeClr val="dk1"/>
              </a:solidFill>
              <a:effectLst/>
              <a:latin typeface="+mn-lt"/>
              <a:ea typeface="+mn-ea"/>
              <a:cs typeface="+mn-cs"/>
            </a:rPr>
            <a:t>社会保障関係経費などが増加傾向であることから、引き続き、</a:t>
          </a:r>
          <a:r>
            <a:rPr kumimoji="1" lang="ja-JP" altLang="ja-JP" sz="1100">
              <a:solidFill>
                <a:schemeClr val="dk1"/>
              </a:solidFill>
              <a:effectLst/>
              <a:latin typeface="+mn-lt"/>
              <a:ea typeface="+mn-ea"/>
              <a:cs typeface="+mn-cs"/>
            </a:rPr>
            <a:t>行財政改革の取組みなどを推進し、歳入・歳出全般の見直しを図るなど財政の健全化に努める必要がある。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a:t>
          </a:r>
          <a:r>
            <a:rPr kumimoji="1" lang="ja-JP" altLang="en-US" sz="1100">
              <a:solidFill>
                <a:schemeClr val="dk1"/>
              </a:solidFill>
              <a:effectLst/>
              <a:latin typeface="+mn-lt"/>
              <a:ea typeface="+mn-ea"/>
              <a:cs typeface="+mn-cs"/>
            </a:rPr>
            <a:t>、国保</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赤字となったが、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年度に策定した赤字解消基本計画により、計画的な解消を図る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、市立病院は、医師不足等によって経営の改善が困難な状況にあり、更なる繰出金の増加が懸念されることから、今後においても全会計を通じて安定的な財政運営に努める必要がある。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実質公債費比率については、普通会計地方債の元利償還額</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、公営企業の地方債償還に係る繰入金の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減少した。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今後においても、新規市債の抑制や過疎対策事業債など財政運営に有利な地方債の発行などにより水準の維持・向上に努める。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起債事業の減に伴う地方債残高の減少及び、公営企業債等繰入見込額が減少したことなどにより、改善が図られた。</a:t>
          </a:r>
          <a:endParaRPr lang="ja-JP" altLang="ja-JP" sz="1400">
            <a:effectLst/>
          </a:endParaRPr>
        </a:p>
        <a:p>
          <a:r>
            <a:rPr kumimoji="1" lang="ja-JP" altLang="ja-JP" sz="1100">
              <a:solidFill>
                <a:schemeClr val="dk1"/>
              </a:solidFill>
              <a:effectLst/>
              <a:latin typeface="+mn-lt"/>
              <a:ea typeface="+mn-ea"/>
              <a:cs typeface="+mn-cs"/>
            </a:rPr>
            <a:t>　今後においても、市債の新規発行の抑制を図るとともに、一定程度の基金残高の維持を図ることで、健全な財政</a:t>
          </a:r>
          <a:r>
            <a:rPr kumimoji="1" lang="ja-JP" altLang="en-US" sz="1100">
              <a:solidFill>
                <a:schemeClr val="dk1"/>
              </a:solidFill>
              <a:effectLst/>
              <a:latin typeface="+mn-lt"/>
              <a:ea typeface="+mn-ea"/>
              <a:cs typeface="+mn-cs"/>
            </a:rPr>
            <a:t>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有形固定資産減価償却率は、全国平均を上回っており、公共施設の老朽化が進んでいる傾向にあることから、根室市公共施設等総合管理計画において、総床面積の縮小を図ることを基本とした取組方針を定めたところであるが、施設の更新・改修等にあたっては多額の財政負担を伴うため、予防修繕等により施設の健全性を維持しながら長寿命化を図り、中長期的なコストの軽減を図ることと併せ、計画的に投資することにより、公共施設等の総合的かつ計画的な管理を推進す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148590</xdr:rowOff>
    </xdr:from>
    <xdr:to>
      <xdr:col>3</xdr:col>
      <xdr:colOff>1170940</xdr:colOff>
      <xdr:row>33</xdr:row>
      <xdr:rowOff>38354</xdr:rowOff>
    </xdr:to>
    <xdr:cxnSp macro="">
      <xdr:nvCxnSpPr>
        <xdr:cNvPr id="62" name="直線コネクタ 61"/>
        <xdr:cNvCxnSpPr/>
      </xdr:nvCxnSpPr>
      <xdr:spPr>
        <a:xfrm flipV="1">
          <a:off x="4760595" y="5730240"/>
          <a:ext cx="1270" cy="74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42181</xdr:rowOff>
    </xdr:from>
    <xdr:ext cx="405111" cy="259045"/>
    <xdr:sp macro="" textlink="">
      <xdr:nvSpPr>
        <xdr:cNvPr id="63" name="有形固定資産減価償却率最小値テキスト"/>
        <xdr:cNvSpPr txBox="1"/>
      </xdr:nvSpPr>
      <xdr:spPr>
        <a:xfrm>
          <a:off x="4813300" y="648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38354</xdr:rowOff>
    </xdr:from>
    <xdr:to>
      <xdr:col>3</xdr:col>
      <xdr:colOff>1260475</xdr:colOff>
      <xdr:row>33</xdr:row>
      <xdr:rowOff>38354</xdr:rowOff>
    </xdr:to>
    <xdr:cxnSp macro="">
      <xdr:nvCxnSpPr>
        <xdr:cNvPr id="64" name="直線コネクタ 63"/>
        <xdr:cNvCxnSpPr/>
      </xdr:nvCxnSpPr>
      <xdr:spPr>
        <a:xfrm>
          <a:off x="4673600" y="647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95267</xdr:rowOff>
    </xdr:from>
    <xdr:ext cx="405111" cy="259045"/>
    <xdr:sp macro="" textlink="">
      <xdr:nvSpPr>
        <xdr:cNvPr id="65" name="有形固定資産減価償却率最大値テキスト"/>
        <xdr:cNvSpPr txBox="1"/>
      </xdr:nvSpPr>
      <xdr:spPr>
        <a:xfrm>
          <a:off x="48133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28</xdr:row>
      <xdr:rowOff>148590</xdr:rowOff>
    </xdr:from>
    <xdr:to>
      <xdr:col>3</xdr:col>
      <xdr:colOff>1260475</xdr:colOff>
      <xdr:row>28</xdr:row>
      <xdr:rowOff>148590</xdr:rowOff>
    </xdr:to>
    <xdr:cxnSp macro="">
      <xdr:nvCxnSpPr>
        <xdr:cNvPr id="66" name="直線コネクタ 65"/>
        <xdr:cNvCxnSpPr/>
      </xdr:nvCxnSpPr>
      <xdr:spPr>
        <a:xfrm>
          <a:off x="4673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31259</xdr:rowOff>
    </xdr:from>
    <xdr:ext cx="405111" cy="259045"/>
    <xdr:sp macro="" textlink="">
      <xdr:nvSpPr>
        <xdr:cNvPr id="67" name="有形固定資産減価償却率平均値テキスト"/>
        <xdr:cNvSpPr txBox="1"/>
      </xdr:nvSpPr>
      <xdr:spPr>
        <a:xfrm>
          <a:off x="4813300" y="5955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52832</xdr:rowOff>
    </xdr:from>
    <xdr:to>
      <xdr:col>3</xdr:col>
      <xdr:colOff>1222375</xdr:colOff>
      <xdr:row>30</xdr:row>
      <xdr:rowOff>154432</xdr:rowOff>
    </xdr:to>
    <xdr:sp macro="" textlink="">
      <xdr:nvSpPr>
        <xdr:cNvPr id="68" name="フローチャート : 判断 67"/>
        <xdr:cNvSpPr/>
      </xdr:nvSpPr>
      <xdr:spPr>
        <a:xfrm>
          <a:off x="47117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147828</xdr:rowOff>
    </xdr:from>
    <xdr:to>
      <xdr:col>3</xdr:col>
      <xdr:colOff>511175</xdr:colOff>
      <xdr:row>31</xdr:row>
      <xdr:rowOff>77978</xdr:rowOff>
    </xdr:to>
    <xdr:sp macro="" textlink="">
      <xdr:nvSpPr>
        <xdr:cNvPr id="69" name="フローチャート : 判断 68"/>
        <xdr:cNvSpPr/>
      </xdr:nvSpPr>
      <xdr:spPr>
        <a:xfrm>
          <a:off x="40005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44704</xdr:rowOff>
    </xdr:from>
    <xdr:to>
      <xdr:col>3</xdr:col>
      <xdr:colOff>511175</xdr:colOff>
      <xdr:row>27</xdr:row>
      <xdr:rowOff>146304</xdr:rowOff>
    </xdr:to>
    <xdr:sp macro="" textlink="">
      <xdr:nvSpPr>
        <xdr:cNvPr id="75" name="円/楕円 74"/>
        <xdr:cNvSpPr/>
      </xdr:nvSpPr>
      <xdr:spPr>
        <a:xfrm>
          <a:off x="4000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69105</xdr:rowOff>
    </xdr:from>
    <xdr:ext cx="405111" cy="259045"/>
    <xdr:sp macro="" textlink="">
      <xdr:nvSpPr>
        <xdr:cNvPr id="76" name="n_1aveValue有形固定資産減価償却率"/>
        <xdr:cNvSpPr txBox="1"/>
      </xdr:nvSpPr>
      <xdr:spPr>
        <a:xfrm>
          <a:off x="3836043"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162831</xdr:rowOff>
    </xdr:from>
    <xdr:ext cx="405111" cy="259045"/>
    <xdr:sp macro="" textlink="">
      <xdr:nvSpPr>
        <xdr:cNvPr id="77" name="n_1mainValue有形固定資産減価償却率"/>
        <xdr:cNvSpPr txBox="1"/>
      </xdr:nvSpPr>
      <xdr:spPr>
        <a:xfrm>
          <a:off x="3836043"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57150</xdr:rowOff>
    </xdr:from>
    <xdr:to>
      <xdr:col>6</xdr:col>
      <xdr:colOff>510540</xdr:colOff>
      <xdr:row>41</xdr:row>
      <xdr:rowOff>144780</xdr:rowOff>
    </xdr:to>
    <xdr:cxnSp macro="">
      <xdr:nvCxnSpPr>
        <xdr:cNvPr id="57" name="直線コネクタ 56"/>
        <xdr:cNvCxnSpPr/>
      </xdr:nvCxnSpPr>
      <xdr:spPr>
        <a:xfrm flipV="1">
          <a:off x="4634865" y="6400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148607</xdr:rowOff>
    </xdr:from>
    <xdr:ext cx="405111" cy="259045"/>
    <xdr:sp macro="" textlink="">
      <xdr:nvSpPr>
        <xdr:cNvPr id="58" name="【道路】&#10;有形固定資産減価償却率最小値テキスト"/>
        <xdr:cNvSpPr txBox="1"/>
      </xdr:nvSpPr>
      <xdr:spPr>
        <a:xfrm>
          <a:off x="47244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144780</xdr:rowOff>
    </xdr:from>
    <xdr:to>
      <xdr:col>6</xdr:col>
      <xdr:colOff>600075</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3827</xdr:rowOff>
    </xdr:from>
    <xdr:ext cx="405111" cy="259045"/>
    <xdr:sp macro="" textlink="">
      <xdr:nvSpPr>
        <xdr:cNvPr id="60" name="【道路】&#10;有形固定資産減価償却率最大値テキスト"/>
        <xdr:cNvSpPr txBox="1"/>
      </xdr:nvSpPr>
      <xdr:spPr>
        <a:xfrm>
          <a:off x="47244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37</xdr:row>
      <xdr:rowOff>57150</xdr:rowOff>
    </xdr:from>
    <xdr:to>
      <xdr:col>6</xdr:col>
      <xdr:colOff>600075</xdr:colOff>
      <xdr:row>37</xdr:row>
      <xdr:rowOff>57150</xdr:rowOff>
    </xdr:to>
    <xdr:cxnSp macro="">
      <xdr:nvCxnSpPr>
        <xdr:cNvPr id="61" name="直線コネクタ 60"/>
        <xdr:cNvCxnSpPr/>
      </xdr:nvCxnSpPr>
      <xdr:spPr>
        <a:xfrm>
          <a:off x="4546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106697</xdr:rowOff>
    </xdr:from>
    <xdr:ext cx="405111" cy="259045"/>
    <xdr:sp macro="" textlink="">
      <xdr:nvSpPr>
        <xdr:cNvPr id="62" name="【道路】&#10;有形固定資産減価償却率平均値テキスト"/>
        <xdr:cNvSpPr txBox="1"/>
      </xdr:nvSpPr>
      <xdr:spPr>
        <a:xfrm>
          <a:off x="47244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128270</xdr:rowOff>
    </xdr:from>
    <xdr:to>
      <xdr:col>6</xdr:col>
      <xdr:colOff>561975</xdr:colOff>
      <xdr:row>39</xdr:row>
      <xdr:rowOff>58420</xdr:rowOff>
    </xdr:to>
    <xdr:sp macro="" textlink="">
      <xdr:nvSpPr>
        <xdr:cNvPr id="63" name="フローチャート : 判断 62"/>
        <xdr:cNvSpPr/>
      </xdr:nvSpPr>
      <xdr:spPr>
        <a:xfrm>
          <a:off x="4584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132080</xdr:rowOff>
    </xdr:from>
    <xdr:to>
      <xdr:col>5</xdr:col>
      <xdr:colOff>409575</xdr:colOff>
      <xdr:row>40</xdr:row>
      <xdr:rowOff>62230</xdr:rowOff>
    </xdr:to>
    <xdr:sp macro="" textlink="">
      <xdr:nvSpPr>
        <xdr:cNvPr id="64" name="フローチャート : 判断 63"/>
        <xdr:cNvSpPr/>
      </xdr:nvSpPr>
      <xdr:spPr>
        <a:xfrm>
          <a:off x="37465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78740</xdr:rowOff>
    </xdr:from>
    <xdr:to>
      <xdr:col>5</xdr:col>
      <xdr:colOff>409575</xdr:colOff>
      <xdr:row>33</xdr:row>
      <xdr:rowOff>8890</xdr:rowOff>
    </xdr:to>
    <xdr:sp macro="" textlink="">
      <xdr:nvSpPr>
        <xdr:cNvPr id="70" name="円/楕円 69"/>
        <xdr:cNvSpPr/>
      </xdr:nvSpPr>
      <xdr:spPr>
        <a:xfrm>
          <a:off x="3746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53357</xdr:rowOff>
    </xdr:from>
    <xdr:ext cx="405111" cy="259045"/>
    <xdr:sp macro="" textlink="">
      <xdr:nvSpPr>
        <xdr:cNvPr id="71" name="n_1aveValue【道路】&#10;有形固定資産減価償却率"/>
        <xdr:cNvSpPr txBox="1"/>
      </xdr:nvSpPr>
      <xdr:spPr>
        <a:xfrm>
          <a:off x="3582043"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25417</xdr:rowOff>
    </xdr:from>
    <xdr:ext cx="405111" cy="259045"/>
    <xdr:sp macro="" textlink="">
      <xdr:nvSpPr>
        <xdr:cNvPr id="72" name="n_1mainValue【道路】&#10;有形固定資産減価償却率"/>
        <xdr:cNvSpPr txBox="1"/>
      </xdr:nvSpPr>
      <xdr:spPr>
        <a:xfrm>
          <a:off x="3582043"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1" name="フローチャート : 判断 100"/>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150810</xdr:rowOff>
    </xdr:from>
    <xdr:to>
      <xdr:col>14</xdr:col>
      <xdr:colOff>79375</xdr:colOff>
      <xdr:row>40</xdr:row>
      <xdr:rowOff>80960</xdr:rowOff>
    </xdr:to>
    <xdr:sp macro="" textlink="">
      <xdr:nvSpPr>
        <xdr:cNvPr id="107" name="円/楕円 106"/>
        <xdr:cNvSpPr/>
      </xdr:nvSpPr>
      <xdr:spPr>
        <a:xfrm>
          <a:off x="9588500" y="68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8"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72087</xdr:rowOff>
    </xdr:from>
    <xdr:ext cx="534377" cy="259045"/>
    <xdr:sp macro="" textlink="">
      <xdr:nvSpPr>
        <xdr:cNvPr id="109" name="n_1mainValue【道路】&#10;一人当たり延長"/>
        <xdr:cNvSpPr txBox="1"/>
      </xdr:nvSpPr>
      <xdr:spPr>
        <a:xfrm>
          <a:off x="9359410" y="69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4" name="直線コネクタ 133"/>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5"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6" name="直線コネクタ 135"/>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7"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8" name="直線コネクタ 13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9"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0" name="フローチャート : 判断 139"/>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1" name="フローチャート : 判断 140"/>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170180</xdr:rowOff>
    </xdr:from>
    <xdr:to>
      <xdr:col>5</xdr:col>
      <xdr:colOff>409575</xdr:colOff>
      <xdr:row>58</xdr:row>
      <xdr:rowOff>100330</xdr:rowOff>
    </xdr:to>
    <xdr:sp macro="" textlink="">
      <xdr:nvSpPr>
        <xdr:cNvPr id="147" name="円/楕円 146"/>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8"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116857</xdr:rowOff>
    </xdr:from>
    <xdr:ext cx="405111" cy="259045"/>
    <xdr:sp macro="" textlink="">
      <xdr:nvSpPr>
        <xdr:cNvPr id="149" name="n_1mainValue【橋りょう・トンネル】&#10;有形固定資産減価償却率"/>
        <xdr:cNvSpPr txBox="1"/>
      </xdr:nvSpPr>
      <xdr:spPr>
        <a:xfrm>
          <a:off x="3582043"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3" name="直線コネクタ 172"/>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4"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5" name="直線コネクタ 174"/>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6"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7" name="直線コネクタ 176"/>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8"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9" name="フローチャート : 判断 178"/>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0" name="フローチャート : 判断 179"/>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33369</xdr:rowOff>
    </xdr:from>
    <xdr:to>
      <xdr:col>14</xdr:col>
      <xdr:colOff>79375</xdr:colOff>
      <xdr:row>63</xdr:row>
      <xdr:rowOff>134969</xdr:rowOff>
    </xdr:to>
    <xdr:sp macro="" textlink="">
      <xdr:nvSpPr>
        <xdr:cNvPr id="186" name="円/楕円 185"/>
        <xdr:cNvSpPr/>
      </xdr:nvSpPr>
      <xdr:spPr>
        <a:xfrm>
          <a:off x="9588500" y="108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7"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126096</xdr:rowOff>
    </xdr:from>
    <xdr:ext cx="534377" cy="259045"/>
    <xdr:sp macro="" textlink="">
      <xdr:nvSpPr>
        <xdr:cNvPr id="188" name="n_1mainValue【橋りょう・トンネル】&#10;一人当たり有形固定資産（償却資産）額"/>
        <xdr:cNvSpPr txBox="1"/>
      </xdr:nvSpPr>
      <xdr:spPr>
        <a:xfrm>
          <a:off x="9359411" y="109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84</xdr:row>
      <xdr:rowOff>34289</xdr:rowOff>
    </xdr:to>
    <xdr:cxnSp macro="">
      <xdr:nvCxnSpPr>
        <xdr:cNvPr id="213" name="直線コネクタ 212"/>
        <xdr:cNvCxnSpPr/>
      </xdr:nvCxnSpPr>
      <xdr:spPr>
        <a:xfrm flipV="1">
          <a:off x="4634865" y="13357861"/>
          <a:ext cx="0" cy="1078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38116</xdr:rowOff>
    </xdr:from>
    <xdr:ext cx="405111" cy="259045"/>
    <xdr:sp macro="" textlink="">
      <xdr:nvSpPr>
        <xdr:cNvPr id="214" name="【公営住宅】&#10;有形固定資産減価償却率最小値テキスト"/>
        <xdr:cNvSpPr txBox="1"/>
      </xdr:nvSpPr>
      <xdr:spPr>
        <a:xfrm>
          <a:off x="47244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84</xdr:row>
      <xdr:rowOff>34289</xdr:rowOff>
    </xdr:from>
    <xdr:to>
      <xdr:col>6</xdr:col>
      <xdr:colOff>600075</xdr:colOff>
      <xdr:row>84</xdr:row>
      <xdr:rowOff>34289</xdr:rowOff>
    </xdr:to>
    <xdr:cxnSp macro="">
      <xdr:nvCxnSpPr>
        <xdr:cNvPr id="215" name="直線コネクタ 214"/>
        <xdr:cNvCxnSpPr/>
      </xdr:nvCxnSpPr>
      <xdr:spPr>
        <a:xfrm>
          <a:off x="4546600" y="1443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6"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7" name="直線コネクタ 216"/>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18"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19" name="フローチャート : 判断 218"/>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116839</xdr:rowOff>
    </xdr:from>
    <xdr:to>
      <xdr:col>5</xdr:col>
      <xdr:colOff>409575</xdr:colOff>
      <xdr:row>82</xdr:row>
      <xdr:rowOff>46989</xdr:rowOff>
    </xdr:to>
    <xdr:sp macro="" textlink="">
      <xdr:nvSpPr>
        <xdr:cNvPr id="220" name="フローチャート : 判断 219"/>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124461</xdr:rowOff>
    </xdr:from>
    <xdr:to>
      <xdr:col>5</xdr:col>
      <xdr:colOff>409575</xdr:colOff>
      <xdr:row>85</xdr:row>
      <xdr:rowOff>54611</xdr:rowOff>
    </xdr:to>
    <xdr:sp macro="" textlink="">
      <xdr:nvSpPr>
        <xdr:cNvPr id="226" name="円/楕円 225"/>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27" name="n_1aveValue【公営住宅】&#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45738</xdr:rowOff>
    </xdr:from>
    <xdr:ext cx="405111" cy="259045"/>
    <xdr:sp macro="" textlink="">
      <xdr:nvSpPr>
        <xdr:cNvPr id="228" name="n_1mainValue【公営住宅】&#10;有形固定資産減価償却率"/>
        <xdr:cNvSpPr txBox="1"/>
      </xdr:nvSpPr>
      <xdr:spPr>
        <a:xfrm>
          <a:off x="3582043"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0" name="直線コネクタ 249"/>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51"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2" name="直線コネクタ 251"/>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3"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4" name="直線コネクタ 253"/>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5"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6" name="フローチャート : 判断 255"/>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7" name="フローチャート : 判断 256"/>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65481</xdr:rowOff>
    </xdr:from>
    <xdr:to>
      <xdr:col>14</xdr:col>
      <xdr:colOff>79375</xdr:colOff>
      <xdr:row>78</xdr:row>
      <xdr:rowOff>167081</xdr:rowOff>
    </xdr:to>
    <xdr:sp macro="" textlink="">
      <xdr:nvSpPr>
        <xdr:cNvPr id="263" name="円/楕円 262"/>
        <xdr:cNvSpPr/>
      </xdr:nvSpPr>
      <xdr:spPr>
        <a:xfrm>
          <a:off x="9588500" y="134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4"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12158</xdr:rowOff>
    </xdr:from>
    <xdr:ext cx="469744" cy="259045"/>
    <xdr:sp macro="" textlink="">
      <xdr:nvSpPr>
        <xdr:cNvPr id="265" name="n_1mainValue【公営住宅】&#10;一人当たり面積"/>
        <xdr:cNvSpPr txBox="1"/>
      </xdr:nvSpPr>
      <xdr:spPr>
        <a:xfrm>
          <a:off x="9391727" y="1321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6" name="直線コネクタ 305"/>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7"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8" name="直線コネクタ 307"/>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9"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0" name="直線コネクタ 309"/>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11"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12" name="フローチャート : 判断 311"/>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13" name="フローチャート : 判断 312"/>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53975</xdr:rowOff>
    </xdr:from>
    <xdr:to>
      <xdr:col>22</xdr:col>
      <xdr:colOff>415925</xdr:colOff>
      <xdr:row>36</xdr:row>
      <xdr:rowOff>155575</xdr:rowOff>
    </xdr:to>
    <xdr:sp macro="" textlink="">
      <xdr:nvSpPr>
        <xdr:cNvPr id="319" name="円/楕円 318"/>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20"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652</xdr:rowOff>
    </xdr:from>
    <xdr:ext cx="405111" cy="259045"/>
    <xdr:sp macro="" textlink="">
      <xdr:nvSpPr>
        <xdr:cNvPr id="321" name="n_1mainValue【認定こども園・幼稚園・保育所】&#10;有形固定資産減価償却率"/>
        <xdr:cNvSpPr txBox="1"/>
      </xdr:nvSpPr>
      <xdr:spPr>
        <a:xfrm>
          <a:off x="15266043"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43" name="直線コネクタ 342"/>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4"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5" name="直線コネクタ 344"/>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6"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7" name="直線コネクタ 346"/>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8"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9" name="フローチャート : 判断 348"/>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50" name="フローチャート : 判断 349"/>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169418</xdr:rowOff>
    </xdr:from>
    <xdr:to>
      <xdr:col>31</xdr:col>
      <xdr:colOff>85725</xdr:colOff>
      <xdr:row>40</xdr:row>
      <xdr:rowOff>99568</xdr:rowOff>
    </xdr:to>
    <xdr:sp macro="" textlink="">
      <xdr:nvSpPr>
        <xdr:cNvPr id="356" name="円/楕円 355"/>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7"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90695</xdr:rowOff>
    </xdr:from>
    <xdr:ext cx="469744" cy="259045"/>
    <xdr:sp macro="" textlink="">
      <xdr:nvSpPr>
        <xdr:cNvPr id="358"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9" name="テキスト ボックス 3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0" name="直線コネクタ 3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1" name="テキスト ボックス 3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2" name="直線コネクタ 3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3" name="テキスト ボックス 3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4" name="直線コネクタ 3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5" name="テキスト ボックス 3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6" name="直線コネクタ 3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7" name="テキスト ボックス 3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9" name="テキスト ボックス 3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81" name="直線コネクタ 380"/>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82"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83" name="直線コネクタ 38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4"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5" name="直線コネクタ 384"/>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6"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7" name="フローチャート : 判断 386"/>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8" name="フローチャート : 判断 387"/>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100076</xdr:rowOff>
    </xdr:from>
    <xdr:to>
      <xdr:col>22</xdr:col>
      <xdr:colOff>415925</xdr:colOff>
      <xdr:row>60</xdr:row>
      <xdr:rowOff>30226</xdr:rowOff>
    </xdr:to>
    <xdr:sp macro="" textlink="">
      <xdr:nvSpPr>
        <xdr:cNvPr id="394" name="円/楕円 393"/>
        <xdr:cNvSpPr/>
      </xdr:nvSpPr>
      <xdr:spPr>
        <a:xfrm>
          <a:off x="15430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5"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21353</xdr:rowOff>
    </xdr:from>
    <xdr:ext cx="405111" cy="259045"/>
    <xdr:sp macro="" textlink="">
      <xdr:nvSpPr>
        <xdr:cNvPr id="396" name="n_1mainValue【学校施設】&#10;有形固定資産減価償却率"/>
        <xdr:cNvSpPr txBox="1"/>
      </xdr:nvSpPr>
      <xdr:spPr>
        <a:xfrm>
          <a:off x="15266043"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8" name="テキスト ボックス 4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20" name="直線コネクタ 419"/>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21"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22" name="直線コネクタ 421"/>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23"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4" name="直線コネクタ 423"/>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5"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6" name="フローチャート : 判断 425"/>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7" name="フローチャート : 判断 426"/>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127889</xdr:rowOff>
    </xdr:from>
    <xdr:to>
      <xdr:col>31</xdr:col>
      <xdr:colOff>85725</xdr:colOff>
      <xdr:row>62</xdr:row>
      <xdr:rowOff>58039</xdr:rowOff>
    </xdr:to>
    <xdr:sp macro="" textlink="">
      <xdr:nvSpPr>
        <xdr:cNvPr id="433" name="円/楕円 432"/>
        <xdr:cNvSpPr/>
      </xdr:nvSpPr>
      <xdr:spPr>
        <a:xfrm>
          <a:off x="21272500" y="105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34"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49166</xdr:rowOff>
    </xdr:from>
    <xdr:ext cx="469744" cy="259045"/>
    <xdr:sp macro="" textlink="">
      <xdr:nvSpPr>
        <xdr:cNvPr id="435" name="n_1mainValue【学校施設】&#10;一人当たり面積"/>
        <xdr:cNvSpPr txBox="1"/>
      </xdr:nvSpPr>
      <xdr:spPr>
        <a:xfrm>
          <a:off x="21075727" y="106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60" name="直線コネクタ 459"/>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61"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62" name="直線コネクタ 461"/>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5"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6" name="フローチャート : 判断 465"/>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7" name="フローチャート : 判断 466"/>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135889</xdr:rowOff>
    </xdr:from>
    <xdr:to>
      <xdr:col>22</xdr:col>
      <xdr:colOff>415925</xdr:colOff>
      <xdr:row>81</xdr:row>
      <xdr:rowOff>66039</xdr:rowOff>
    </xdr:to>
    <xdr:sp macro="" textlink="">
      <xdr:nvSpPr>
        <xdr:cNvPr id="473" name="円/楕円 472"/>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74"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82566</xdr:rowOff>
    </xdr:from>
    <xdr:ext cx="405111" cy="259045"/>
    <xdr:sp macro="" textlink="">
      <xdr:nvSpPr>
        <xdr:cNvPr id="475" name="n_1mainValue【児童館】&#10;有形固定資産減価償却率"/>
        <xdr:cNvSpPr txBox="1"/>
      </xdr:nvSpPr>
      <xdr:spPr>
        <a:xfrm>
          <a:off x="15266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7" name="直線コネクタ 496"/>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8"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9" name="直線コネクタ 49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00"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01" name="直線コネクタ 5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02"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03" name="フローチャート : 判断 502"/>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04" name="フローチャート : 判断 50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510" name="円/楕円 509"/>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11"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125747</xdr:rowOff>
    </xdr:from>
    <xdr:ext cx="469744" cy="259045"/>
    <xdr:sp macro="" textlink="">
      <xdr:nvSpPr>
        <xdr:cNvPr id="512"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5" name="テキスト ボックス 52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5" name="テキスト ボックス 53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9" name="直線コネクタ 53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4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41" name="直線コネクタ 54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4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43" name="直線コネクタ 54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4"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5" name="フローチャート : 判断 54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6" name="フローチャート : 判断 545"/>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72752</xdr:rowOff>
    </xdr:from>
    <xdr:to>
      <xdr:col>22</xdr:col>
      <xdr:colOff>415925</xdr:colOff>
      <xdr:row>108</xdr:row>
      <xdr:rowOff>2902</xdr:rowOff>
    </xdr:to>
    <xdr:sp macro="" textlink="">
      <xdr:nvSpPr>
        <xdr:cNvPr id="552" name="円/楕円 551"/>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553"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165479</xdr:rowOff>
    </xdr:from>
    <xdr:ext cx="405111" cy="259045"/>
    <xdr:sp macro="" textlink="">
      <xdr:nvSpPr>
        <xdr:cNvPr id="554" name="n_1mainValue【公民館】&#10;有形固定資産減価償却率"/>
        <xdr:cNvSpPr txBox="1"/>
      </xdr:nvSpPr>
      <xdr:spPr>
        <a:xfrm>
          <a:off x="15266043"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6" name="直線コネクタ 575"/>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7"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8" name="直線コネクタ 5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9"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80" name="直線コネクタ 57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81"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82" name="フローチャート : 判断 581"/>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83" name="フローチャート : 判断 582"/>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23113</xdr:rowOff>
    </xdr:from>
    <xdr:to>
      <xdr:col>31</xdr:col>
      <xdr:colOff>85725</xdr:colOff>
      <xdr:row>103</xdr:row>
      <xdr:rowOff>124713</xdr:rowOff>
    </xdr:to>
    <xdr:sp macro="" textlink="">
      <xdr:nvSpPr>
        <xdr:cNvPr id="589" name="円/楕円 588"/>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90"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141240</xdr:rowOff>
    </xdr:from>
    <xdr:ext cx="469744" cy="259045"/>
    <xdr:sp macro="" textlink="">
      <xdr:nvSpPr>
        <xdr:cNvPr id="591" name="n_1mainValue【公民館】&#10;一人当たり面積"/>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類似団体と比較して、道路や本庁舎・一般廃棄物処理施設等において、有形固定資産原価償却率が高い傾向にある。道路整備については、</a:t>
          </a:r>
          <a:endParaRPr lang="ja-JP" altLang="ja-JP" sz="1400">
            <a:effectLst/>
          </a:endParaRPr>
        </a:p>
        <a:p>
          <a:r>
            <a:rPr kumimoji="1" lang="ja-JP" altLang="ja-JP" sz="1100">
              <a:solidFill>
                <a:schemeClr val="dk1"/>
              </a:solidFill>
              <a:effectLst/>
              <a:latin typeface="+mn-lt"/>
              <a:ea typeface="+mn-ea"/>
              <a:cs typeface="+mn-cs"/>
            </a:rPr>
            <a:t>財政状況等を含め総合的に勘案して実施するとともに、予防保全による適切な維持管理に努める。本庁舎・一般廃棄物処理施設等については、</a:t>
          </a:r>
          <a:endParaRPr lang="ja-JP" altLang="ja-JP" sz="1400">
            <a:effectLst/>
          </a:endParaRPr>
        </a:p>
        <a:p>
          <a:r>
            <a:rPr kumimoji="1" lang="ja-JP" altLang="ja-JP" sz="1100">
              <a:solidFill>
                <a:schemeClr val="dk1"/>
              </a:solidFill>
              <a:effectLst/>
              <a:latin typeface="+mn-lt"/>
              <a:ea typeface="+mn-ea"/>
              <a:cs typeface="+mn-cs"/>
            </a:rPr>
            <a:t>更新を含めた総合的な検討を進めている。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27,018
26,750
506.25
20,690,418
20,573,199
60,154
9,511,691
19,762,698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23767</xdr:rowOff>
    </xdr:from>
    <xdr:to>
      <xdr:col>5</xdr:col>
      <xdr:colOff>409575</xdr:colOff>
      <xdr:row>35</xdr:row>
      <xdr:rowOff>125367</xdr:rowOff>
    </xdr:to>
    <xdr:sp macro="" textlink="">
      <xdr:nvSpPr>
        <xdr:cNvPr id="72" name="円/楕円 71"/>
        <xdr:cNvSpPr/>
      </xdr:nvSpPr>
      <xdr:spPr>
        <a:xfrm>
          <a:off x="3746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141894</xdr:rowOff>
    </xdr:from>
    <xdr:ext cx="405111" cy="259045"/>
    <xdr:sp macro="" textlink="">
      <xdr:nvSpPr>
        <xdr:cNvPr id="73" name="n_1mainValue【図書館】&#10;有形固定資産減価償却率"/>
        <xdr:cNvSpPr txBox="1"/>
      </xdr:nvSpPr>
      <xdr:spPr>
        <a:xfrm>
          <a:off x="3582043"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44450</xdr:rowOff>
    </xdr:from>
    <xdr:to>
      <xdr:col>14</xdr:col>
      <xdr:colOff>79375</xdr:colOff>
      <xdr:row>34</xdr:row>
      <xdr:rowOff>146050</xdr:rowOff>
    </xdr:to>
    <xdr:sp macro="" textlink="">
      <xdr:nvSpPr>
        <xdr:cNvPr id="112" name="円/楕円 111"/>
        <xdr:cNvSpPr/>
      </xdr:nvSpPr>
      <xdr:spPr>
        <a:xfrm>
          <a:off x="958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162577</xdr:rowOff>
    </xdr:from>
    <xdr:ext cx="469744" cy="259045"/>
    <xdr:sp macro="" textlink="">
      <xdr:nvSpPr>
        <xdr:cNvPr id="113" name="n_1mainValue【図書館】&#10;一人当たり面積"/>
        <xdr:cNvSpPr txBox="1"/>
      </xdr:nvSpPr>
      <xdr:spPr>
        <a:xfrm>
          <a:off x="93917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132080</xdr:rowOff>
    </xdr:from>
    <xdr:to>
      <xdr:col>5</xdr:col>
      <xdr:colOff>409575</xdr:colOff>
      <xdr:row>60</xdr:row>
      <xdr:rowOff>62230</xdr:rowOff>
    </xdr:to>
    <xdr:sp macro="" textlink="">
      <xdr:nvSpPr>
        <xdr:cNvPr id="152" name="円/楕円 15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78757</xdr:rowOff>
    </xdr:from>
    <xdr:ext cx="405111" cy="259045"/>
    <xdr:sp macro="" textlink="">
      <xdr:nvSpPr>
        <xdr:cNvPr id="153" name="n_1mainValue【体育館・プール】&#10;有形固定資産減価償却率"/>
        <xdr:cNvSpPr txBox="1"/>
      </xdr:nvSpPr>
      <xdr:spPr>
        <a:xfrm>
          <a:off x="3582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42545</xdr:rowOff>
    </xdr:from>
    <xdr:to>
      <xdr:col>14</xdr:col>
      <xdr:colOff>79375</xdr:colOff>
      <xdr:row>63</xdr:row>
      <xdr:rowOff>144145</xdr:rowOff>
    </xdr:to>
    <xdr:sp macro="" textlink="">
      <xdr:nvSpPr>
        <xdr:cNvPr id="191" name="円/楕円 190"/>
        <xdr:cNvSpPr/>
      </xdr:nvSpPr>
      <xdr:spPr>
        <a:xfrm>
          <a:off x="958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135272</xdr:rowOff>
    </xdr:from>
    <xdr:ext cx="469744" cy="259045"/>
    <xdr:sp macro="" textlink="">
      <xdr:nvSpPr>
        <xdr:cNvPr id="192" name="n_1main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82550</xdr:rowOff>
    </xdr:from>
    <xdr:to>
      <xdr:col>5</xdr:col>
      <xdr:colOff>409575</xdr:colOff>
      <xdr:row>81</xdr:row>
      <xdr:rowOff>12700</xdr:rowOff>
    </xdr:to>
    <xdr:sp macro="" textlink="">
      <xdr:nvSpPr>
        <xdr:cNvPr id="231" name="円/楕円 230"/>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29227</xdr:rowOff>
    </xdr:from>
    <xdr:ext cx="405111" cy="259045"/>
    <xdr:sp macro="" textlink="">
      <xdr:nvSpPr>
        <xdr:cNvPr id="232" name="n_1mainValue【福祉施設】&#10;有形固定資産減価償却率"/>
        <xdr:cNvSpPr txBox="1"/>
      </xdr:nvSpPr>
      <xdr:spPr>
        <a:xfrm>
          <a:off x="3582043"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99968</xdr:rowOff>
    </xdr:from>
    <xdr:to>
      <xdr:col>14</xdr:col>
      <xdr:colOff>79375</xdr:colOff>
      <xdr:row>86</xdr:row>
      <xdr:rowOff>30118</xdr:rowOff>
    </xdr:to>
    <xdr:sp macro="" textlink="">
      <xdr:nvSpPr>
        <xdr:cNvPr id="272" name="円/楕円 271"/>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21245</xdr:rowOff>
    </xdr:from>
    <xdr:ext cx="469744" cy="259045"/>
    <xdr:sp macro="" textlink="">
      <xdr:nvSpPr>
        <xdr:cNvPr id="273"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7"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77651</xdr:rowOff>
    </xdr:from>
    <xdr:to>
      <xdr:col>5</xdr:col>
      <xdr:colOff>409575</xdr:colOff>
      <xdr:row>105</xdr:row>
      <xdr:rowOff>7801</xdr:rowOff>
    </xdr:to>
    <xdr:sp macro="" textlink="">
      <xdr:nvSpPr>
        <xdr:cNvPr id="313" name="円/楕円 312"/>
        <xdr:cNvSpPr/>
      </xdr:nvSpPr>
      <xdr:spPr>
        <a:xfrm>
          <a:off x="3746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170378</xdr:rowOff>
    </xdr:from>
    <xdr:ext cx="405111" cy="259045"/>
    <xdr:sp macro="" textlink="">
      <xdr:nvSpPr>
        <xdr:cNvPr id="314" name="n_1mainValue【市民会館】&#10;有形固定資産減価償却率"/>
        <xdr:cNvSpPr txBox="1"/>
      </xdr:nvSpPr>
      <xdr:spPr>
        <a:xfrm>
          <a:off x="3582043"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116839</xdr:rowOff>
    </xdr:from>
    <xdr:to>
      <xdr:col>14</xdr:col>
      <xdr:colOff>79375</xdr:colOff>
      <xdr:row>106</xdr:row>
      <xdr:rowOff>46989</xdr:rowOff>
    </xdr:to>
    <xdr:sp macro="" textlink="">
      <xdr:nvSpPr>
        <xdr:cNvPr id="352" name="円/楕円 351"/>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63516</xdr:rowOff>
    </xdr:from>
    <xdr:ext cx="469744" cy="259045"/>
    <xdr:sp macro="" textlink="">
      <xdr:nvSpPr>
        <xdr:cNvPr id="353" name="n_1mainValue【市民会館】&#10;一人当たり面積"/>
        <xdr:cNvSpPr txBox="1"/>
      </xdr:nvSpPr>
      <xdr:spPr>
        <a:xfrm>
          <a:off x="9391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61595</xdr:rowOff>
    </xdr:from>
    <xdr:to>
      <xdr:col>22</xdr:col>
      <xdr:colOff>415925</xdr:colOff>
      <xdr:row>35</xdr:row>
      <xdr:rowOff>163195</xdr:rowOff>
    </xdr:to>
    <xdr:sp macro="" textlink="">
      <xdr:nvSpPr>
        <xdr:cNvPr id="392" name="円/楕円 391"/>
        <xdr:cNvSpPr/>
      </xdr:nvSpPr>
      <xdr:spPr>
        <a:xfrm>
          <a:off x="15430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8272</xdr:rowOff>
    </xdr:from>
    <xdr:ext cx="405111" cy="259045"/>
    <xdr:sp macro="" textlink="">
      <xdr:nvSpPr>
        <xdr:cNvPr id="393" name="n_1mainValue【一般廃棄物処理施設】&#10;有形固定資産減価償却率"/>
        <xdr:cNvSpPr txBox="1"/>
      </xdr:nvSpPr>
      <xdr:spPr>
        <a:xfrm>
          <a:off x="15266043"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84063</xdr:rowOff>
    </xdr:from>
    <xdr:to>
      <xdr:col>31</xdr:col>
      <xdr:colOff>85725</xdr:colOff>
      <xdr:row>39</xdr:row>
      <xdr:rowOff>14213</xdr:rowOff>
    </xdr:to>
    <xdr:sp macro="" textlink="">
      <xdr:nvSpPr>
        <xdr:cNvPr id="429" name="円/楕円 428"/>
        <xdr:cNvSpPr/>
      </xdr:nvSpPr>
      <xdr:spPr>
        <a:xfrm>
          <a:off x="21272500" y="65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30740</xdr:rowOff>
    </xdr:from>
    <xdr:ext cx="599010" cy="259045"/>
    <xdr:sp macro="" textlink="">
      <xdr:nvSpPr>
        <xdr:cNvPr id="430" name="n_1mainValue【一般廃棄物処理施設】&#10;一人当たり有形固定資産（償却資産）額"/>
        <xdr:cNvSpPr txBox="1"/>
      </xdr:nvSpPr>
      <xdr:spPr>
        <a:xfrm>
          <a:off x="21011094" y="63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7" name="フローチャート : 判断 47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78"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69214</xdr:rowOff>
    </xdr:from>
    <xdr:to>
      <xdr:col>22</xdr:col>
      <xdr:colOff>415925</xdr:colOff>
      <xdr:row>82</xdr:row>
      <xdr:rowOff>170814</xdr:rowOff>
    </xdr:to>
    <xdr:sp macro="" textlink="">
      <xdr:nvSpPr>
        <xdr:cNvPr id="484" name="円/楕円 483"/>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161941</xdr:rowOff>
    </xdr:from>
    <xdr:ext cx="405111" cy="259045"/>
    <xdr:sp macro="" textlink="">
      <xdr:nvSpPr>
        <xdr:cNvPr id="485" name="n_1mainValue【消防施設】&#10;有形固定資産減価償却率"/>
        <xdr:cNvSpPr txBox="1"/>
      </xdr:nvSpPr>
      <xdr:spPr>
        <a:xfrm>
          <a:off x="15266043"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6"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7" name="フローチャート : 判断 516"/>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9"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31387</xdr:rowOff>
    </xdr:from>
    <xdr:to>
      <xdr:col>31</xdr:col>
      <xdr:colOff>85725</xdr:colOff>
      <xdr:row>83</xdr:row>
      <xdr:rowOff>132987</xdr:rowOff>
    </xdr:to>
    <xdr:sp macro="" textlink="">
      <xdr:nvSpPr>
        <xdr:cNvPr id="525" name="円/楕円 524"/>
        <xdr:cNvSpPr/>
      </xdr:nvSpPr>
      <xdr:spPr>
        <a:xfrm>
          <a:off x="2127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124114</xdr:rowOff>
    </xdr:from>
    <xdr:ext cx="469744" cy="259045"/>
    <xdr:sp macro="" textlink="">
      <xdr:nvSpPr>
        <xdr:cNvPr id="526" name="n_1mainValue【消防施設】&#10;一人当たり面積"/>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8" name="テキスト ボックス 53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6" name="テキスト ボックス 5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0" name="直線コネクタ 549"/>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1"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2" name="直線コネクタ 55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3"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4" name="直線コネクタ 553"/>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5"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6" name="フローチャート : 判断 55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7" name="フローチャート : 判断 556"/>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58"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44450</xdr:rowOff>
    </xdr:from>
    <xdr:to>
      <xdr:col>22</xdr:col>
      <xdr:colOff>415925</xdr:colOff>
      <xdr:row>99</xdr:row>
      <xdr:rowOff>146050</xdr:rowOff>
    </xdr:to>
    <xdr:sp macro="" textlink="">
      <xdr:nvSpPr>
        <xdr:cNvPr id="564" name="円/楕円 563"/>
        <xdr:cNvSpPr/>
      </xdr:nvSpPr>
      <xdr:spPr>
        <a:xfrm>
          <a:off x="15430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162577</xdr:rowOff>
    </xdr:from>
    <xdr:ext cx="405111" cy="259045"/>
    <xdr:sp macro="" textlink="">
      <xdr:nvSpPr>
        <xdr:cNvPr id="565" name="n_1mainValue【庁舎】&#10;有形固定資産減価償却率"/>
        <xdr:cNvSpPr txBox="1"/>
      </xdr:nvSpPr>
      <xdr:spPr>
        <a:xfrm>
          <a:off x="15266043"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6" name="テキスト ボックス 5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0" name="直線コネクタ 589"/>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1"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2" name="直線コネクタ 591"/>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4" name="直線コネクタ 59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5"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6" name="フローチャート : 判断 595"/>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7" name="フローチャート : 判断 596"/>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98"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147320</xdr:rowOff>
    </xdr:from>
    <xdr:to>
      <xdr:col>31</xdr:col>
      <xdr:colOff>85725</xdr:colOff>
      <xdr:row>107</xdr:row>
      <xdr:rowOff>77470</xdr:rowOff>
    </xdr:to>
    <xdr:sp macro="" textlink="">
      <xdr:nvSpPr>
        <xdr:cNvPr id="604" name="円/楕円 603"/>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68597</xdr:rowOff>
    </xdr:from>
    <xdr:ext cx="469744" cy="259045"/>
    <xdr:sp macro="" textlink="">
      <xdr:nvSpPr>
        <xdr:cNvPr id="605" name="n_1mainValue【庁舎】&#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類似団体と比較して、道路や本庁舎・一般廃棄物処理施設等において、有形固定資産原価償却率が高い傾向にある。道路整備については、</a:t>
          </a:r>
          <a:endParaRPr lang="ja-JP" altLang="ja-JP" sz="1400">
            <a:effectLst/>
          </a:endParaRPr>
        </a:p>
        <a:p>
          <a:r>
            <a:rPr kumimoji="1" lang="ja-JP" altLang="ja-JP" sz="1100">
              <a:solidFill>
                <a:schemeClr val="dk1"/>
              </a:solidFill>
              <a:effectLst/>
              <a:latin typeface="+mn-lt"/>
              <a:ea typeface="+mn-ea"/>
              <a:cs typeface="+mn-cs"/>
            </a:rPr>
            <a:t>財政状況等を含め総合的に勘案して実施するとともに、予防保全による適切な維持管理に努める。本庁舎・一般廃棄物処理施設等については、</a:t>
          </a:r>
          <a:endParaRPr lang="ja-JP" altLang="ja-JP" sz="1400">
            <a:effectLst/>
          </a:endParaRPr>
        </a:p>
        <a:p>
          <a:r>
            <a:rPr kumimoji="1" lang="ja-JP" altLang="ja-JP" sz="1100">
              <a:solidFill>
                <a:schemeClr val="dk1"/>
              </a:solidFill>
              <a:effectLst/>
              <a:latin typeface="+mn-lt"/>
              <a:ea typeface="+mn-ea"/>
              <a:cs typeface="+mn-cs"/>
            </a:rPr>
            <a:t>更新を含めた総合的な検討を進めている。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20690418</v>
      </c>
      <c r="BO4" s="381"/>
      <c r="BP4" s="381"/>
      <c r="BQ4" s="381"/>
      <c r="BR4" s="381"/>
      <c r="BS4" s="381"/>
      <c r="BT4" s="381"/>
      <c r="BU4" s="382"/>
      <c r="BV4" s="380">
        <v>19254330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0.6</v>
      </c>
      <c r="CU4" s="387"/>
      <c r="CV4" s="387"/>
      <c r="CW4" s="387"/>
      <c r="CX4" s="387"/>
      <c r="CY4" s="387"/>
      <c r="CZ4" s="387"/>
      <c r="DA4" s="388"/>
      <c r="DB4" s="386">
        <v>0.9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20573199</v>
      </c>
      <c r="BO5" s="418"/>
      <c r="BP5" s="418"/>
      <c r="BQ5" s="418"/>
      <c r="BR5" s="418"/>
      <c r="BS5" s="418"/>
      <c r="BT5" s="418"/>
      <c r="BU5" s="419"/>
      <c r="BV5" s="417">
        <v>19112957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94.3</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117219</v>
      </c>
      <c r="BO6" s="418"/>
      <c r="BP6" s="418"/>
      <c r="BQ6" s="418"/>
      <c r="BR6" s="418"/>
      <c r="BS6" s="418"/>
      <c r="BT6" s="418"/>
      <c r="BU6" s="419"/>
      <c r="BV6" s="417">
        <v>141373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98.6</v>
      </c>
      <c r="CU6" s="455"/>
      <c r="CV6" s="455"/>
      <c r="CW6" s="455"/>
      <c r="CX6" s="455"/>
      <c r="CY6" s="455"/>
      <c r="CZ6" s="455"/>
      <c r="DA6" s="456"/>
      <c r="DB6" s="454">
        <v>92.5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57065</v>
      </c>
      <c r="BO7" s="418"/>
      <c r="BP7" s="418"/>
      <c r="BQ7" s="418"/>
      <c r="BR7" s="418"/>
      <c r="BS7" s="418"/>
      <c r="BT7" s="418"/>
      <c r="BU7" s="419"/>
      <c r="BV7" s="417">
        <v>56533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9511691</v>
      </c>
      <c r="CU7" s="418"/>
      <c r="CV7" s="418"/>
      <c r="CW7" s="418"/>
      <c r="CX7" s="418"/>
      <c r="CY7" s="418"/>
      <c r="CZ7" s="418"/>
      <c r="DA7" s="419"/>
      <c r="DB7" s="417">
        <v>9507670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60154</v>
      </c>
      <c r="BO8" s="418"/>
      <c r="BP8" s="418"/>
      <c r="BQ8" s="418"/>
      <c r="BR8" s="418"/>
      <c r="BS8" s="418"/>
      <c r="BT8" s="418"/>
      <c r="BU8" s="419"/>
      <c r="BV8" s="417">
        <v>84840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26917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-24686</v>
      </c>
      <c r="BO9" s="418"/>
      <c r="BP9" s="418"/>
      <c r="BQ9" s="418"/>
      <c r="BR9" s="418"/>
      <c r="BS9" s="418"/>
      <c r="BT9" s="418"/>
      <c r="BU9" s="419"/>
      <c r="BV9" s="417">
        <v>51171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29201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50352</v>
      </c>
      <c r="BO10" s="418"/>
      <c r="BP10" s="418"/>
      <c r="BQ10" s="418"/>
      <c r="BR10" s="418"/>
      <c r="BS10" s="418"/>
      <c r="BT10" s="418"/>
      <c r="BU10" s="419"/>
      <c r="BV10" s="417">
        <v>20432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27018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250000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26750</v>
      </c>
      <c r="S13" s="499"/>
      <c r="T13" s="499"/>
      <c r="U13" s="499"/>
      <c r="V13" s="500"/>
      <c r="W13" s="433" t="s">
        <v>123</v>
      </c>
      <c r="X13" s="434"/>
      <c r="Y13" s="434"/>
      <c r="Z13" s="434"/>
      <c r="AA13" s="434"/>
      <c r="AB13" s="424"/>
      <c r="AC13" s="468">
        <v>2768</v>
      </c>
      <c r="AD13" s="469"/>
      <c r="AE13" s="469"/>
      <c r="AF13" s="469"/>
      <c r="AG13" s="508"/>
      <c r="AH13" s="468">
        <v>2958</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-224334</v>
      </c>
      <c r="BO13" s="418"/>
      <c r="BP13" s="418"/>
      <c r="BQ13" s="418"/>
      <c r="BR13" s="418"/>
      <c r="BS13" s="418"/>
      <c r="BT13" s="418"/>
      <c r="BU13" s="419"/>
      <c r="BV13" s="417">
        <v>71603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27629</v>
      </c>
      <c r="S14" s="499"/>
      <c r="T14" s="499"/>
      <c r="U14" s="499"/>
      <c r="V14" s="500"/>
      <c r="W14" s="407"/>
      <c r="X14" s="408"/>
      <c r="Y14" s="408"/>
      <c r="Z14" s="408"/>
      <c r="AA14" s="408"/>
      <c r="AB14" s="397"/>
      <c r="AC14" s="501">
        <v>20.2</v>
      </c>
      <c r="AD14" s="502"/>
      <c r="AE14" s="502"/>
      <c r="AF14" s="502"/>
      <c r="AG14" s="503"/>
      <c r="AH14" s="501">
        <v>19.8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66.599999999999994</v>
      </c>
      <c r="CU14" s="513"/>
      <c r="CV14" s="513"/>
      <c r="CW14" s="513"/>
      <c r="CX14" s="513"/>
      <c r="CY14" s="513"/>
      <c r="CZ14" s="513"/>
      <c r="DA14" s="514"/>
      <c r="DB14" s="512">
        <v>83.4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27350</v>
      </c>
      <c r="S15" s="499"/>
      <c r="T15" s="499"/>
      <c r="U15" s="499"/>
      <c r="V15" s="500"/>
      <c r="W15" s="433" t="s">
        <v>129</v>
      </c>
      <c r="X15" s="434"/>
      <c r="Y15" s="434"/>
      <c r="Z15" s="434"/>
      <c r="AA15" s="434"/>
      <c r="AB15" s="424"/>
      <c r="AC15" s="468">
        <v>3162</v>
      </c>
      <c r="AD15" s="469"/>
      <c r="AE15" s="469"/>
      <c r="AF15" s="469"/>
      <c r="AG15" s="508"/>
      <c r="AH15" s="468">
        <v>3646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2814875</v>
      </c>
      <c r="BO15" s="381"/>
      <c r="BP15" s="381"/>
      <c r="BQ15" s="381"/>
      <c r="BR15" s="381"/>
      <c r="BS15" s="381"/>
      <c r="BT15" s="381"/>
      <c r="BU15" s="382"/>
      <c r="BV15" s="380">
        <v>2743399</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23.1</v>
      </c>
      <c r="AD16" s="502"/>
      <c r="AE16" s="502"/>
      <c r="AF16" s="502"/>
      <c r="AG16" s="503"/>
      <c r="AH16" s="501">
        <v>24.4</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8343393</v>
      </c>
      <c r="BO16" s="418"/>
      <c r="BP16" s="418"/>
      <c r="BQ16" s="418"/>
      <c r="BR16" s="418"/>
      <c r="BS16" s="418"/>
      <c r="BT16" s="418"/>
      <c r="BU16" s="419"/>
      <c r="BV16" s="417">
        <v>8272664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7751</v>
      </c>
      <c r="AD17" s="469"/>
      <c r="AE17" s="469"/>
      <c r="AF17" s="469"/>
      <c r="AG17" s="508"/>
      <c r="AH17" s="468">
        <v>8315</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3579633</v>
      </c>
      <c r="BO17" s="418"/>
      <c r="BP17" s="418"/>
      <c r="BQ17" s="418"/>
      <c r="BR17" s="418"/>
      <c r="BS17" s="418"/>
      <c r="BT17" s="418"/>
      <c r="BU17" s="419"/>
      <c r="BV17" s="417">
        <v>3460636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506.25</v>
      </c>
      <c r="M18" s="530"/>
      <c r="N18" s="530"/>
      <c r="O18" s="530"/>
      <c r="P18" s="530"/>
      <c r="Q18" s="530"/>
      <c r="R18" s="531"/>
      <c r="S18" s="531"/>
      <c r="T18" s="531"/>
      <c r="U18" s="531"/>
      <c r="V18" s="532"/>
      <c r="W18" s="435"/>
      <c r="X18" s="436"/>
      <c r="Y18" s="436"/>
      <c r="Z18" s="436"/>
      <c r="AA18" s="436"/>
      <c r="AB18" s="427"/>
      <c r="AC18" s="533">
        <v>56.7</v>
      </c>
      <c r="AD18" s="534"/>
      <c r="AE18" s="534"/>
      <c r="AF18" s="534"/>
      <c r="AG18" s="535"/>
      <c r="AH18" s="533">
        <v>55.7</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9027140</v>
      </c>
      <c r="BO18" s="418"/>
      <c r="BP18" s="418"/>
      <c r="BQ18" s="418"/>
      <c r="BR18" s="418"/>
      <c r="BS18" s="418"/>
      <c r="BT18" s="418"/>
      <c r="BU18" s="419"/>
      <c r="BV18" s="417">
        <v>8532811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53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11697868</v>
      </c>
      <c r="BO19" s="418"/>
      <c r="BP19" s="418"/>
      <c r="BQ19" s="418"/>
      <c r="BR19" s="418"/>
      <c r="BS19" s="418"/>
      <c r="BT19" s="418"/>
      <c r="BU19" s="419"/>
      <c r="BV19" s="417">
        <v>12549452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11383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19762698</v>
      </c>
      <c r="BO23" s="418"/>
      <c r="BP23" s="418"/>
      <c r="BQ23" s="418"/>
      <c r="BR23" s="418"/>
      <c r="BS23" s="418"/>
      <c r="BT23" s="418"/>
      <c r="BU23" s="419"/>
      <c r="BV23" s="417">
        <v>20638223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9000</v>
      </c>
      <c r="R24" s="469"/>
      <c r="S24" s="469"/>
      <c r="T24" s="469"/>
      <c r="U24" s="469"/>
      <c r="V24" s="508"/>
      <c r="W24" s="563"/>
      <c r="X24" s="551"/>
      <c r="Y24" s="552"/>
      <c r="Z24" s="467" t="s">
        <v>152</v>
      </c>
      <c r="AA24" s="447"/>
      <c r="AB24" s="447"/>
      <c r="AC24" s="447"/>
      <c r="AD24" s="447"/>
      <c r="AE24" s="447"/>
      <c r="AF24" s="447"/>
      <c r="AG24" s="448"/>
      <c r="AH24" s="468">
        <v>346</v>
      </c>
      <c r="AI24" s="469"/>
      <c r="AJ24" s="469"/>
      <c r="AK24" s="469"/>
      <c r="AL24" s="508"/>
      <c r="AM24" s="468">
        <v>1068102</v>
      </c>
      <c r="AN24" s="469"/>
      <c r="AO24" s="469"/>
      <c r="AP24" s="469"/>
      <c r="AQ24" s="469"/>
      <c r="AR24" s="508"/>
      <c r="AS24" s="468">
        <v>3087</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16232853</v>
      </c>
      <c r="BO24" s="418"/>
      <c r="BP24" s="418"/>
      <c r="BQ24" s="418"/>
      <c r="BR24" s="418"/>
      <c r="BS24" s="418"/>
      <c r="BT24" s="418"/>
      <c r="BU24" s="419"/>
      <c r="BV24" s="417">
        <v>16507093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7200</v>
      </c>
      <c r="R25" s="469"/>
      <c r="S25" s="469"/>
      <c r="T25" s="469"/>
      <c r="U25" s="469"/>
      <c r="V25" s="508"/>
      <c r="W25" s="563"/>
      <c r="X25" s="551"/>
      <c r="Y25" s="552"/>
      <c r="Z25" s="467" t="s">
        <v>155</v>
      </c>
      <c r="AA25" s="447"/>
      <c r="AB25" s="447"/>
      <c r="AC25" s="447"/>
      <c r="AD25" s="447"/>
      <c r="AE25" s="447"/>
      <c r="AF25" s="447"/>
      <c r="AG25" s="448"/>
      <c r="AH25" s="468">
        <v>69</v>
      </c>
      <c r="AI25" s="469"/>
      <c r="AJ25" s="469"/>
      <c r="AK25" s="469"/>
      <c r="AL25" s="508"/>
      <c r="AM25" s="468">
        <v>209070</v>
      </c>
      <c r="AN25" s="469"/>
      <c r="AO25" s="469"/>
      <c r="AP25" s="469"/>
      <c r="AQ25" s="469"/>
      <c r="AR25" s="508"/>
      <c r="AS25" s="468">
        <v>3030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611837</v>
      </c>
      <c r="BO25" s="381"/>
      <c r="BP25" s="381"/>
      <c r="BQ25" s="381"/>
      <c r="BR25" s="381"/>
      <c r="BS25" s="381"/>
      <c r="BT25" s="381"/>
      <c r="BU25" s="382"/>
      <c r="BV25" s="380">
        <v>293769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6350</v>
      </c>
      <c r="R26" s="469"/>
      <c r="S26" s="469"/>
      <c r="T26" s="469"/>
      <c r="U26" s="469"/>
      <c r="V26" s="508"/>
      <c r="W26" s="563"/>
      <c r="X26" s="551"/>
      <c r="Y26" s="552"/>
      <c r="Z26" s="467" t="s">
        <v>158</v>
      </c>
      <c r="AA26" s="573"/>
      <c r="AB26" s="573"/>
      <c r="AC26" s="573"/>
      <c r="AD26" s="573"/>
      <c r="AE26" s="573"/>
      <c r="AF26" s="573"/>
      <c r="AG26" s="574"/>
      <c r="AH26" s="468">
        <v>26</v>
      </c>
      <c r="AI26" s="469"/>
      <c r="AJ26" s="469"/>
      <c r="AK26" s="469"/>
      <c r="AL26" s="508"/>
      <c r="AM26" s="468">
        <v>88712</v>
      </c>
      <c r="AN26" s="469"/>
      <c r="AO26" s="469"/>
      <c r="AP26" s="469"/>
      <c r="AQ26" s="469"/>
      <c r="AR26" s="508"/>
      <c r="AS26" s="468">
        <v>3412</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4050</v>
      </c>
      <c r="R27" s="469"/>
      <c r="S27" s="469"/>
      <c r="T27" s="469"/>
      <c r="U27" s="469"/>
      <c r="V27" s="508"/>
      <c r="W27" s="563"/>
      <c r="X27" s="551"/>
      <c r="Y27" s="552"/>
      <c r="Z27" s="467" t="s">
        <v>161</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1038941</v>
      </c>
      <c r="BO27" s="587"/>
      <c r="BP27" s="587"/>
      <c r="BQ27" s="587"/>
      <c r="BR27" s="587"/>
      <c r="BS27" s="587"/>
      <c r="BT27" s="587"/>
      <c r="BU27" s="588"/>
      <c r="BV27" s="586">
        <v>1038333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3400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882370</v>
      </c>
      <c r="BO28" s="381"/>
      <c r="BP28" s="381"/>
      <c r="BQ28" s="381"/>
      <c r="BR28" s="381"/>
      <c r="BS28" s="381"/>
      <c r="BT28" s="381"/>
      <c r="BU28" s="382"/>
      <c r="BV28" s="380">
        <v>1082018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16</v>
      </c>
      <c r="M29" s="469"/>
      <c r="N29" s="469"/>
      <c r="O29" s="469"/>
      <c r="P29" s="508"/>
      <c r="Q29" s="468">
        <v>3150</v>
      </c>
      <c r="R29" s="469"/>
      <c r="S29" s="469"/>
      <c r="T29" s="469"/>
      <c r="U29" s="469"/>
      <c r="V29" s="508"/>
      <c r="W29" s="564"/>
      <c r="X29" s="565"/>
      <c r="Y29" s="566"/>
      <c r="Z29" s="467" t="s">
        <v>169</v>
      </c>
      <c r="AA29" s="447"/>
      <c r="AB29" s="447"/>
      <c r="AC29" s="447"/>
      <c r="AD29" s="447"/>
      <c r="AE29" s="447"/>
      <c r="AF29" s="447"/>
      <c r="AG29" s="448"/>
      <c r="AH29" s="468">
        <v>347</v>
      </c>
      <c r="AI29" s="469"/>
      <c r="AJ29" s="469"/>
      <c r="AK29" s="469"/>
      <c r="AL29" s="508"/>
      <c r="AM29" s="468">
        <v>1072007</v>
      </c>
      <c r="AN29" s="469"/>
      <c r="AO29" s="469"/>
      <c r="AP29" s="469"/>
      <c r="AQ29" s="469"/>
      <c r="AR29" s="508"/>
      <c r="AS29" s="468">
        <v>3089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453130</v>
      </c>
      <c r="BO29" s="418"/>
      <c r="BP29" s="418"/>
      <c r="BQ29" s="418"/>
      <c r="BR29" s="418"/>
      <c r="BS29" s="418"/>
      <c r="BT29" s="418"/>
      <c r="BU29" s="419"/>
      <c r="BV29" s="417">
        <v>652965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2441206</v>
      </c>
      <c r="BO30" s="587"/>
      <c r="BP30" s="587"/>
      <c r="BQ30" s="587"/>
      <c r="BR30" s="587"/>
      <c r="BS30" s="587"/>
      <c r="BT30" s="587"/>
      <c r="BU30" s="588"/>
      <c r="BV30" s="586">
        <v>1163386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根室市水道事業会計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株式会社根室水産コンビナート公社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流通加工センター汚水処理事業特別会計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介護保険特別会計事業勘定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根室市下水道事業会計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根室市観光開発公社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農業用水事業特別会計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根室市病院事業会計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根室市土地開発公社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市民交通傷害共済事業特別会計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IF('各会計、関係団体の財政状況及び健全化判断比率'!B35="","",'各会計、関係団体の財政状況及び健全化判断比率'!B35)</f>
        <v>根室市港湾整備事業会計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3029923</v>
      </c>
      <c r="S5" s="615"/>
      <c r="T5" s="615"/>
      <c r="U5" s="615"/>
      <c r="V5" s="615"/>
      <c r="W5" s="615"/>
      <c r="X5" s="615"/>
      <c r="Y5" s="616"/>
      <c r="Z5" s="617">
        <v>14.6</v>
      </c>
      <c r="AA5" s="617"/>
      <c r="AB5" s="617"/>
      <c r="AC5" s="617"/>
      <c r="AD5" s="618">
        <v>2895902</v>
      </c>
      <c r="AE5" s="618"/>
      <c r="AF5" s="618"/>
      <c r="AG5" s="618"/>
      <c r="AH5" s="618"/>
      <c r="AI5" s="618"/>
      <c r="AJ5" s="618"/>
      <c r="AK5" s="618"/>
      <c r="AL5" s="619">
        <v>31.6</v>
      </c>
      <c r="AM5" s="620"/>
      <c r="AN5" s="620"/>
      <c r="AO5" s="621"/>
      <c r="AP5" s="611" t="s">
        <v>208</v>
      </c>
      <c r="AQ5" s="612"/>
      <c r="AR5" s="612"/>
      <c r="AS5" s="612"/>
      <c r="AT5" s="612"/>
      <c r="AU5" s="612"/>
      <c r="AV5" s="612"/>
      <c r="AW5" s="612"/>
      <c r="AX5" s="612"/>
      <c r="AY5" s="612"/>
      <c r="AZ5" s="612"/>
      <c r="BA5" s="612"/>
      <c r="BB5" s="612"/>
      <c r="BC5" s="612"/>
      <c r="BD5" s="612"/>
      <c r="BE5" s="612"/>
      <c r="BF5" s="613"/>
      <c r="BG5" s="625">
        <v>2895902</v>
      </c>
      <c r="BH5" s="626"/>
      <c r="BI5" s="626"/>
      <c r="BJ5" s="626"/>
      <c r="BK5" s="626"/>
      <c r="BL5" s="626"/>
      <c r="BM5" s="626"/>
      <c r="BN5" s="627"/>
      <c r="BO5" s="628">
        <v>95.6</v>
      </c>
      <c r="BP5" s="628"/>
      <c r="BQ5" s="628"/>
      <c r="BR5" s="628"/>
      <c r="BS5" s="629">
        <v>45561</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131959</v>
      </c>
      <c r="S6" s="626"/>
      <c r="T6" s="626"/>
      <c r="U6" s="626"/>
      <c r="V6" s="626"/>
      <c r="W6" s="626"/>
      <c r="X6" s="626"/>
      <c r="Y6" s="627"/>
      <c r="Z6" s="628">
        <v>0.6</v>
      </c>
      <c r="AA6" s="628"/>
      <c r="AB6" s="628"/>
      <c r="AC6" s="628"/>
      <c r="AD6" s="629">
        <v>131959</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2895902</v>
      </c>
      <c r="BH6" s="626"/>
      <c r="BI6" s="626"/>
      <c r="BJ6" s="626"/>
      <c r="BK6" s="626"/>
      <c r="BL6" s="626"/>
      <c r="BM6" s="626"/>
      <c r="BN6" s="627"/>
      <c r="BO6" s="628">
        <v>95.6</v>
      </c>
      <c r="BP6" s="628"/>
      <c r="BQ6" s="628"/>
      <c r="BR6" s="628"/>
      <c r="BS6" s="629">
        <v>45561</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175369</v>
      </c>
      <c r="CS6" s="626"/>
      <c r="CT6" s="626"/>
      <c r="CU6" s="626"/>
      <c r="CV6" s="626"/>
      <c r="CW6" s="626"/>
      <c r="CX6" s="626"/>
      <c r="CY6" s="627"/>
      <c r="CZ6" s="628">
        <v>0.9</v>
      </c>
      <c r="DA6" s="628"/>
      <c r="DB6" s="628"/>
      <c r="DC6" s="628"/>
      <c r="DD6" s="634" t="s">
        <v>215</v>
      </c>
      <c r="DE6" s="626"/>
      <c r="DF6" s="626"/>
      <c r="DG6" s="626"/>
      <c r="DH6" s="626"/>
      <c r="DI6" s="626"/>
      <c r="DJ6" s="626"/>
      <c r="DK6" s="626"/>
      <c r="DL6" s="626"/>
      <c r="DM6" s="626"/>
      <c r="DN6" s="626"/>
      <c r="DO6" s="626"/>
      <c r="DP6" s="627"/>
      <c r="DQ6" s="634">
        <v>175369</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3257</v>
      </c>
      <c r="S7" s="626"/>
      <c r="T7" s="626"/>
      <c r="U7" s="626"/>
      <c r="V7" s="626"/>
      <c r="W7" s="626"/>
      <c r="X7" s="626"/>
      <c r="Y7" s="627"/>
      <c r="Z7" s="628">
        <v>0</v>
      </c>
      <c r="AA7" s="628"/>
      <c r="AB7" s="628"/>
      <c r="AC7" s="628"/>
      <c r="AD7" s="629">
        <v>3257</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1550582</v>
      </c>
      <c r="BH7" s="626"/>
      <c r="BI7" s="626"/>
      <c r="BJ7" s="626"/>
      <c r="BK7" s="626"/>
      <c r="BL7" s="626"/>
      <c r="BM7" s="626"/>
      <c r="BN7" s="627"/>
      <c r="BO7" s="628">
        <v>51.2</v>
      </c>
      <c r="BP7" s="628"/>
      <c r="BQ7" s="628"/>
      <c r="BR7" s="628"/>
      <c r="BS7" s="629">
        <v>45561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4888815</v>
      </c>
      <c r="CS7" s="626"/>
      <c r="CT7" s="626"/>
      <c r="CU7" s="626"/>
      <c r="CV7" s="626"/>
      <c r="CW7" s="626"/>
      <c r="CX7" s="626"/>
      <c r="CY7" s="627"/>
      <c r="CZ7" s="628">
        <v>23.8</v>
      </c>
      <c r="DA7" s="628"/>
      <c r="DB7" s="628"/>
      <c r="DC7" s="628"/>
      <c r="DD7" s="634">
        <v>49195</v>
      </c>
      <c r="DE7" s="626"/>
      <c r="DF7" s="626"/>
      <c r="DG7" s="626"/>
      <c r="DH7" s="626"/>
      <c r="DI7" s="626"/>
      <c r="DJ7" s="626"/>
      <c r="DK7" s="626"/>
      <c r="DL7" s="626"/>
      <c r="DM7" s="626"/>
      <c r="DN7" s="626"/>
      <c r="DO7" s="626"/>
      <c r="DP7" s="627"/>
      <c r="DQ7" s="634">
        <v>1260711</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6055</v>
      </c>
      <c r="S8" s="626"/>
      <c r="T8" s="626"/>
      <c r="U8" s="626"/>
      <c r="V8" s="626"/>
      <c r="W8" s="626"/>
      <c r="X8" s="626"/>
      <c r="Y8" s="627"/>
      <c r="Z8" s="628">
        <v>0</v>
      </c>
      <c r="AA8" s="628"/>
      <c r="AB8" s="628"/>
      <c r="AC8" s="628"/>
      <c r="AD8" s="629">
        <v>6055</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45004</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4905713</v>
      </c>
      <c r="CS8" s="626"/>
      <c r="CT8" s="626"/>
      <c r="CU8" s="626"/>
      <c r="CV8" s="626"/>
      <c r="CW8" s="626"/>
      <c r="CX8" s="626"/>
      <c r="CY8" s="627"/>
      <c r="CZ8" s="628">
        <v>23.8</v>
      </c>
      <c r="DA8" s="628"/>
      <c r="DB8" s="628"/>
      <c r="DC8" s="628"/>
      <c r="DD8" s="634">
        <v>180088</v>
      </c>
      <c r="DE8" s="626"/>
      <c r="DF8" s="626"/>
      <c r="DG8" s="626"/>
      <c r="DH8" s="626"/>
      <c r="DI8" s="626"/>
      <c r="DJ8" s="626"/>
      <c r="DK8" s="626"/>
      <c r="DL8" s="626"/>
      <c r="DM8" s="626"/>
      <c r="DN8" s="626"/>
      <c r="DO8" s="626"/>
      <c r="DP8" s="627"/>
      <c r="DQ8" s="634">
        <v>2512079</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3655</v>
      </c>
      <c r="S9" s="626"/>
      <c r="T9" s="626"/>
      <c r="U9" s="626"/>
      <c r="V9" s="626"/>
      <c r="W9" s="626"/>
      <c r="X9" s="626"/>
      <c r="Y9" s="627"/>
      <c r="Z9" s="628">
        <v>0</v>
      </c>
      <c r="AA9" s="628"/>
      <c r="AB9" s="628"/>
      <c r="AC9" s="628"/>
      <c r="AD9" s="629">
        <v>3655</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1259921</v>
      </c>
      <c r="BH9" s="626"/>
      <c r="BI9" s="626"/>
      <c r="BJ9" s="626"/>
      <c r="BK9" s="626"/>
      <c r="BL9" s="626"/>
      <c r="BM9" s="626"/>
      <c r="BN9" s="627"/>
      <c r="BO9" s="628">
        <v>41.6</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2885185</v>
      </c>
      <c r="CS9" s="626"/>
      <c r="CT9" s="626"/>
      <c r="CU9" s="626"/>
      <c r="CV9" s="626"/>
      <c r="CW9" s="626"/>
      <c r="CX9" s="626"/>
      <c r="CY9" s="627"/>
      <c r="CZ9" s="628">
        <v>14</v>
      </c>
      <c r="DA9" s="628"/>
      <c r="DB9" s="628"/>
      <c r="DC9" s="628"/>
      <c r="DD9" s="634">
        <v>187236</v>
      </c>
      <c r="DE9" s="626"/>
      <c r="DF9" s="626"/>
      <c r="DG9" s="626"/>
      <c r="DH9" s="626"/>
      <c r="DI9" s="626"/>
      <c r="DJ9" s="626"/>
      <c r="DK9" s="626"/>
      <c r="DL9" s="626"/>
      <c r="DM9" s="626"/>
      <c r="DN9" s="626"/>
      <c r="DO9" s="626"/>
      <c r="DP9" s="627"/>
      <c r="DQ9" s="634">
        <v>2411940</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523575</v>
      </c>
      <c r="S10" s="626"/>
      <c r="T10" s="626"/>
      <c r="U10" s="626"/>
      <c r="V10" s="626"/>
      <c r="W10" s="626"/>
      <c r="X10" s="626"/>
      <c r="Y10" s="627"/>
      <c r="Z10" s="628">
        <v>2.5</v>
      </c>
      <c r="AA10" s="628"/>
      <c r="AB10" s="628"/>
      <c r="AC10" s="628"/>
      <c r="AD10" s="629">
        <v>523575</v>
      </c>
      <c r="AE10" s="629"/>
      <c r="AF10" s="629"/>
      <c r="AG10" s="629"/>
      <c r="AH10" s="629"/>
      <c r="AI10" s="629"/>
      <c r="AJ10" s="629"/>
      <c r="AK10" s="629"/>
      <c r="AL10" s="630">
        <v>5.7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99303</v>
      </c>
      <c r="BH10" s="626"/>
      <c r="BI10" s="626"/>
      <c r="BJ10" s="626"/>
      <c r="BK10" s="626"/>
      <c r="BL10" s="626"/>
      <c r="BM10" s="626"/>
      <c r="BN10" s="627"/>
      <c r="BO10" s="628">
        <v>3.3</v>
      </c>
      <c r="BP10" s="628"/>
      <c r="BQ10" s="628"/>
      <c r="BR10" s="628"/>
      <c r="BS10" s="634">
        <v>16544</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57225</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27225</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725</v>
      </c>
      <c r="S11" s="626"/>
      <c r="T11" s="626"/>
      <c r="U11" s="626"/>
      <c r="V11" s="626"/>
      <c r="W11" s="626"/>
      <c r="X11" s="626"/>
      <c r="Y11" s="627"/>
      <c r="Z11" s="628">
        <v>0</v>
      </c>
      <c r="AA11" s="628"/>
      <c r="AB11" s="628"/>
      <c r="AC11" s="628"/>
      <c r="AD11" s="629">
        <v>725</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146354</v>
      </c>
      <c r="BH11" s="626"/>
      <c r="BI11" s="626"/>
      <c r="BJ11" s="626"/>
      <c r="BK11" s="626"/>
      <c r="BL11" s="626"/>
      <c r="BM11" s="626"/>
      <c r="BN11" s="627"/>
      <c r="BO11" s="628">
        <v>4.8</v>
      </c>
      <c r="BP11" s="628"/>
      <c r="BQ11" s="628"/>
      <c r="BR11" s="628"/>
      <c r="BS11" s="634">
        <v>29017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1171038</v>
      </c>
      <c r="CS11" s="626"/>
      <c r="CT11" s="626"/>
      <c r="CU11" s="626"/>
      <c r="CV11" s="626"/>
      <c r="CW11" s="626"/>
      <c r="CX11" s="626"/>
      <c r="CY11" s="627"/>
      <c r="CZ11" s="628">
        <v>5.7</v>
      </c>
      <c r="DA11" s="628"/>
      <c r="DB11" s="628"/>
      <c r="DC11" s="628"/>
      <c r="DD11" s="634">
        <v>574806</v>
      </c>
      <c r="DE11" s="626"/>
      <c r="DF11" s="626"/>
      <c r="DG11" s="626"/>
      <c r="DH11" s="626"/>
      <c r="DI11" s="626"/>
      <c r="DJ11" s="626"/>
      <c r="DK11" s="626"/>
      <c r="DL11" s="626"/>
      <c r="DM11" s="626"/>
      <c r="DN11" s="626"/>
      <c r="DO11" s="626"/>
      <c r="DP11" s="627"/>
      <c r="DQ11" s="634">
        <v>354060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961344</v>
      </c>
      <c r="BH12" s="626"/>
      <c r="BI12" s="626"/>
      <c r="BJ12" s="626"/>
      <c r="BK12" s="626"/>
      <c r="BL12" s="626"/>
      <c r="BM12" s="626"/>
      <c r="BN12" s="627"/>
      <c r="BO12" s="628">
        <v>31.7</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234526</v>
      </c>
      <c r="CS12" s="626"/>
      <c r="CT12" s="626"/>
      <c r="CU12" s="626"/>
      <c r="CV12" s="626"/>
      <c r="CW12" s="626"/>
      <c r="CX12" s="626"/>
      <c r="CY12" s="627"/>
      <c r="CZ12" s="628">
        <v>1.1000000000000001</v>
      </c>
      <c r="DA12" s="628"/>
      <c r="DB12" s="628"/>
      <c r="DC12" s="628"/>
      <c r="DD12" s="634">
        <v>17763</v>
      </c>
      <c r="DE12" s="626"/>
      <c r="DF12" s="626"/>
      <c r="DG12" s="626"/>
      <c r="DH12" s="626"/>
      <c r="DI12" s="626"/>
      <c r="DJ12" s="626"/>
      <c r="DK12" s="626"/>
      <c r="DL12" s="626"/>
      <c r="DM12" s="626"/>
      <c r="DN12" s="626"/>
      <c r="DO12" s="626"/>
      <c r="DP12" s="627"/>
      <c r="DQ12" s="634">
        <v>178266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22289</v>
      </c>
      <c r="S13" s="626"/>
      <c r="T13" s="626"/>
      <c r="U13" s="626"/>
      <c r="V13" s="626"/>
      <c r="W13" s="626"/>
      <c r="X13" s="626"/>
      <c r="Y13" s="627"/>
      <c r="Z13" s="628">
        <v>0.1</v>
      </c>
      <c r="AA13" s="628"/>
      <c r="AB13" s="628"/>
      <c r="AC13" s="628"/>
      <c r="AD13" s="629">
        <v>22289</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934865</v>
      </c>
      <c r="BH13" s="626"/>
      <c r="BI13" s="626"/>
      <c r="BJ13" s="626"/>
      <c r="BK13" s="626"/>
      <c r="BL13" s="626"/>
      <c r="BM13" s="626"/>
      <c r="BN13" s="627"/>
      <c r="BO13" s="628">
        <v>30.9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1615723</v>
      </c>
      <c r="CS13" s="626"/>
      <c r="CT13" s="626"/>
      <c r="CU13" s="626"/>
      <c r="CV13" s="626"/>
      <c r="CW13" s="626"/>
      <c r="CX13" s="626"/>
      <c r="CY13" s="627"/>
      <c r="CZ13" s="628">
        <v>7.9</v>
      </c>
      <c r="DA13" s="628"/>
      <c r="DB13" s="628"/>
      <c r="DC13" s="628"/>
      <c r="DD13" s="634">
        <v>781072</v>
      </c>
      <c r="DE13" s="626"/>
      <c r="DF13" s="626"/>
      <c r="DG13" s="626"/>
      <c r="DH13" s="626"/>
      <c r="DI13" s="626"/>
      <c r="DJ13" s="626"/>
      <c r="DK13" s="626"/>
      <c r="DL13" s="626"/>
      <c r="DM13" s="626"/>
      <c r="DN13" s="626"/>
      <c r="DO13" s="626"/>
      <c r="DP13" s="627"/>
      <c r="DQ13" s="634">
        <v>871287</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57786</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728590</v>
      </c>
      <c r="CS14" s="626"/>
      <c r="CT14" s="626"/>
      <c r="CU14" s="626"/>
      <c r="CV14" s="626"/>
      <c r="CW14" s="626"/>
      <c r="CX14" s="626"/>
      <c r="CY14" s="627"/>
      <c r="CZ14" s="628">
        <v>3.5</v>
      </c>
      <c r="DA14" s="628"/>
      <c r="DB14" s="628"/>
      <c r="DC14" s="628"/>
      <c r="DD14" s="634">
        <v>120526</v>
      </c>
      <c r="DE14" s="626"/>
      <c r="DF14" s="626"/>
      <c r="DG14" s="626"/>
      <c r="DH14" s="626"/>
      <c r="DI14" s="626"/>
      <c r="DJ14" s="626"/>
      <c r="DK14" s="626"/>
      <c r="DL14" s="626"/>
      <c r="DM14" s="626"/>
      <c r="DN14" s="626"/>
      <c r="DO14" s="626"/>
      <c r="DP14" s="627"/>
      <c r="DQ14" s="634">
        <v>648448</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5031</v>
      </c>
      <c r="S15" s="626"/>
      <c r="T15" s="626"/>
      <c r="U15" s="626"/>
      <c r="V15" s="626"/>
      <c r="W15" s="626"/>
      <c r="X15" s="626"/>
      <c r="Y15" s="627"/>
      <c r="Z15" s="628">
        <v>0</v>
      </c>
      <c r="AA15" s="628"/>
      <c r="AB15" s="628"/>
      <c r="AC15" s="628"/>
      <c r="AD15" s="629">
        <v>5031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326190</v>
      </c>
      <c r="BH15" s="626"/>
      <c r="BI15" s="626"/>
      <c r="BJ15" s="626"/>
      <c r="BK15" s="626"/>
      <c r="BL15" s="626"/>
      <c r="BM15" s="626"/>
      <c r="BN15" s="627"/>
      <c r="BO15" s="628">
        <v>10.8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1590809</v>
      </c>
      <c r="CS15" s="626"/>
      <c r="CT15" s="626"/>
      <c r="CU15" s="626"/>
      <c r="CV15" s="626"/>
      <c r="CW15" s="626"/>
      <c r="CX15" s="626"/>
      <c r="CY15" s="627"/>
      <c r="CZ15" s="628">
        <v>7.7</v>
      </c>
      <c r="DA15" s="628"/>
      <c r="DB15" s="628"/>
      <c r="DC15" s="628"/>
      <c r="DD15" s="634">
        <v>396139</v>
      </c>
      <c r="DE15" s="626"/>
      <c r="DF15" s="626"/>
      <c r="DG15" s="626"/>
      <c r="DH15" s="626"/>
      <c r="DI15" s="626"/>
      <c r="DJ15" s="626"/>
      <c r="DK15" s="626"/>
      <c r="DL15" s="626"/>
      <c r="DM15" s="626"/>
      <c r="DN15" s="626"/>
      <c r="DO15" s="626"/>
      <c r="DP15" s="627"/>
      <c r="DQ15" s="634">
        <v>1132772</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6645641</v>
      </c>
      <c r="S16" s="626"/>
      <c r="T16" s="626"/>
      <c r="U16" s="626"/>
      <c r="V16" s="626"/>
      <c r="W16" s="626"/>
      <c r="X16" s="626"/>
      <c r="Y16" s="627"/>
      <c r="Z16" s="628">
        <v>32.1</v>
      </c>
      <c r="AA16" s="628"/>
      <c r="AB16" s="628"/>
      <c r="AC16" s="628"/>
      <c r="AD16" s="629">
        <v>5520199</v>
      </c>
      <c r="AE16" s="629"/>
      <c r="AF16" s="629"/>
      <c r="AG16" s="629"/>
      <c r="AH16" s="629"/>
      <c r="AI16" s="629"/>
      <c r="AJ16" s="629"/>
      <c r="AK16" s="629"/>
      <c r="AL16" s="630">
        <v>60.3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16740</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16740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5520199</v>
      </c>
      <c r="S17" s="626"/>
      <c r="T17" s="626"/>
      <c r="U17" s="626"/>
      <c r="V17" s="626"/>
      <c r="W17" s="626"/>
      <c r="X17" s="626"/>
      <c r="Y17" s="627"/>
      <c r="Z17" s="628">
        <v>26.7</v>
      </c>
      <c r="AA17" s="628"/>
      <c r="AB17" s="628"/>
      <c r="AC17" s="628"/>
      <c r="AD17" s="629">
        <v>5520199</v>
      </c>
      <c r="AE17" s="629"/>
      <c r="AF17" s="629"/>
      <c r="AG17" s="629"/>
      <c r="AH17" s="629"/>
      <c r="AI17" s="629"/>
      <c r="AJ17" s="629"/>
      <c r="AK17" s="629"/>
      <c r="AL17" s="630">
        <v>60.3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2303466</v>
      </c>
      <c r="CS17" s="626"/>
      <c r="CT17" s="626"/>
      <c r="CU17" s="626"/>
      <c r="CV17" s="626"/>
      <c r="CW17" s="626"/>
      <c r="CX17" s="626"/>
      <c r="CY17" s="627"/>
      <c r="CZ17" s="628">
        <v>11.2</v>
      </c>
      <c r="DA17" s="628"/>
      <c r="DB17" s="628"/>
      <c r="DC17" s="628"/>
      <c r="DD17" s="634" t="s">
        <v>111</v>
      </c>
      <c r="DE17" s="626"/>
      <c r="DF17" s="626"/>
      <c r="DG17" s="626"/>
      <c r="DH17" s="626"/>
      <c r="DI17" s="626"/>
      <c r="DJ17" s="626"/>
      <c r="DK17" s="626"/>
      <c r="DL17" s="626"/>
      <c r="DM17" s="626"/>
      <c r="DN17" s="626"/>
      <c r="DO17" s="626"/>
      <c r="DP17" s="627"/>
      <c r="DQ17" s="634">
        <v>1991752</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1125442</v>
      </c>
      <c r="S18" s="626"/>
      <c r="T18" s="626"/>
      <c r="U18" s="626"/>
      <c r="V18" s="626"/>
      <c r="W18" s="626"/>
      <c r="X18" s="626"/>
      <c r="Y18" s="627"/>
      <c r="Z18" s="628">
        <v>5.4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134021</v>
      </c>
      <c r="BH19" s="626"/>
      <c r="BI19" s="626"/>
      <c r="BJ19" s="626"/>
      <c r="BK19" s="626"/>
      <c r="BL19" s="626"/>
      <c r="BM19" s="626"/>
      <c r="BN19" s="627"/>
      <c r="BO19" s="628">
        <v>4.4000000000000004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10372110</v>
      </c>
      <c r="S20" s="626"/>
      <c r="T20" s="626"/>
      <c r="U20" s="626"/>
      <c r="V20" s="626"/>
      <c r="W20" s="626"/>
      <c r="X20" s="626"/>
      <c r="Y20" s="627"/>
      <c r="Z20" s="628">
        <v>50.1</v>
      </c>
      <c r="AA20" s="628"/>
      <c r="AB20" s="628"/>
      <c r="AC20" s="628"/>
      <c r="AD20" s="629">
        <v>9112647</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134021</v>
      </c>
      <c r="BH20" s="626"/>
      <c r="BI20" s="626"/>
      <c r="BJ20" s="626"/>
      <c r="BK20" s="626"/>
      <c r="BL20" s="626"/>
      <c r="BM20" s="626"/>
      <c r="BN20" s="627"/>
      <c r="BO20" s="628">
        <v>4.4000000000000004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20573199</v>
      </c>
      <c r="CS20" s="626"/>
      <c r="CT20" s="626"/>
      <c r="CU20" s="626"/>
      <c r="CV20" s="626"/>
      <c r="CW20" s="626"/>
      <c r="CX20" s="626"/>
      <c r="CY20" s="627"/>
      <c r="CZ20" s="628">
        <v>100</v>
      </c>
      <c r="DA20" s="628"/>
      <c r="DB20" s="628"/>
      <c r="DC20" s="628"/>
      <c r="DD20" s="634">
        <v>2306825</v>
      </c>
      <c r="DE20" s="626"/>
      <c r="DF20" s="626"/>
      <c r="DG20" s="626"/>
      <c r="DH20" s="626"/>
      <c r="DI20" s="626"/>
      <c r="DJ20" s="626"/>
      <c r="DK20" s="626"/>
      <c r="DL20" s="626"/>
      <c r="DM20" s="626"/>
      <c r="DN20" s="626"/>
      <c r="DO20" s="626"/>
      <c r="DP20" s="627"/>
      <c r="DQ20" s="634">
        <v>11580649</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2177</v>
      </c>
      <c r="S21" s="626"/>
      <c r="T21" s="626"/>
      <c r="U21" s="626"/>
      <c r="V21" s="626"/>
      <c r="W21" s="626"/>
      <c r="X21" s="626"/>
      <c r="Y21" s="627"/>
      <c r="Z21" s="628">
        <v>0</v>
      </c>
      <c r="AA21" s="628"/>
      <c r="AB21" s="628"/>
      <c r="AC21" s="628"/>
      <c r="AD21" s="629">
        <v>2177</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158361</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340290</v>
      </c>
      <c r="S23" s="626"/>
      <c r="T23" s="626"/>
      <c r="U23" s="626"/>
      <c r="V23" s="626"/>
      <c r="W23" s="626"/>
      <c r="X23" s="626"/>
      <c r="Y23" s="627"/>
      <c r="Z23" s="628">
        <v>1.6</v>
      </c>
      <c r="AA23" s="628"/>
      <c r="AB23" s="628"/>
      <c r="AC23" s="628"/>
      <c r="AD23" s="629">
        <v>6622</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134021</v>
      </c>
      <c r="BH23" s="626"/>
      <c r="BI23" s="626"/>
      <c r="BJ23" s="626"/>
      <c r="BK23" s="626"/>
      <c r="BL23" s="626"/>
      <c r="BM23" s="626"/>
      <c r="BN23" s="627"/>
      <c r="BO23" s="628">
        <v>4.4000000000000004</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164525</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8203106</v>
      </c>
      <c r="CS24" s="615"/>
      <c r="CT24" s="615"/>
      <c r="CU24" s="615"/>
      <c r="CV24" s="615"/>
      <c r="CW24" s="615"/>
      <c r="CX24" s="615"/>
      <c r="CY24" s="616"/>
      <c r="CZ24" s="652">
        <v>39.9</v>
      </c>
      <c r="DA24" s="653"/>
      <c r="DB24" s="653"/>
      <c r="DC24" s="654"/>
      <c r="DD24" s="651">
        <v>5905157</v>
      </c>
      <c r="DE24" s="615"/>
      <c r="DF24" s="615"/>
      <c r="DG24" s="615"/>
      <c r="DH24" s="615"/>
      <c r="DI24" s="615"/>
      <c r="DJ24" s="615"/>
      <c r="DK24" s="616"/>
      <c r="DL24" s="651">
        <v>5761102</v>
      </c>
      <c r="DM24" s="615"/>
      <c r="DN24" s="615"/>
      <c r="DO24" s="615"/>
      <c r="DP24" s="615"/>
      <c r="DQ24" s="615"/>
      <c r="DR24" s="615"/>
      <c r="DS24" s="615"/>
      <c r="DT24" s="615"/>
      <c r="DU24" s="615"/>
      <c r="DV24" s="616"/>
      <c r="DW24" s="619">
        <v>60.2</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2285210</v>
      </c>
      <c r="S25" s="626"/>
      <c r="T25" s="626"/>
      <c r="U25" s="626"/>
      <c r="V25" s="626"/>
      <c r="W25" s="626"/>
      <c r="X25" s="626"/>
      <c r="Y25" s="627"/>
      <c r="Z25" s="628">
        <v>11</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3249772</v>
      </c>
      <c r="CS25" s="657"/>
      <c r="CT25" s="657"/>
      <c r="CU25" s="657"/>
      <c r="CV25" s="657"/>
      <c r="CW25" s="657"/>
      <c r="CX25" s="657"/>
      <c r="CY25" s="658"/>
      <c r="CZ25" s="659">
        <v>15.8</v>
      </c>
      <c r="DA25" s="660"/>
      <c r="DB25" s="660"/>
      <c r="DC25" s="661"/>
      <c r="DD25" s="634">
        <v>3049385</v>
      </c>
      <c r="DE25" s="657"/>
      <c r="DF25" s="657"/>
      <c r="DG25" s="657"/>
      <c r="DH25" s="657"/>
      <c r="DI25" s="657"/>
      <c r="DJ25" s="657"/>
      <c r="DK25" s="658"/>
      <c r="DL25" s="634">
        <v>2970564</v>
      </c>
      <c r="DM25" s="657"/>
      <c r="DN25" s="657"/>
      <c r="DO25" s="657"/>
      <c r="DP25" s="657"/>
      <c r="DQ25" s="657"/>
      <c r="DR25" s="657"/>
      <c r="DS25" s="657"/>
      <c r="DT25" s="657"/>
      <c r="DU25" s="657"/>
      <c r="DV25" s="658"/>
      <c r="DW25" s="630">
        <v>31</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10846</v>
      </c>
      <c r="S26" s="626"/>
      <c r="T26" s="626"/>
      <c r="U26" s="626"/>
      <c r="V26" s="626"/>
      <c r="W26" s="626"/>
      <c r="X26" s="626"/>
      <c r="Y26" s="627"/>
      <c r="Z26" s="628">
        <v>0.1</v>
      </c>
      <c r="AA26" s="628"/>
      <c r="AB26" s="628"/>
      <c r="AC26" s="628"/>
      <c r="AD26" s="629">
        <v>10846</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1985510</v>
      </c>
      <c r="CS26" s="626"/>
      <c r="CT26" s="626"/>
      <c r="CU26" s="626"/>
      <c r="CV26" s="626"/>
      <c r="CW26" s="626"/>
      <c r="CX26" s="626"/>
      <c r="CY26" s="627"/>
      <c r="CZ26" s="659">
        <v>9.6999999999999993</v>
      </c>
      <c r="DA26" s="660"/>
      <c r="DB26" s="660"/>
      <c r="DC26" s="661"/>
      <c r="DD26" s="634">
        <v>1887140</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1258407</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3029923</v>
      </c>
      <c r="BH27" s="626"/>
      <c r="BI27" s="626"/>
      <c r="BJ27" s="626"/>
      <c r="BK27" s="626"/>
      <c r="BL27" s="626"/>
      <c r="BM27" s="626"/>
      <c r="BN27" s="627"/>
      <c r="BO27" s="628">
        <v>100</v>
      </c>
      <c r="BP27" s="628"/>
      <c r="BQ27" s="628"/>
      <c r="BR27" s="628"/>
      <c r="BS27" s="634">
        <v>45561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2650006</v>
      </c>
      <c r="CS27" s="657"/>
      <c r="CT27" s="657"/>
      <c r="CU27" s="657"/>
      <c r="CV27" s="657"/>
      <c r="CW27" s="657"/>
      <c r="CX27" s="657"/>
      <c r="CY27" s="658"/>
      <c r="CZ27" s="659">
        <v>12.9</v>
      </c>
      <c r="DA27" s="660"/>
      <c r="DB27" s="660"/>
      <c r="DC27" s="661"/>
      <c r="DD27" s="634">
        <v>864158</v>
      </c>
      <c r="DE27" s="657"/>
      <c r="DF27" s="657"/>
      <c r="DG27" s="657"/>
      <c r="DH27" s="657"/>
      <c r="DI27" s="657"/>
      <c r="DJ27" s="657"/>
      <c r="DK27" s="658"/>
      <c r="DL27" s="634">
        <v>854354</v>
      </c>
      <c r="DM27" s="657"/>
      <c r="DN27" s="657"/>
      <c r="DO27" s="657"/>
      <c r="DP27" s="657"/>
      <c r="DQ27" s="657"/>
      <c r="DR27" s="657"/>
      <c r="DS27" s="657"/>
      <c r="DT27" s="657"/>
      <c r="DU27" s="657"/>
      <c r="DV27" s="658"/>
      <c r="DW27" s="630">
        <v>8.9</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82359</v>
      </c>
      <c r="S28" s="626"/>
      <c r="T28" s="626"/>
      <c r="U28" s="626"/>
      <c r="V28" s="626"/>
      <c r="W28" s="626"/>
      <c r="X28" s="626"/>
      <c r="Y28" s="627"/>
      <c r="Z28" s="628">
        <v>0.4</v>
      </c>
      <c r="AA28" s="628"/>
      <c r="AB28" s="628"/>
      <c r="AC28" s="628"/>
      <c r="AD28" s="629">
        <v>26891</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2303328</v>
      </c>
      <c r="CS28" s="626"/>
      <c r="CT28" s="626"/>
      <c r="CU28" s="626"/>
      <c r="CV28" s="626"/>
      <c r="CW28" s="626"/>
      <c r="CX28" s="626"/>
      <c r="CY28" s="627"/>
      <c r="CZ28" s="659">
        <v>11.2</v>
      </c>
      <c r="DA28" s="660"/>
      <c r="DB28" s="660"/>
      <c r="DC28" s="661"/>
      <c r="DD28" s="634">
        <v>1991614</v>
      </c>
      <c r="DE28" s="626"/>
      <c r="DF28" s="626"/>
      <c r="DG28" s="626"/>
      <c r="DH28" s="626"/>
      <c r="DI28" s="626"/>
      <c r="DJ28" s="626"/>
      <c r="DK28" s="627"/>
      <c r="DL28" s="634">
        <v>1936184</v>
      </c>
      <c r="DM28" s="626"/>
      <c r="DN28" s="626"/>
      <c r="DO28" s="626"/>
      <c r="DP28" s="626"/>
      <c r="DQ28" s="626"/>
      <c r="DR28" s="626"/>
      <c r="DS28" s="626"/>
      <c r="DT28" s="626"/>
      <c r="DU28" s="626"/>
      <c r="DV28" s="627"/>
      <c r="DW28" s="630">
        <v>20.2</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3310151</v>
      </c>
      <c r="S29" s="626"/>
      <c r="T29" s="626"/>
      <c r="U29" s="626"/>
      <c r="V29" s="626"/>
      <c r="W29" s="626"/>
      <c r="X29" s="626"/>
      <c r="Y29" s="627"/>
      <c r="Z29" s="628">
        <v>16</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2302380</v>
      </c>
      <c r="CS29" s="657"/>
      <c r="CT29" s="657"/>
      <c r="CU29" s="657"/>
      <c r="CV29" s="657"/>
      <c r="CW29" s="657"/>
      <c r="CX29" s="657"/>
      <c r="CY29" s="658"/>
      <c r="CZ29" s="659">
        <v>11.2</v>
      </c>
      <c r="DA29" s="660"/>
      <c r="DB29" s="660"/>
      <c r="DC29" s="661"/>
      <c r="DD29" s="634">
        <v>1990666</v>
      </c>
      <c r="DE29" s="657"/>
      <c r="DF29" s="657"/>
      <c r="DG29" s="657"/>
      <c r="DH29" s="657"/>
      <c r="DI29" s="657"/>
      <c r="DJ29" s="657"/>
      <c r="DK29" s="658"/>
      <c r="DL29" s="634">
        <v>1935236</v>
      </c>
      <c r="DM29" s="657"/>
      <c r="DN29" s="657"/>
      <c r="DO29" s="657"/>
      <c r="DP29" s="657"/>
      <c r="DQ29" s="657"/>
      <c r="DR29" s="657"/>
      <c r="DS29" s="657"/>
      <c r="DT29" s="657"/>
      <c r="DU29" s="657"/>
      <c r="DV29" s="658"/>
      <c r="DW29" s="630">
        <v>20.2</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743332</v>
      </c>
      <c r="S30" s="626"/>
      <c r="T30" s="626"/>
      <c r="U30" s="626"/>
      <c r="V30" s="626"/>
      <c r="W30" s="626"/>
      <c r="X30" s="626"/>
      <c r="Y30" s="627"/>
      <c r="Z30" s="628">
        <v>3.6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98.4</v>
      </c>
      <c r="BH30" s="684"/>
      <c r="BI30" s="684"/>
      <c r="BJ30" s="684"/>
      <c r="BK30" s="684"/>
      <c r="BL30" s="684"/>
      <c r="BM30" s="620">
        <v>95.2</v>
      </c>
      <c r="BN30" s="684"/>
      <c r="BO30" s="684"/>
      <c r="BP30" s="684"/>
      <c r="BQ30" s="685"/>
      <c r="BR30" s="683">
        <v>98.3</v>
      </c>
      <c r="BS30" s="684"/>
      <c r="BT30" s="684"/>
      <c r="BU30" s="684"/>
      <c r="BV30" s="684"/>
      <c r="BW30" s="684"/>
      <c r="BX30" s="620">
        <v>95.4</v>
      </c>
      <c r="BY30" s="684"/>
      <c r="BZ30" s="684"/>
      <c r="CA30" s="684"/>
      <c r="CB30" s="685"/>
      <c r="CD30" s="688"/>
      <c r="CE30" s="689"/>
      <c r="CF30" s="639" t="s">
        <v>291</v>
      </c>
      <c r="CG30" s="640"/>
      <c r="CH30" s="640"/>
      <c r="CI30" s="640"/>
      <c r="CJ30" s="640"/>
      <c r="CK30" s="640"/>
      <c r="CL30" s="640"/>
      <c r="CM30" s="640"/>
      <c r="CN30" s="640"/>
      <c r="CO30" s="640"/>
      <c r="CP30" s="640"/>
      <c r="CQ30" s="641"/>
      <c r="CR30" s="625">
        <v>2125684</v>
      </c>
      <c r="CS30" s="626"/>
      <c r="CT30" s="626"/>
      <c r="CU30" s="626"/>
      <c r="CV30" s="626"/>
      <c r="CW30" s="626"/>
      <c r="CX30" s="626"/>
      <c r="CY30" s="627"/>
      <c r="CZ30" s="659">
        <v>10.3</v>
      </c>
      <c r="DA30" s="660"/>
      <c r="DB30" s="660"/>
      <c r="DC30" s="661"/>
      <c r="DD30" s="634">
        <v>1820338</v>
      </c>
      <c r="DE30" s="626"/>
      <c r="DF30" s="626"/>
      <c r="DG30" s="626"/>
      <c r="DH30" s="626"/>
      <c r="DI30" s="626"/>
      <c r="DJ30" s="626"/>
      <c r="DK30" s="627"/>
      <c r="DL30" s="634">
        <v>1764908</v>
      </c>
      <c r="DM30" s="626"/>
      <c r="DN30" s="626"/>
      <c r="DO30" s="626"/>
      <c r="DP30" s="626"/>
      <c r="DQ30" s="626"/>
      <c r="DR30" s="626"/>
      <c r="DS30" s="626"/>
      <c r="DT30" s="626"/>
      <c r="DU30" s="626"/>
      <c r="DV30" s="627"/>
      <c r="DW30" s="630">
        <v>18.399999999999999</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141373</v>
      </c>
      <c r="S31" s="626"/>
      <c r="T31" s="626"/>
      <c r="U31" s="626"/>
      <c r="V31" s="626"/>
      <c r="W31" s="626"/>
      <c r="X31" s="626"/>
      <c r="Y31" s="627"/>
      <c r="Z31" s="628">
        <v>0.7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97.7</v>
      </c>
      <c r="BH31" s="657"/>
      <c r="BI31" s="657"/>
      <c r="BJ31" s="657"/>
      <c r="BK31" s="657"/>
      <c r="BL31" s="657"/>
      <c r="BM31" s="631">
        <v>93.3</v>
      </c>
      <c r="BN31" s="681"/>
      <c r="BO31" s="681"/>
      <c r="BP31" s="681"/>
      <c r="BQ31" s="682"/>
      <c r="BR31" s="680">
        <v>97.5</v>
      </c>
      <c r="BS31" s="657"/>
      <c r="BT31" s="657"/>
      <c r="BU31" s="657"/>
      <c r="BV31" s="657"/>
      <c r="BW31" s="657"/>
      <c r="BX31" s="631">
        <v>93.7</v>
      </c>
      <c r="BY31" s="681"/>
      <c r="BZ31" s="681"/>
      <c r="CA31" s="681"/>
      <c r="CB31" s="682"/>
      <c r="CD31" s="688"/>
      <c r="CE31" s="689"/>
      <c r="CF31" s="639" t="s">
        <v>295</v>
      </c>
      <c r="CG31" s="640"/>
      <c r="CH31" s="640"/>
      <c r="CI31" s="640"/>
      <c r="CJ31" s="640"/>
      <c r="CK31" s="640"/>
      <c r="CL31" s="640"/>
      <c r="CM31" s="640"/>
      <c r="CN31" s="640"/>
      <c r="CO31" s="640"/>
      <c r="CP31" s="640"/>
      <c r="CQ31" s="641"/>
      <c r="CR31" s="625">
        <v>176696</v>
      </c>
      <c r="CS31" s="657"/>
      <c r="CT31" s="657"/>
      <c r="CU31" s="657"/>
      <c r="CV31" s="657"/>
      <c r="CW31" s="657"/>
      <c r="CX31" s="657"/>
      <c r="CY31" s="658"/>
      <c r="CZ31" s="659">
        <v>0.9</v>
      </c>
      <c r="DA31" s="660"/>
      <c r="DB31" s="660"/>
      <c r="DC31" s="661"/>
      <c r="DD31" s="634">
        <v>170328</v>
      </c>
      <c r="DE31" s="657"/>
      <c r="DF31" s="657"/>
      <c r="DG31" s="657"/>
      <c r="DH31" s="657"/>
      <c r="DI31" s="657"/>
      <c r="DJ31" s="657"/>
      <c r="DK31" s="658"/>
      <c r="DL31" s="634">
        <v>170328</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571118</v>
      </c>
      <c r="S32" s="626"/>
      <c r="T32" s="626"/>
      <c r="U32" s="626"/>
      <c r="V32" s="626"/>
      <c r="W32" s="626"/>
      <c r="X32" s="626"/>
      <c r="Y32" s="627"/>
      <c r="Z32" s="628">
        <v>2.8</v>
      </c>
      <c r="AA32" s="628"/>
      <c r="AB32" s="628"/>
      <c r="AC32" s="628"/>
      <c r="AD32" s="629">
        <v>210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96.3</v>
      </c>
      <c r="BN32" s="693"/>
      <c r="BO32" s="693"/>
      <c r="BP32" s="693"/>
      <c r="BQ32" s="695"/>
      <c r="BR32" s="692">
        <v>98.9</v>
      </c>
      <c r="BS32" s="693"/>
      <c r="BT32" s="693"/>
      <c r="BU32" s="693"/>
      <c r="BV32" s="693"/>
      <c r="BW32" s="693"/>
      <c r="BX32" s="694">
        <v>96.3</v>
      </c>
      <c r="BY32" s="693"/>
      <c r="BZ32" s="693"/>
      <c r="CA32" s="693"/>
      <c r="CB32" s="695"/>
      <c r="CD32" s="690"/>
      <c r="CE32" s="691"/>
      <c r="CF32" s="639" t="s">
        <v>298</v>
      </c>
      <c r="CG32" s="640"/>
      <c r="CH32" s="640"/>
      <c r="CI32" s="640"/>
      <c r="CJ32" s="640"/>
      <c r="CK32" s="640"/>
      <c r="CL32" s="640"/>
      <c r="CM32" s="640"/>
      <c r="CN32" s="640"/>
      <c r="CO32" s="640"/>
      <c r="CP32" s="640"/>
      <c r="CQ32" s="641"/>
      <c r="CR32" s="625">
        <v>948</v>
      </c>
      <c r="CS32" s="626"/>
      <c r="CT32" s="626"/>
      <c r="CU32" s="626"/>
      <c r="CV32" s="626"/>
      <c r="CW32" s="626"/>
      <c r="CX32" s="626"/>
      <c r="CY32" s="627"/>
      <c r="CZ32" s="659">
        <v>0</v>
      </c>
      <c r="DA32" s="660"/>
      <c r="DB32" s="660"/>
      <c r="DC32" s="661"/>
      <c r="DD32" s="634">
        <v>948</v>
      </c>
      <c r="DE32" s="626"/>
      <c r="DF32" s="626"/>
      <c r="DG32" s="626"/>
      <c r="DH32" s="626"/>
      <c r="DI32" s="626"/>
      <c r="DJ32" s="626"/>
      <c r="DK32" s="627"/>
      <c r="DL32" s="634">
        <v>948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1250159</v>
      </c>
      <c r="S33" s="626"/>
      <c r="T33" s="626"/>
      <c r="U33" s="626"/>
      <c r="V33" s="626"/>
      <c r="W33" s="626"/>
      <c r="X33" s="626"/>
      <c r="Y33" s="627"/>
      <c r="Z33" s="628">
        <v>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10046528</v>
      </c>
      <c r="CS33" s="657"/>
      <c r="CT33" s="657"/>
      <c r="CU33" s="657"/>
      <c r="CV33" s="657"/>
      <c r="CW33" s="657"/>
      <c r="CX33" s="657"/>
      <c r="CY33" s="658"/>
      <c r="CZ33" s="659">
        <v>48.8</v>
      </c>
      <c r="DA33" s="660"/>
      <c r="DB33" s="660"/>
      <c r="DC33" s="661"/>
      <c r="DD33" s="634">
        <v>5149341</v>
      </c>
      <c r="DE33" s="657"/>
      <c r="DF33" s="657"/>
      <c r="DG33" s="657"/>
      <c r="DH33" s="657"/>
      <c r="DI33" s="657"/>
      <c r="DJ33" s="657"/>
      <c r="DK33" s="658"/>
      <c r="DL33" s="634">
        <v>3266038</v>
      </c>
      <c r="DM33" s="657"/>
      <c r="DN33" s="657"/>
      <c r="DO33" s="657"/>
      <c r="DP33" s="657"/>
      <c r="DQ33" s="657"/>
      <c r="DR33" s="657"/>
      <c r="DS33" s="657"/>
      <c r="DT33" s="657"/>
      <c r="DU33" s="657"/>
      <c r="DV33" s="658"/>
      <c r="DW33" s="630">
        <v>34.1</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2480234</v>
      </c>
      <c r="CS34" s="626"/>
      <c r="CT34" s="626"/>
      <c r="CU34" s="626"/>
      <c r="CV34" s="626"/>
      <c r="CW34" s="626"/>
      <c r="CX34" s="626"/>
      <c r="CY34" s="627"/>
      <c r="CZ34" s="659">
        <v>12.1</v>
      </c>
      <c r="DA34" s="660"/>
      <c r="DB34" s="660"/>
      <c r="DC34" s="661"/>
      <c r="DD34" s="634">
        <v>1749354</v>
      </c>
      <c r="DE34" s="626"/>
      <c r="DF34" s="626"/>
      <c r="DG34" s="626"/>
      <c r="DH34" s="626"/>
      <c r="DI34" s="626"/>
      <c r="DJ34" s="626"/>
      <c r="DK34" s="627"/>
      <c r="DL34" s="634">
        <v>1372276</v>
      </c>
      <c r="DM34" s="626"/>
      <c r="DN34" s="626"/>
      <c r="DO34" s="626"/>
      <c r="DP34" s="626"/>
      <c r="DQ34" s="626"/>
      <c r="DR34" s="626"/>
      <c r="DS34" s="626"/>
      <c r="DT34" s="626"/>
      <c r="DU34" s="626"/>
      <c r="DV34" s="627"/>
      <c r="DW34" s="630">
        <v>14.3</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411859</v>
      </c>
      <c r="S35" s="626"/>
      <c r="T35" s="626"/>
      <c r="U35" s="626"/>
      <c r="V35" s="626"/>
      <c r="W35" s="626"/>
      <c r="X35" s="626"/>
      <c r="Y35" s="627"/>
      <c r="Z35" s="628">
        <v>2</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2885574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-122366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243196</v>
      </c>
      <c r="CS35" s="657"/>
      <c r="CT35" s="657"/>
      <c r="CU35" s="657"/>
      <c r="CV35" s="657"/>
      <c r="CW35" s="657"/>
      <c r="CX35" s="657"/>
      <c r="CY35" s="658"/>
      <c r="CZ35" s="659">
        <v>1.2</v>
      </c>
      <c r="DA35" s="660"/>
      <c r="DB35" s="660"/>
      <c r="DC35" s="661"/>
      <c r="DD35" s="634">
        <v>200839</v>
      </c>
      <c r="DE35" s="657"/>
      <c r="DF35" s="657"/>
      <c r="DG35" s="657"/>
      <c r="DH35" s="657"/>
      <c r="DI35" s="657"/>
      <c r="DJ35" s="657"/>
      <c r="DK35" s="658"/>
      <c r="DL35" s="634">
        <v>200839</v>
      </c>
      <c r="DM35" s="657"/>
      <c r="DN35" s="657"/>
      <c r="DO35" s="657"/>
      <c r="DP35" s="657"/>
      <c r="DQ35" s="657"/>
      <c r="DR35" s="657"/>
      <c r="DS35" s="657"/>
      <c r="DT35" s="657"/>
      <c r="DU35" s="657"/>
      <c r="DV35" s="658"/>
      <c r="DW35" s="630">
        <v>2.1</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20690418</v>
      </c>
      <c r="S36" s="698"/>
      <c r="T36" s="698"/>
      <c r="U36" s="698"/>
      <c r="V36" s="698"/>
      <c r="W36" s="698"/>
      <c r="X36" s="698"/>
      <c r="Y36" s="699"/>
      <c r="Z36" s="700">
        <v>100</v>
      </c>
      <c r="AA36" s="700"/>
      <c r="AB36" s="700"/>
      <c r="AC36" s="700"/>
      <c r="AD36" s="701">
        <v>9159393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1638424</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-203466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4305293</v>
      </c>
      <c r="CS36" s="626"/>
      <c r="CT36" s="626"/>
      <c r="CU36" s="626"/>
      <c r="CV36" s="626"/>
      <c r="CW36" s="626"/>
      <c r="CX36" s="626"/>
      <c r="CY36" s="627"/>
      <c r="CZ36" s="659">
        <v>20.9</v>
      </c>
      <c r="DA36" s="660"/>
      <c r="DB36" s="660"/>
      <c r="DC36" s="661"/>
      <c r="DD36" s="634">
        <v>2153821</v>
      </c>
      <c r="DE36" s="626"/>
      <c r="DF36" s="626"/>
      <c r="DG36" s="626"/>
      <c r="DH36" s="626"/>
      <c r="DI36" s="626"/>
      <c r="DJ36" s="626"/>
      <c r="DK36" s="627"/>
      <c r="DL36" s="634">
        <v>890503</v>
      </c>
      <c r="DM36" s="626"/>
      <c r="DN36" s="626"/>
      <c r="DO36" s="626"/>
      <c r="DP36" s="626"/>
      <c r="DQ36" s="626"/>
      <c r="DR36" s="626"/>
      <c r="DS36" s="626"/>
      <c r="DT36" s="626"/>
      <c r="DU36" s="626"/>
      <c r="DV36" s="627"/>
      <c r="DW36" s="630">
        <v>9.3000000000000007</v>
      </c>
      <c r="DX36" s="655"/>
      <c r="DY36" s="655"/>
      <c r="DZ36" s="655"/>
      <c r="EA36" s="655"/>
      <c r="EB36" s="655"/>
      <c r="EC36" s="656"/>
    </row>
    <row r="37" spans="2:133" ht="11.25" customHeight="1">
      <c r="AQ37" s="704" t="s">
        <v>313</v>
      </c>
      <c r="AR37" s="705"/>
      <c r="AS37" s="705"/>
      <c r="AT37" s="705"/>
      <c r="AU37" s="705"/>
      <c r="AV37" s="705"/>
      <c r="AW37" s="705"/>
      <c r="AX37" s="705"/>
      <c r="AY37" s="706"/>
      <c r="AZ37" s="625">
        <v>121830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4294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11140</v>
      </c>
      <c r="CS37" s="657"/>
      <c r="CT37" s="657"/>
      <c r="CU37" s="657"/>
      <c r="CV37" s="657"/>
      <c r="CW37" s="657"/>
      <c r="CX37" s="657"/>
      <c r="CY37" s="658"/>
      <c r="CZ37" s="659">
        <v>0.1</v>
      </c>
      <c r="DA37" s="660"/>
      <c r="DB37" s="660"/>
      <c r="DC37" s="661"/>
      <c r="DD37" s="634">
        <v>8717</v>
      </c>
      <c r="DE37" s="657"/>
      <c r="DF37" s="657"/>
      <c r="DG37" s="657"/>
      <c r="DH37" s="657"/>
      <c r="DI37" s="657"/>
      <c r="DJ37" s="657"/>
      <c r="DK37" s="658"/>
      <c r="DL37" s="634">
        <v>8717</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316</v>
      </c>
      <c r="AR38" s="705"/>
      <c r="AS38" s="705"/>
      <c r="AT38" s="705"/>
      <c r="AU38" s="705"/>
      <c r="AV38" s="705"/>
      <c r="AW38" s="705"/>
      <c r="AX38" s="705"/>
      <c r="AY38" s="706"/>
      <c r="AZ38" s="625">
        <v>26405</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8219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1085340</v>
      </c>
      <c r="CS38" s="626"/>
      <c r="CT38" s="626"/>
      <c r="CU38" s="626"/>
      <c r="CV38" s="626"/>
      <c r="CW38" s="626"/>
      <c r="CX38" s="626"/>
      <c r="CY38" s="627"/>
      <c r="CZ38" s="659">
        <v>5.3</v>
      </c>
      <c r="DA38" s="660"/>
      <c r="DB38" s="660"/>
      <c r="DC38" s="661"/>
      <c r="DD38" s="634">
        <v>849618</v>
      </c>
      <c r="DE38" s="626"/>
      <c r="DF38" s="626"/>
      <c r="DG38" s="626"/>
      <c r="DH38" s="626"/>
      <c r="DI38" s="626"/>
      <c r="DJ38" s="626"/>
      <c r="DK38" s="627"/>
      <c r="DL38" s="634">
        <v>789270</v>
      </c>
      <c r="DM38" s="626"/>
      <c r="DN38" s="626"/>
      <c r="DO38" s="626"/>
      <c r="DP38" s="626"/>
      <c r="DQ38" s="626"/>
      <c r="DR38" s="626"/>
      <c r="DS38" s="626"/>
      <c r="DT38" s="626"/>
      <c r="DU38" s="626"/>
      <c r="DV38" s="627"/>
      <c r="DW38" s="630">
        <v>8.1999999999999993</v>
      </c>
      <c r="DX38" s="655"/>
      <c r="DY38" s="655"/>
      <c r="DZ38" s="655"/>
      <c r="EA38" s="655"/>
      <c r="EB38" s="655"/>
      <c r="EC38" s="656"/>
    </row>
    <row r="39" spans="2:133" ht="11.25" customHeight="1">
      <c r="AQ39" s="704" t="s">
        <v>319</v>
      </c>
      <c r="AR39" s="705"/>
      <c r="AS39" s="705"/>
      <c r="AT39" s="705"/>
      <c r="AU39" s="705"/>
      <c r="AV39" s="705"/>
      <c r="AW39" s="705"/>
      <c r="AX39" s="705"/>
      <c r="AY39" s="706"/>
      <c r="AZ39" s="625">
        <v>13575</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115</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1621669</v>
      </c>
      <c r="CS39" s="657"/>
      <c r="CT39" s="657"/>
      <c r="CU39" s="657"/>
      <c r="CV39" s="657"/>
      <c r="CW39" s="657"/>
      <c r="CX39" s="657"/>
      <c r="CY39" s="658"/>
      <c r="CZ39" s="659">
        <v>7.9</v>
      </c>
      <c r="DA39" s="660"/>
      <c r="DB39" s="660"/>
      <c r="DC39" s="661"/>
      <c r="DD39" s="634">
        <v>64059</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354698</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310796</v>
      </c>
      <c r="CS40" s="626"/>
      <c r="CT40" s="626"/>
      <c r="CU40" s="626"/>
      <c r="CV40" s="626"/>
      <c r="CW40" s="626"/>
      <c r="CX40" s="626"/>
      <c r="CY40" s="627"/>
      <c r="CZ40" s="659">
        <v>1.5</v>
      </c>
      <c r="DA40" s="660"/>
      <c r="DB40" s="660"/>
      <c r="DC40" s="661"/>
      <c r="DD40" s="634">
        <v>131650</v>
      </c>
      <c r="DE40" s="626"/>
      <c r="DF40" s="626"/>
      <c r="DG40" s="626"/>
      <c r="DH40" s="626"/>
      <c r="DI40" s="626"/>
      <c r="DJ40" s="626"/>
      <c r="DK40" s="627"/>
      <c r="DL40" s="634">
        <v>13150</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730642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307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2323565</v>
      </c>
      <c r="CS42" s="626"/>
      <c r="CT42" s="626"/>
      <c r="CU42" s="626"/>
      <c r="CV42" s="626"/>
      <c r="CW42" s="626"/>
      <c r="CX42" s="626"/>
      <c r="CY42" s="627"/>
      <c r="CZ42" s="659">
        <v>11.3</v>
      </c>
      <c r="DA42" s="708"/>
      <c r="DB42" s="708"/>
      <c r="DC42" s="709"/>
      <c r="DD42" s="634">
        <v>526151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78530</v>
      </c>
      <c r="CS43" s="657"/>
      <c r="CT43" s="657"/>
      <c r="CU43" s="657"/>
      <c r="CV43" s="657"/>
      <c r="CW43" s="657"/>
      <c r="CX43" s="657"/>
      <c r="CY43" s="658"/>
      <c r="CZ43" s="659">
        <v>0.4</v>
      </c>
      <c r="DA43" s="660"/>
      <c r="DB43" s="660"/>
      <c r="DC43" s="661"/>
      <c r="DD43" s="634">
        <v>78530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2306825</v>
      </c>
      <c r="CS44" s="626"/>
      <c r="CT44" s="626"/>
      <c r="CU44" s="626"/>
      <c r="CV44" s="626"/>
      <c r="CW44" s="626"/>
      <c r="CX44" s="626"/>
      <c r="CY44" s="627"/>
      <c r="CZ44" s="659">
        <v>11.2</v>
      </c>
      <c r="DA44" s="708"/>
      <c r="DB44" s="708"/>
      <c r="DC44" s="709"/>
      <c r="DD44" s="634">
        <v>509411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1386173</v>
      </c>
      <c r="CS45" s="657"/>
      <c r="CT45" s="657"/>
      <c r="CU45" s="657"/>
      <c r="CV45" s="657"/>
      <c r="CW45" s="657"/>
      <c r="CX45" s="657"/>
      <c r="CY45" s="658"/>
      <c r="CZ45" s="659">
        <v>6.7</v>
      </c>
      <c r="DA45" s="660"/>
      <c r="DB45" s="660"/>
      <c r="DC45" s="661"/>
      <c r="DD45" s="634">
        <v>23968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727430</v>
      </c>
      <c r="CS46" s="626"/>
      <c r="CT46" s="626"/>
      <c r="CU46" s="626"/>
      <c r="CV46" s="626"/>
      <c r="CW46" s="626"/>
      <c r="CX46" s="626"/>
      <c r="CY46" s="627"/>
      <c r="CZ46" s="659">
        <v>3.5</v>
      </c>
      <c r="DA46" s="708"/>
      <c r="DB46" s="708"/>
      <c r="DC46" s="709"/>
      <c r="DD46" s="634">
        <v>467091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16740</v>
      </c>
      <c r="CS47" s="657"/>
      <c r="CT47" s="657"/>
      <c r="CU47" s="657"/>
      <c r="CV47" s="657"/>
      <c r="CW47" s="657"/>
      <c r="CX47" s="657"/>
      <c r="CY47" s="658"/>
      <c r="CZ47" s="659">
        <v>0.1</v>
      </c>
      <c r="DA47" s="660"/>
      <c r="DB47" s="660"/>
      <c r="DC47" s="661"/>
      <c r="DD47" s="634">
        <v>16740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20573199</v>
      </c>
      <c r="CS49" s="693"/>
      <c r="CT49" s="693"/>
      <c r="CU49" s="693"/>
      <c r="CV49" s="693"/>
      <c r="CW49" s="693"/>
      <c r="CX49" s="693"/>
      <c r="CY49" s="720"/>
      <c r="CZ49" s="721">
        <v>100</v>
      </c>
      <c r="DA49" s="722"/>
      <c r="DB49" s="722"/>
      <c r="DC49" s="723"/>
      <c r="DD49" s="724">
        <v>11580649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20624</v>
      </c>
      <c r="R7" s="755"/>
      <c r="S7" s="755"/>
      <c r="T7" s="755"/>
      <c r="U7" s="755"/>
      <c r="V7" s="755">
        <v>20508</v>
      </c>
      <c r="W7" s="755"/>
      <c r="X7" s="755"/>
      <c r="Y7" s="755"/>
      <c r="Z7" s="755"/>
      <c r="AA7" s="755">
        <v>116</v>
      </c>
      <c r="AB7" s="755"/>
      <c r="AC7" s="755"/>
      <c r="AD7" s="755"/>
      <c r="AE7" s="756"/>
      <c r="AF7" s="757">
        <v>59</v>
      </c>
      <c r="AG7" s="758"/>
      <c r="AH7" s="758"/>
      <c r="AI7" s="758"/>
      <c r="AJ7" s="759"/>
      <c r="AK7" s="794" t="s">
        <v>537</v>
      </c>
      <c r="AL7" s="795"/>
      <c r="AM7" s="795"/>
      <c r="AN7" s="795"/>
      <c r="AO7" s="795"/>
      <c r="AP7" s="795">
        <v>19763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538</v>
      </c>
      <c r="BT7" s="799"/>
      <c r="BU7" s="799"/>
      <c r="BV7" s="799"/>
      <c r="BW7" s="799"/>
      <c r="BX7" s="799"/>
      <c r="BY7" s="799"/>
      <c r="BZ7" s="799"/>
      <c r="CA7" s="799"/>
      <c r="CB7" s="799"/>
      <c r="CC7" s="799"/>
      <c r="CD7" s="799"/>
      <c r="CE7" s="799"/>
      <c r="CF7" s="799"/>
      <c r="CG7" s="800"/>
      <c r="CH7" s="791">
        <v>1</v>
      </c>
      <c r="CI7" s="792"/>
      <c r="CJ7" s="792"/>
      <c r="CK7" s="792"/>
      <c r="CL7" s="793"/>
      <c r="CM7" s="791">
        <v>0</v>
      </c>
      <c r="CN7" s="792"/>
      <c r="CO7" s="792"/>
      <c r="CP7" s="792"/>
      <c r="CQ7" s="793"/>
      <c r="CR7" s="791">
        <v>15</v>
      </c>
      <c r="CS7" s="792"/>
      <c r="CT7" s="792"/>
      <c r="CU7" s="792"/>
      <c r="CV7" s="793"/>
      <c r="CW7" s="791" t="s">
        <v>537</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26</v>
      </c>
      <c r="R8" s="779"/>
      <c r="S8" s="779"/>
      <c r="T8" s="779"/>
      <c r="U8" s="779"/>
      <c r="V8" s="779">
        <v>26</v>
      </c>
      <c r="W8" s="779"/>
      <c r="X8" s="779"/>
      <c r="Y8" s="779"/>
      <c r="Z8" s="779"/>
      <c r="AA8" s="779" t="s">
        <v>537</v>
      </c>
      <c r="AB8" s="779"/>
      <c r="AC8" s="779"/>
      <c r="AD8" s="779"/>
      <c r="AE8" s="780"/>
      <c r="AF8" s="781" t="s">
        <v>111</v>
      </c>
      <c r="AG8" s="782"/>
      <c r="AH8" s="782"/>
      <c r="AI8" s="782"/>
      <c r="AJ8" s="783"/>
      <c r="AK8" s="784">
        <v>22</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7</v>
      </c>
      <c r="CI8" s="802"/>
      <c r="CJ8" s="802"/>
      <c r="CK8" s="802"/>
      <c r="CL8" s="803"/>
      <c r="CM8" s="801">
        <v>201</v>
      </c>
      <c r="CN8" s="802"/>
      <c r="CO8" s="802"/>
      <c r="CP8" s="802"/>
      <c r="CQ8" s="803"/>
      <c r="CR8" s="801">
        <v>150</v>
      </c>
      <c r="CS8" s="802"/>
      <c r="CT8" s="802"/>
      <c r="CU8" s="802"/>
      <c r="CV8" s="803"/>
      <c r="CW8" s="801" t="s">
        <v>537</v>
      </c>
      <c r="CX8" s="802"/>
      <c r="CY8" s="802"/>
      <c r="CZ8" s="802"/>
      <c r="DA8" s="803"/>
      <c r="DB8" s="801" t="s">
        <v>537</v>
      </c>
      <c r="DC8" s="802"/>
      <c r="DD8" s="802"/>
      <c r="DE8" s="802"/>
      <c r="DF8" s="803"/>
      <c r="DG8" s="801" t="s">
        <v>537</v>
      </c>
      <c r="DH8" s="802"/>
      <c r="DI8" s="802"/>
      <c r="DJ8" s="802"/>
      <c r="DK8" s="803"/>
      <c r="DL8" s="801" t="s">
        <v>537</v>
      </c>
      <c r="DM8" s="802"/>
      <c r="DN8" s="802"/>
      <c r="DO8" s="802"/>
      <c r="DP8" s="803"/>
      <c r="DQ8" s="801" t="s">
        <v>537</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63</v>
      </c>
      <c r="R9" s="779"/>
      <c r="S9" s="779"/>
      <c r="T9" s="779"/>
      <c r="U9" s="779"/>
      <c r="V9" s="779">
        <v>62</v>
      </c>
      <c r="W9" s="779"/>
      <c r="X9" s="779"/>
      <c r="Y9" s="779"/>
      <c r="Z9" s="779"/>
      <c r="AA9" s="779">
        <v>1</v>
      </c>
      <c r="AB9" s="779"/>
      <c r="AC9" s="779"/>
      <c r="AD9" s="779"/>
      <c r="AE9" s="780"/>
      <c r="AF9" s="781">
        <v>1</v>
      </c>
      <c r="AG9" s="782"/>
      <c r="AH9" s="782"/>
      <c r="AI9" s="782"/>
      <c r="AJ9" s="783"/>
      <c r="AK9" s="784" t="s">
        <v>537</v>
      </c>
      <c r="AL9" s="785"/>
      <c r="AM9" s="785"/>
      <c r="AN9" s="785"/>
      <c r="AO9" s="785"/>
      <c r="AP9" s="785" t="s">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540</v>
      </c>
      <c r="BT9" s="789"/>
      <c r="BU9" s="789"/>
      <c r="BV9" s="789"/>
      <c r="BW9" s="789"/>
      <c r="BX9" s="789"/>
      <c r="BY9" s="789"/>
      <c r="BZ9" s="789"/>
      <c r="CA9" s="789"/>
      <c r="CB9" s="789"/>
      <c r="CC9" s="789"/>
      <c r="CD9" s="789"/>
      <c r="CE9" s="789"/>
      <c r="CF9" s="789"/>
      <c r="CG9" s="790"/>
      <c r="CH9" s="801">
        <v>1</v>
      </c>
      <c r="CI9" s="802"/>
      <c r="CJ9" s="802"/>
      <c r="CK9" s="802"/>
      <c r="CL9" s="803"/>
      <c r="CM9" s="801">
        <v>25</v>
      </c>
      <c r="CN9" s="802"/>
      <c r="CO9" s="802"/>
      <c r="CP9" s="802"/>
      <c r="CQ9" s="803"/>
      <c r="CR9" s="801">
        <v>5</v>
      </c>
      <c r="CS9" s="802"/>
      <c r="CT9" s="802"/>
      <c r="CU9" s="802"/>
      <c r="CV9" s="803"/>
      <c r="CW9" s="801" t="s">
        <v>537</v>
      </c>
      <c r="CX9" s="802"/>
      <c r="CY9" s="802"/>
      <c r="CZ9" s="802"/>
      <c r="DA9" s="803"/>
      <c r="DB9" s="801" t="s">
        <v>537</v>
      </c>
      <c r="DC9" s="802"/>
      <c r="DD9" s="802"/>
      <c r="DE9" s="802"/>
      <c r="DF9" s="803"/>
      <c r="DG9" s="801" t="s">
        <v>537</v>
      </c>
      <c r="DH9" s="802"/>
      <c r="DI9" s="802"/>
      <c r="DJ9" s="802"/>
      <c r="DK9" s="803"/>
      <c r="DL9" s="801" t="s">
        <v>541</v>
      </c>
      <c r="DM9" s="802"/>
      <c r="DN9" s="802"/>
      <c r="DO9" s="802"/>
      <c r="DP9" s="803"/>
      <c r="DQ9" s="801" t="s">
        <v>537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20690</v>
      </c>
      <c r="R23" s="814"/>
      <c r="S23" s="814"/>
      <c r="T23" s="814"/>
      <c r="U23" s="814"/>
      <c r="V23" s="814">
        <v>20573</v>
      </c>
      <c r="W23" s="814"/>
      <c r="X23" s="814"/>
      <c r="Y23" s="814"/>
      <c r="Z23" s="814"/>
      <c r="AA23" s="814">
        <v>117</v>
      </c>
      <c r="AB23" s="814"/>
      <c r="AC23" s="814"/>
      <c r="AD23" s="814"/>
      <c r="AE23" s="815"/>
      <c r="AF23" s="816">
        <v>60</v>
      </c>
      <c r="AG23" s="814"/>
      <c r="AH23" s="814"/>
      <c r="AI23" s="814"/>
      <c r="AJ23" s="817"/>
      <c r="AK23" s="818"/>
      <c r="AL23" s="819"/>
      <c r="AM23" s="819"/>
      <c r="AN23" s="819"/>
      <c r="AO23" s="819"/>
      <c r="AP23" s="814">
        <v>19763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4335</v>
      </c>
      <c r="R28" s="843"/>
      <c r="S28" s="843"/>
      <c r="T28" s="843"/>
      <c r="U28" s="843"/>
      <c r="V28" s="843">
        <v>4458</v>
      </c>
      <c r="W28" s="843"/>
      <c r="X28" s="843"/>
      <c r="Y28" s="843"/>
      <c r="Z28" s="843"/>
      <c r="AA28" s="843">
        <v>-122</v>
      </c>
      <c r="AB28" s="843"/>
      <c r="AC28" s="843"/>
      <c r="AD28" s="843"/>
      <c r="AE28" s="844"/>
      <c r="AF28" s="845">
        <v>-122</v>
      </c>
      <c r="AG28" s="843"/>
      <c r="AH28" s="843"/>
      <c r="AI28" s="843"/>
      <c r="AJ28" s="846"/>
      <c r="AK28" s="847">
        <v>355</v>
      </c>
      <c r="AL28" s="838"/>
      <c r="AM28" s="838"/>
      <c r="AN28" s="838"/>
      <c r="AO28" s="838"/>
      <c r="AP28" s="838" t="s">
        <v>542</v>
      </c>
      <c r="AQ28" s="838"/>
      <c r="AR28" s="838"/>
      <c r="AS28" s="838"/>
      <c r="AT28" s="838"/>
      <c r="AU28" s="838" t="s">
        <v>542</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1854</v>
      </c>
      <c r="R29" s="779"/>
      <c r="S29" s="779"/>
      <c r="T29" s="779"/>
      <c r="U29" s="779"/>
      <c r="V29" s="779">
        <v>1769</v>
      </c>
      <c r="W29" s="779"/>
      <c r="X29" s="779"/>
      <c r="Y29" s="779"/>
      <c r="Z29" s="779"/>
      <c r="AA29" s="779">
        <v>85</v>
      </c>
      <c r="AB29" s="779"/>
      <c r="AC29" s="779"/>
      <c r="AD29" s="779"/>
      <c r="AE29" s="780"/>
      <c r="AF29" s="781">
        <v>85</v>
      </c>
      <c r="AG29" s="782"/>
      <c r="AH29" s="782"/>
      <c r="AI29" s="782"/>
      <c r="AJ29" s="783"/>
      <c r="AK29" s="850">
        <v>278</v>
      </c>
      <c r="AL29" s="851"/>
      <c r="AM29" s="851"/>
      <c r="AN29" s="851"/>
      <c r="AO29" s="851"/>
      <c r="AP29" s="851" t="s">
        <v>542</v>
      </c>
      <c r="AQ29" s="851"/>
      <c r="AR29" s="851"/>
      <c r="AS29" s="851"/>
      <c r="AT29" s="851"/>
      <c r="AU29" s="851" t="s">
        <v>542</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384</v>
      </c>
      <c r="R30" s="779"/>
      <c r="S30" s="779"/>
      <c r="T30" s="779"/>
      <c r="U30" s="779"/>
      <c r="V30" s="779">
        <v>383</v>
      </c>
      <c r="W30" s="779"/>
      <c r="X30" s="779"/>
      <c r="Y30" s="779"/>
      <c r="Z30" s="779"/>
      <c r="AA30" s="779">
        <v>1</v>
      </c>
      <c r="AB30" s="779"/>
      <c r="AC30" s="779"/>
      <c r="AD30" s="779"/>
      <c r="AE30" s="780"/>
      <c r="AF30" s="781">
        <v>1</v>
      </c>
      <c r="AG30" s="782"/>
      <c r="AH30" s="782"/>
      <c r="AI30" s="782"/>
      <c r="AJ30" s="783"/>
      <c r="AK30" s="850">
        <v>130</v>
      </c>
      <c r="AL30" s="851"/>
      <c r="AM30" s="851"/>
      <c r="AN30" s="851"/>
      <c r="AO30" s="851"/>
      <c r="AP30" s="851" t="s">
        <v>542</v>
      </c>
      <c r="AQ30" s="851"/>
      <c r="AR30" s="851"/>
      <c r="AS30" s="851"/>
      <c r="AT30" s="851"/>
      <c r="AU30" s="851" t="s">
        <v>542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9</v>
      </c>
      <c r="R31" s="779"/>
      <c r="S31" s="779"/>
      <c r="T31" s="779"/>
      <c r="U31" s="779"/>
      <c r="V31" s="779">
        <v>5</v>
      </c>
      <c r="W31" s="779"/>
      <c r="X31" s="779"/>
      <c r="Y31" s="779"/>
      <c r="Z31" s="779"/>
      <c r="AA31" s="779">
        <v>4</v>
      </c>
      <c r="AB31" s="779"/>
      <c r="AC31" s="779"/>
      <c r="AD31" s="779"/>
      <c r="AE31" s="780"/>
      <c r="AF31" s="781">
        <v>4</v>
      </c>
      <c r="AG31" s="782"/>
      <c r="AH31" s="782"/>
      <c r="AI31" s="782"/>
      <c r="AJ31" s="783"/>
      <c r="AK31" s="850">
        <v>0</v>
      </c>
      <c r="AL31" s="851"/>
      <c r="AM31" s="851"/>
      <c r="AN31" s="851"/>
      <c r="AO31" s="851"/>
      <c r="AP31" s="851" t="s">
        <v>542</v>
      </c>
      <c r="AQ31" s="851"/>
      <c r="AR31" s="851"/>
      <c r="AS31" s="851"/>
      <c r="AT31" s="851"/>
      <c r="AU31" s="851" t="s">
        <v>542</v>
      </c>
      <c r="AV31" s="851"/>
      <c r="AW31" s="851"/>
      <c r="AX31" s="851"/>
      <c r="AY31" s="851"/>
      <c r="AZ31" s="852" t="s">
        <v>542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804</v>
      </c>
      <c r="R32" s="779"/>
      <c r="S32" s="779"/>
      <c r="T32" s="779"/>
      <c r="U32" s="779"/>
      <c r="V32" s="779">
        <v>742</v>
      </c>
      <c r="W32" s="779"/>
      <c r="X32" s="779"/>
      <c r="Y32" s="779"/>
      <c r="Z32" s="779"/>
      <c r="AA32" s="779">
        <v>62</v>
      </c>
      <c r="AB32" s="779"/>
      <c r="AC32" s="779"/>
      <c r="AD32" s="779"/>
      <c r="AE32" s="780"/>
      <c r="AF32" s="781">
        <v>173</v>
      </c>
      <c r="AG32" s="782"/>
      <c r="AH32" s="782"/>
      <c r="AI32" s="782"/>
      <c r="AJ32" s="783"/>
      <c r="AK32" s="850">
        <v>40</v>
      </c>
      <c r="AL32" s="851"/>
      <c r="AM32" s="851"/>
      <c r="AN32" s="851"/>
      <c r="AO32" s="851"/>
      <c r="AP32" s="851">
        <v>5110</v>
      </c>
      <c r="AQ32" s="851"/>
      <c r="AR32" s="851"/>
      <c r="AS32" s="851"/>
      <c r="AT32" s="851"/>
      <c r="AU32" s="851">
        <v>245</v>
      </c>
      <c r="AV32" s="851"/>
      <c r="AW32" s="851"/>
      <c r="AX32" s="851"/>
      <c r="AY32" s="851"/>
      <c r="AZ32" s="852" t="s">
        <v>542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728</v>
      </c>
      <c r="R33" s="779"/>
      <c r="S33" s="779"/>
      <c r="T33" s="779"/>
      <c r="U33" s="779"/>
      <c r="V33" s="779">
        <v>717</v>
      </c>
      <c r="W33" s="779"/>
      <c r="X33" s="779"/>
      <c r="Y33" s="779"/>
      <c r="Z33" s="779"/>
      <c r="AA33" s="779">
        <v>11</v>
      </c>
      <c r="AB33" s="779"/>
      <c r="AC33" s="779"/>
      <c r="AD33" s="779"/>
      <c r="AE33" s="780"/>
      <c r="AF33" s="781">
        <v>179</v>
      </c>
      <c r="AG33" s="782"/>
      <c r="AH33" s="782"/>
      <c r="AI33" s="782"/>
      <c r="AJ33" s="783"/>
      <c r="AK33" s="850">
        <v>102</v>
      </c>
      <c r="AL33" s="851"/>
      <c r="AM33" s="851"/>
      <c r="AN33" s="851"/>
      <c r="AO33" s="851"/>
      <c r="AP33" s="851">
        <v>2255</v>
      </c>
      <c r="AQ33" s="851"/>
      <c r="AR33" s="851"/>
      <c r="AS33" s="851"/>
      <c r="AT33" s="851"/>
      <c r="AU33" s="851">
        <v>1308</v>
      </c>
      <c r="AV33" s="851"/>
      <c r="AW33" s="851"/>
      <c r="AX33" s="851"/>
      <c r="AY33" s="851"/>
      <c r="AZ33" s="852" t="s">
        <v>542</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4640</v>
      </c>
      <c r="R34" s="779"/>
      <c r="S34" s="779"/>
      <c r="T34" s="779"/>
      <c r="U34" s="779"/>
      <c r="V34" s="779">
        <v>4665</v>
      </c>
      <c r="W34" s="779"/>
      <c r="X34" s="779"/>
      <c r="Y34" s="779"/>
      <c r="Z34" s="779"/>
      <c r="AA34" s="779">
        <v>-25</v>
      </c>
      <c r="AB34" s="779"/>
      <c r="AC34" s="779"/>
      <c r="AD34" s="779"/>
      <c r="AE34" s="780"/>
      <c r="AF34" s="781">
        <v>147</v>
      </c>
      <c r="AG34" s="782"/>
      <c r="AH34" s="782"/>
      <c r="AI34" s="782"/>
      <c r="AJ34" s="783"/>
      <c r="AK34" s="850">
        <v>1403</v>
      </c>
      <c r="AL34" s="851"/>
      <c r="AM34" s="851"/>
      <c r="AN34" s="851"/>
      <c r="AO34" s="851"/>
      <c r="AP34" s="851">
        <v>3342</v>
      </c>
      <c r="AQ34" s="851"/>
      <c r="AR34" s="851"/>
      <c r="AS34" s="851"/>
      <c r="AT34" s="851"/>
      <c r="AU34" s="851">
        <v>2466</v>
      </c>
      <c r="AV34" s="851"/>
      <c r="AW34" s="851"/>
      <c r="AX34" s="851"/>
      <c r="AY34" s="851"/>
      <c r="AZ34" s="852" t="s">
        <v>542</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196</v>
      </c>
      <c r="R35" s="779"/>
      <c r="S35" s="779"/>
      <c r="T35" s="779"/>
      <c r="U35" s="779"/>
      <c r="V35" s="779">
        <v>151</v>
      </c>
      <c r="W35" s="779"/>
      <c r="X35" s="779"/>
      <c r="Y35" s="779"/>
      <c r="Z35" s="779"/>
      <c r="AA35" s="779">
        <v>44</v>
      </c>
      <c r="AB35" s="779"/>
      <c r="AC35" s="779"/>
      <c r="AD35" s="779"/>
      <c r="AE35" s="780"/>
      <c r="AF35" s="781">
        <v>537</v>
      </c>
      <c r="AG35" s="782"/>
      <c r="AH35" s="782"/>
      <c r="AI35" s="782"/>
      <c r="AJ35" s="783"/>
      <c r="AK35" s="850">
        <v>1</v>
      </c>
      <c r="AL35" s="851"/>
      <c r="AM35" s="851"/>
      <c r="AN35" s="851"/>
      <c r="AO35" s="851"/>
      <c r="AP35" s="851">
        <v>105</v>
      </c>
      <c r="AQ35" s="851"/>
      <c r="AR35" s="851"/>
      <c r="AS35" s="851"/>
      <c r="AT35" s="851"/>
      <c r="AU35" s="851">
        <v>21</v>
      </c>
      <c r="AV35" s="851"/>
      <c r="AW35" s="851"/>
      <c r="AX35" s="851"/>
      <c r="AY35" s="851"/>
      <c r="AZ35" s="852" t="s">
        <v>542</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1004</v>
      </c>
      <c r="AG63" s="862"/>
      <c r="AH63" s="862"/>
      <c r="AI63" s="862"/>
      <c r="AJ63" s="863"/>
      <c r="AK63" s="864"/>
      <c r="AL63" s="859"/>
      <c r="AM63" s="859"/>
      <c r="AN63" s="859"/>
      <c r="AO63" s="859"/>
      <c r="AP63" s="862">
        <v>10812</v>
      </c>
      <c r="AQ63" s="862"/>
      <c r="AR63" s="862"/>
      <c r="AS63" s="862"/>
      <c r="AT63" s="862"/>
      <c r="AU63" s="862">
        <v>4040</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170</v>
      </c>
      <c r="CS102" s="870"/>
      <c r="CT102" s="870"/>
      <c r="CU102" s="870"/>
      <c r="CV102" s="913"/>
      <c r="CW102" s="912" t="s">
        <v>542</v>
      </c>
      <c r="CX102" s="870"/>
      <c r="CY102" s="870"/>
      <c r="CZ102" s="870"/>
      <c r="DA102" s="913"/>
      <c r="DB102" s="912" t="s">
        <v>542</v>
      </c>
      <c r="DC102" s="870"/>
      <c r="DD102" s="870"/>
      <c r="DE102" s="870"/>
      <c r="DF102" s="913"/>
      <c r="DG102" s="912" t="s">
        <v>542</v>
      </c>
      <c r="DH102" s="870"/>
      <c r="DI102" s="870"/>
      <c r="DJ102" s="870"/>
      <c r="DK102" s="913"/>
      <c r="DL102" s="912" t="s">
        <v>542</v>
      </c>
      <c r="DM102" s="870"/>
      <c r="DN102" s="870"/>
      <c r="DO102" s="870"/>
      <c r="DP102" s="913"/>
      <c r="DQ102" s="912" t="s">
        <v>542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2267155</v>
      </c>
      <c r="AB110" s="922"/>
      <c r="AC110" s="922"/>
      <c r="AD110" s="922"/>
      <c r="AE110" s="923"/>
      <c r="AF110" s="924">
        <v>2207794</v>
      </c>
      <c r="AG110" s="922"/>
      <c r="AH110" s="922"/>
      <c r="AI110" s="922"/>
      <c r="AJ110" s="923"/>
      <c r="AK110" s="924">
        <v>2246950</v>
      </c>
      <c r="AL110" s="922"/>
      <c r="AM110" s="922"/>
      <c r="AN110" s="922"/>
      <c r="AO110" s="923"/>
      <c r="AP110" s="925">
        <v>28.4</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21142963</v>
      </c>
      <c r="BR110" s="957"/>
      <c r="BS110" s="957"/>
      <c r="BT110" s="957"/>
      <c r="BU110" s="957"/>
      <c r="BV110" s="957">
        <v>20638223</v>
      </c>
      <c r="BW110" s="957"/>
      <c r="BX110" s="957"/>
      <c r="BY110" s="957"/>
      <c r="BZ110" s="957"/>
      <c r="CA110" s="957">
        <v>19762698</v>
      </c>
      <c r="CB110" s="957"/>
      <c r="CC110" s="957"/>
      <c r="CD110" s="957"/>
      <c r="CE110" s="957"/>
      <c r="CF110" s="971">
        <v>249.8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191488</v>
      </c>
      <c r="BR111" s="950"/>
      <c r="BS111" s="950"/>
      <c r="BT111" s="950"/>
      <c r="BU111" s="950"/>
      <c r="BV111" s="950">
        <v>159442</v>
      </c>
      <c r="BW111" s="950"/>
      <c r="BX111" s="950"/>
      <c r="BY111" s="950"/>
      <c r="BZ111" s="950"/>
      <c r="CA111" s="950">
        <v>134930</v>
      </c>
      <c r="CB111" s="950"/>
      <c r="CC111" s="950"/>
      <c r="CD111" s="950"/>
      <c r="CE111" s="950"/>
      <c r="CF111" s="944">
        <v>1.7</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4979681</v>
      </c>
      <c r="BR112" s="950"/>
      <c r="BS112" s="950"/>
      <c r="BT112" s="950"/>
      <c r="BU112" s="950"/>
      <c r="BV112" s="950">
        <v>4637990</v>
      </c>
      <c r="BW112" s="950"/>
      <c r="BX112" s="950"/>
      <c r="BY112" s="950"/>
      <c r="BZ112" s="950"/>
      <c r="CA112" s="950">
        <v>4040850</v>
      </c>
      <c r="CB112" s="950"/>
      <c r="CC112" s="950"/>
      <c r="CD112" s="950"/>
      <c r="CE112" s="950"/>
      <c r="CF112" s="944">
        <v>51.1</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480197</v>
      </c>
      <c r="AB113" s="964"/>
      <c r="AC113" s="964"/>
      <c r="AD113" s="964"/>
      <c r="AE113" s="965"/>
      <c r="AF113" s="966">
        <v>452058</v>
      </c>
      <c r="AG113" s="964"/>
      <c r="AH113" s="964"/>
      <c r="AI113" s="964"/>
      <c r="AJ113" s="965"/>
      <c r="AK113" s="966">
        <v>332586</v>
      </c>
      <c r="AL113" s="964"/>
      <c r="AM113" s="964"/>
      <c r="AN113" s="964"/>
      <c r="AO113" s="965"/>
      <c r="AP113" s="967">
        <v>4.2</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3746492</v>
      </c>
      <c r="BR114" s="950"/>
      <c r="BS114" s="950"/>
      <c r="BT114" s="950"/>
      <c r="BU114" s="950"/>
      <c r="BV114" s="950">
        <v>3675442</v>
      </c>
      <c r="BW114" s="950"/>
      <c r="BX114" s="950"/>
      <c r="BY114" s="950"/>
      <c r="BZ114" s="950"/>
      <c r="CA114" s="950">
        <v>3831607</v>
      </c>
      <c r="CB114" s="950"/>
      <c r="CC114" s="950"/>
      <c r="CD114" s="950"/>
      <c r="CE114" s="950"/>
      <c r="CF114" s="944">
        <v>48.4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21004</v>
      </c>
      <c r="DH114" s="989"/>
      <c r="DI114" s="989"/>
      <c r="DJ114" s="989"/>
      <c r="DK114" s="990"/>
      <c r="DL114" s="991">
        <v>7008</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36935</v>
      </c>
      <c r="AB115" s="964"/>
      <c r="AC115" s="964"/>
      <c r="AD115" s="964"/>
      <c r="AE115" s="965"/>
      <c r="AF115" s="966">
        <v>32051</v>
      </c>
      <c r="AG115" s="964"/>
      <c r="AH115" s="964"/>
      <c r="AI115" s="964"/>
      <c r="AJ115" s="965"/>
      <c r="AK115" s="966">
        <v>24514</v>
      </c>
      <c r="AL115" s="964"/>
      <c r="AM115" s="964"/>
      <c r="AN115" s="964"/>
      <c r="AO115" s="965"/>
      <c r="AP115" s="967">
        <v>0.3</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104508</v>
      </c>
      <c r="DH115" s="989"/>
      <c r="DI115" s="989"/>
      <c r="DJ115" s="989"/>
      <c r="DK115" s="990"/>
      <c r="DL115" s="991">
        <v>104508</v>
      </c>
      <c r="DM115" s="989"/>
      <c r="DN115" s="989"/>
      <c r="DO115" s="989"/>
      <c r="DP115" s="990"/>
      <c r="DQ115" s="991">
        <v>104508</v>
      </c>
      <c r="DR115" s="989"/>
      <c r="DS115" s="989"/>
      <c r="DT115" s="989"/>
      <c r="DU115" s="990"/>
      <c r="DV115" s="992">
        <v>1.3</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2163</v>
      </c>
      <c r="AB116" s="989"/>
      <c r="AC116" s="989"/>
      <c r="AD116" s="989"/>
      <c r="AE116" s="990"/>
      <c r="AF116" s="991">
        <v>2167</v>
      </c>
      <c r="AG116" s="989"/>
      <c r="AH116" s="989"/>
      <c r="AI116" s="989"/>
      <c r="AJ116" s="990"/>
      <c r="AK116" s="991">
        <v>948</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65976</v>
      </c>
      <c r="DH116" s="989"/>
      <c r="DI116" s="989"/>
      <c r="DJ116" s="989"/>
      <c r="DK116" s="990"/>
      <c r="DL116" s="991">
        <v>47926</v>
      </c>
      <c r="DM116" s="989"/>
      <c r="DN116" s="989"/>
      <c r="DO116" s="989"/>
      <c r="DP116" s="990"/>
      <c r="DQ116" s="991">
        <v>30422</v>
      </c>
      <c r="DR116" s="989"/>
      <c r="DS116" s="989"/>
      <c r="DT116" s="989"/>
      <c r="DU116" s="990"/>
      <c r="DV116" s="992">
        <v>0.4</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2786450</v>
      </c>
      <c r="AB117" s="1007"/>
      <c r="AC117" s="1007"/>
      <c r="AD117" s="1007"/>
      <c r="AE117" s="1008"/>
      <c r="AF117" s="1009">
        <v>2694070</v>
      </c>
      <c r="AG117" s="1007"/>
      <c r="AH117" s="1007"/>
      <c r="AI117" s="1007"/>
      <c r="AJ117" s="1008"/>
      <c r="AK117" s="1009">
        <v>2604998</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30060624</v>
      </c>
      <c r="BR119" s="1028"/>
      <c r="BS119" s="1028"/>
      <c r="BT119" s="1028"/>
      <c r="BU119" s="1028"/>
      <c r="BV119" s="1028">
        <v>29111097</v>
      </c>
      <c r="BW119" s="1028"/>
      <c r="BX119" s="1028"/>
      <c r="BY119" s="1028"/>
      <c r="BZ119" s="1028"/>
      <c r="CA119" s="1028">
        <v>27770085</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2750192</v>
      </c>
      <c r="BR120" s="957"/>
      <c r="BS120" s="957"/>
      <c r="BT120" s="957"/>
      <c r="BU120" s="957"/>
      <c r="BV120" s="957">
        <v>3178956</v>
      </c>
      <c r="BW120" s="957"/>
      <c r="BX120" s="957"/>
      <c r="BY120" s="957"/>
      <c r="BZ120" s="957"/>
      <c r="CA120" s="957">
        <v>4084725</v>
      </c>
      <c r="CB120" s="957"/>
      <c r="CC120" s="957"/>
      <c r="CD120" s="957"/>
      <c r="CE120" s="957"/>
      <c r="CF120" s="971">
        <v>51.6</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3319437</v>
      </c>
      <c r="DH120" s="957"/>
      <c r="DI120" s="957"/>
      <c r="DJ120" s="957"/>
      <c r="DK120" s="957"/>
      <c r="DL120" s="957">
        <v>2849891</v>
      </c>
      <c r="DM120" s="957"/>
      <c r="DN120" s="957"/>
      <c r="DO120" s="957"/>
      <c r="DP120" s="957"/>
      <c r="DQ120" s="957">
        <v>2466494</v>
      </c>
      <c r="DR120" s="957"/>
      <c r="DS120" s="957"/>
      <c r="DT120" s="957"/>
      <c r="DU120" s="957"/>
      <c r="DV120" s="958">
        <v>31.2</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4260411</v>
      </c>
      <c r="BR121" s="950"/>
      <c r="BS121" s="950"/>
      <c r="BT121" s="950"/>
      <c r="BU121" s="950"/>
      <c r="BV121" s="950">
        <v>4122347</v>
      </c>
      <c r="BW121" s="950"/>
      <c r="BX121" s="950"/>
      <c r="BY121" s="950"/>
      <c r="BZ121" s="950"/>
      <c r="CA121" s="950">
        <v>3899164</v>
      </c>
      <c r="CB121" s="950"/>
      <c r="CC121" s="950"/>
      <c r="CD121" s="950"/>
      <c r="CE121" s="950"/>
      <c r="CF121" s="944">
        <v>49.3</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1398641</v>
      </c>
      <c r="DH121" s="950"/>
      <c r="DI121" s="950"/>
      <c r="DJ121" s="950"/>
      <c r="DK121" s="950"/>
      <c r="DL121" s="950">
        <v>1522910</v>
      </c>
      <c r="DM121" s="950"/>
      <c r="DN121" s="950"/>
      <c r="DO121" s="950"/>
      <c r="DP121" s="950"/>
      <c r="DQ121" s="950">
        <v>1307761</v>
      </c>
      <c r="DR121" s="950"/>
      <c r="DS121" s="950"/>
      <c r="DT121" s="950"/>
      <c r="DU121" s="950"/>
      <c r="DV121" s="951">
        <v>16.5</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13977</v>
      </c>
      <c r="AB122" s="989"/>
      <c r="AC122" s="989"/>
      <c r="AD122" s="989"/>
      <c r="AE122" s="990"/>
      <c r="AF122" s="991">
        <v>13999</v>
      </c>
      <c r="AG122" s="989"/>
      <c r="AH122" s="989"/>
      <c r="AI122" s="989"/>
      <c r="AJ122" s="990"/>
      <c r="AK122" s="991">
        <v>7008</v>
      </c>
      <c r="AL122" s="989"/>
      <c r="AM122" s="989"/>
      <c r="AN122" s="989"/>
      <c r="AO122" s="990"/>
      <c r="AP122" s="992">
        <v>0.1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15531854</v>
      </c>
      <c r="BR122" s="1028"/>
      <c r="BS122" s="1028"/>
      <c r="BT122" s="1028"/>
      <c r="BU122" s="1028"/>
      <c r="BV122" s="1028">
        <v>15159937</v>
      </c>
      <c r="BW122" s="1028"/>
      <c r="BX122" s="1028"/>
      <c r="BY122" s="1028"/>
      <c r="BZ122" s="1028"/>
      <c r="CA122" s="1028">
        <v>14513197</v>
      </c>
      <c r="CB122" s="1028"/>
      <c r="CC122" s="1028"/>
      <c r="CD122" s="1028"/>
      <c r="CE122" s="1028"/>
      <c r="CF122" s="1048">
        <v>183.4</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205001</v>
      </c>
      <c r="DH122" s="950"/>
      <c r="DI122" s="950"/>
      <c r="DJ122" s="950"/>
      <c r="DK122" s="950"/>
      <c r="DL122" s="950">
        <v>240658</v>
      </c>
      <c r="DM122" s="950"/>
      <c r="DN122" s="950"/>
      <c r="DO122" s="950"/>
      <c r="DP122" s="950"/>
      <c r="DQ122" s="950">
        <v>245263</v>
      </c>
      <c r="DR122" s="950"/>
      <c r="DS122" s="950"/>
      <c r="DT122" s="950"/>
      <c r="DU122" s="950"/>
      <c r="DV122" s="951">
        <v>3.1</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22958</v>
      </c>
      <c r="AB123" s="989"/>
      <c r="AC123" s="989"/>
      <c r="AD123" s="989"/>
      <c r="AE123" s="990"/>
      <c r="AF123" s="991">
        <v>18052</v>
      </c>
      <c r="AG123" s="989"/>
      <c r="AH123" s="989"/>
      <c r="AI123" s="989"/>
      <c r="AJ123" s="990"/>
      <c r="AK123" s="991">
        <v>17506</v>
      </c>
      <c r="AL123" s="989"/>
      <c r="AM123" s="989"/>
      <c r="AN123" s="989"/>
      <c r="AO123" s="990"/>
      <c r="AP123" s="992">
        <v>0.2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22542457</v>
      </c>
      <c r="BR123" s="1096"/>
      <c r="BS123" s="1096"/>
      <c r="BT123" s="1096"/>
      <c r="BU123" s="1096"/>
      <c r="BV123" s="1096">
        <v>22461240</v>
      </c>
      <c r="BW123" s="1096"/>
      <c r="BX123" s="1096"/>
      <c r="BY123" s="1096"/>
      <c r="BZ123" s="1096"/>
      <c r="CA123" s="1096">
        <v>22497086</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56602</v>
      </c>
      <c r="DH123" s="989"/>
      <c r="DI123" s="989"/>
      <c r="DJ123" s="989"/>
      <c r="DK123" s="990"/>
      <c r="DL123" s="991">
        <v>24531</v>
      </c>
      <c r="DM123" s="989"/>
      <c r="DN123" s="989"/>
      <c r="DO123" s="989"/>
      <c r="DP123" s="990"/>
      <c r="DQ123" s="991">
        <v>21332</v>
      </c>
      <c r="DR123" s="989"/>
      <c r="DS123" s="989"/>
      <c r="DT123" s="989"/>
      <c r="DU123" s="990"/>
      <c r="DV123" s="992">
        <v>0.3</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96.7</v>
      </c>
      <c r="BR124" s="1058"/>
      <c r="BS124" s="1058"/>
      <c r="BT124" s="1058"/>
      <c r="BU124" s="1058"/>
      <c r="BV124" s="1058">
        <v>83.4</v>
      </c>
      <c r="BW124" s="1058"/>
      <c r="BX124" s="1058"/>
      <c r="BY124" s="1058"/>
      <c r="BZ124" s="1058"/>
      <c r="CA124" s="1058">
        <v>66.599999999999994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383501</v>
      </c>
      <c r="AB128" s="1078"/>
      <c r="AC128" s="1078"/>
      <c r="AD128" s="1078"/>
      <c r="AE128" s="1079"/>
      <c r="AF128" s="1080">
        <v>309692</v>
      </c>
      <c r="AG128" s="1078"/>
      <c r="AH128" s="1078"/>
      <c r="AI128" s="1078"/>
      <c r="AJ128" s="1079"/>
      <c r="AK128" s="1080">
        <v>412541</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13.42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9373794</v>
      </c>
      <c r="AB129" s="989"/>
      <c r="AC129" s="989"/>
      <c r="AD129" s="989"/>
      <c r="AE129" s="990"/>
      <c r="AF129" s="991">
        <v>9507670</v>
      </c>
      <c r="AG129" s="989"/>
      <c r="AH129" s="989"/>
      <c r="AI129" s="989"/>
      <c r="AJ129" s="990"/>
      <c r="AK129" s="991">
        <v>9511691</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18.420000000000002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1604674</v>
      </c>
      <c r="AB130" s="989"/>
      <c r="AC130" s="989"/>
      <c r="AD130" s="989"/>
      <c r="AE130" s="990"/>
      <c r="AF130" s="991">
        <v>1543400</v>
      </c>
      <c r="AG130" s="989"/>
      <c r="AH130" s="989"/>
      <c r="AI130" s="989"/>
      <c r="AJ130" s="990"/>
      <c r="AK130" s="991">
        <v>1599439</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7769120</v>
      </c>
      <c r="AB131" s="1014"/>
      <c r="AC131" s="1014"/>
      <c r="AD131" s="1014"/>
      <c r="AE131" s="1015"/>
      <c r="AF131" s="1013">
        <v>7964270</v>
      </c>
      <c r="AG131" s="1014"/>
      <c r="AH131" s="1014"/>
      <c r="AI131" s="1014"/>
      <c r="AJ131" s="1015"/>
      <c r="AK131" s="1013">
        <v>7912252</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66.599999999999994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10.274973230000001</v>
      </c>
      <c r="AB132" s="1130"/>
      <c r="AC132" s="1130"/>
      <c r="AD132" s="1130"/>
      <c r="AE132" s="1131"/>
      <c r="AF132" s="1132">
        <v>10.559385860000001</v>
      </c>
      <c r="AG132" s="1130"/>
      <c r="AH132" s="1130"/>
      <c r="AI132" s="1130"/>
      <c r="AJ132" s="1131"/>
      <c r="AK132" s="1132">
        <v>7.4949331749999999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8.6</v>
      </c>
      <c r="AB133" s="1113"/>
      <c r="AC133" s="1113"/>
      <c r="AD133" s="1113"/>
      <c r="AE133" s="1114"/>
      <c r="AF133" s="1112">
        <v>8.9</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3249772</v>
      </c>
      <c r="L9" s="266">
        <v>120282</v>
      </c>
      <c r="M9" s="267">
        <v>88814</v>
      </c>
      <c r="N9" s="268">
        <v>35.4</v>
      </c>
    </row>
    <row r="10" spans="1:16">
      <c r="A10" s="250"/>
      <c r="B10" s="246"/>
      <c r="C10" s="246"/>
      <c r="D10" s="246"/>
      <c r="E10" s="246"/>
      <c r="F10" s="246"/>
      <c r="G10" s="1152" t="s">
        <v>476</v>
      </c>
      <c r="H10" s="1153"/>
      <c r="I10" s="1153"/>
      <c r="J10" s="1154"/>
      <c r="K10" s="269">
        <v>97161</v>
      </c>
      <c r="L10" s="270">
        <v>3596</v>
      </c>
      <c r="M10" s="271">
        <v>7348</v>
      </c>
      <c r="N10" s="272">
        <v>-51.1</v>
      </c>
    </row>
    <row r="11" spans="1:16" ht="13.5" customHeight="1">
      <c r="A11" s="250"/>
      <c r="B11" s="246"/>
      <c r="C11" s="246"/>
      <c r="D11" s="246"/>
      <c r="E11" s="246"/>
      <c r="F11" s="246"/>
      <c r="G11" s="1152" t="s">
        <v>477</v>
      </c>
      <c r="H11" s="1153"/>
      <c r="I11" s="1153"/>
      <c r="J11" s="1154"/>
      <c r="K11" s="269" t="s">
        <v>478</v>
      </c>
      <c r="L11" s="270" t="s">
        <v>478</v>
      </c>
      <c r="M11" s="271">
        <v>9064</v>
      </c>
      <c r="N11" s="272" t="s">
        <v>478</v>
      </c>
    </row>
    <row r="12" spans="1:16" ht="13.5" customHeight="1">
      <c r="A12" s="250"/>
      <c r="B12" s="246"/>
      <c r="C12" s="246"/>
      <c r="D12" s="246"/>
      <c r="E12" s="246"/>
      <c r="F12" s="246"/>
      <c r="G12" s="1152" t="s">
        <v>479</v>
      </c>
      <c r="H12" s="1153"/>
      <c r="I12" s="1153"/>
      <c r="J12" s="1154"/>
      <c r="K12" s="269">
        <v>386402</v>
      </c>
      <c r="L12" s="270">
        <v>14302</v>
      </c>
      <c r="M12" s="271">
        <v>917</v>
      </c>
      <c r="N12" s="272">
        <v>1459.7</v>
      </c>
    </row>
    <row r="13" spans="1:16" ht="13.5" customHeight="1">
      <c r="A13" s="250"/>
      <c r="B13" s="246"/>
      <c r="C13" s="246"/>
      <c r="D13" s="246"/>
      <c r="E13" s="246"/>
      <c r="F13" s="246"/>
      <c r="G13" s="1152" t="s">
        <v>480</v>
      </c>
      <c r="H13" s="1153"/>
      <c r="I13" s="1153"/>
      <c r="J13" s="1154"/>
      <c r="K13" s="269" t="s">
        <v>478</v>
      </c>
      <c r="L13" s="270" t="s">
        <v>478</v>
      </c>
      <c r="M13" s="271">
        <v>11</v>
      </c>
      <c r="N13" s="272" t="s">
        <v>478</v>
      </c>
    </row>
    <row r="14" spans="1:16" ht="13.5" customHeight="1">
      <c r="A14" s="250"/>
      <c r="B14" s="246"/>
      <c r="C14" s="246"/>
      <c r="D14" s="246"/>
      <c r="E14" s="246"/>
      <c r="F14" s="246"/>
      <c r="G14" s="1152" t="s">
        <v>481</v>
      </c>
      <c r="H14" s="1153"/>
      <c r="I14" s="1153"/>
      <c r="J14" s="1154"/>
      <c r="K14" s="269">
        <v>125315</v>
      </c>
      <c r="L14" s="270">
        <v>4638</v>
      </c>
      <c r="M14" s="271">
        <v>3976</v>
      </c>
      <c r="N14" s="272">
        <v>16.600000000000001</v>
      </c>
    </row>
    <row r="15" spans="1:16" ht="13.5" customHeight="1">
      <c r="A15" s="250"/>
      <c r="B15" s="246"/>
      <c r="C15" s="246"/>
      <c r="D15" s="246"/>
      <c r="E15" s="246"/>
      <c r="F15" s="246"/>
      <c r="G15" s="1152" t="s">
        <v>482</v>
      </c>
      <c r="H15" s="1153"/>
      <c r="I15" s="1153"/>
      <c r="J15" s="1154"/>
      <c r="K15" s="269">
        <v>78530</v>
      </c>
      <c r="L15" s="270">
        <v>2907</v>
      </c>
      <c r="M15" s="271">
        <v>2094</v>
      </c>
      <c r="N15" s="272">
        <v>38.799999999999997</v>
      </c>
    </row>
    <row r="16" spans="1:16">
      <c r="A16" s="250"/>
      <c r="B16" s="246"/>
      <c r="C16" s="246"/>
      <c r="D16" s="246"/>
      <c r="E16" s="246"/>
      <c r="F16" s="246"/>
      <c r="G16" s="1155" t="s">
        <v>483</v>
      </c>
      <c r="H16" s="1156"/>
      <c r="I16" s="1156"/>
      <c r="J16" s="1157"/>
      <c r="K16" s="270">
        <v>-317008</v>
      </c>
      <c r="L16" s="270">
        <v>-11733</v>
      </c>
      <c r="M16" s="271">
        <v>-9674</v>
      </c>
      <c r="N16" s="272">
        <v>21.3</v>
      </c>
    </row>
    <row r="17" spans="1:16">
      <c r="A17" s="250"/>
      <c r="B17" s="246"/>
      <c r="C17" s="246"/>
      <c r="D17" s="246"/>
      <c r="E17" s="246"/>
      <c r="F17" s="246"/>
      <c r="G17" s="1155" t="s">
        <v>169</v>
      </c>
      <c r="H17" s="1156"/>
      <c r="I17" s="1156"/>
      <c r="J17" s="1157"/>
      <c r="K17" s="270">
        <v>3620172</v>
      </c>
      <c r="L17" s="270">
        <v>133991</v>
      </c>
      <c r="M17" s="271">
        <v>102550</v>
      </c>
      <c r="N17" s="272">
        <v>30.7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12.84</v>
      </c>
      <c r="L21" s="283">
        <v>9.9600000000000009</v>
      </c>
      <c r="M21" s="284">
        <v>2.88</v>
      </c>
      <c r="N21" s="251"/>
      <c r="O21" s="285"/>
      <c r="P21" s="281"/>
    </row>
    <row r="22" spans="1:16" s="286" customFormat="1">
      <c r="A22" s="281"/>
      <c r="B22" s="251"/>
      <c r="C22" s="251"/>
      <c r="D22" s="251"/>
      <c r="E22" s="251"/>
      <c r="F22" s="251"/>
      <c r="G22" s="1147" t="s">
        <v>489</v>
      </c>
      <c r="H22" s="1148"/>
      <c r="I22" s="1148"/>
      <c r="J22" s="1149"/>
      <c r="K22" s="287">
        <v>99.5</v>
      </c>
      <c r="L22" s="288">
        <v>97.8</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2246950</v>
      </c>
      <c r="L32" s="296">
        <v>83165</v>
      </c>
      <c r="M32" s="297">
        <v>68120</v>
      </c>
      <c r="N32" s="298">
        <v>22.1</v>
      </c>
    </row>
    <row r="33" spans="1:16" ht="13.5" customHeight="1">
      <c r="A33" s="250"/>
      <c r="B33" s="246"/>
      <c r="C33" s="246"/>
      <c r="D33" s="246"/>
      <c r="E33" s="246"/>
      <c r="F33" s="246"/>
      <c r="G33" s="1163" t="s">
        <v>494</v>
      </c>
      <c r="H33" s="1164"/>
      <c r="I33" s="1164"/>
      <c r="J33" s="1165"/>
      <c r="K33" s="296" t="s">
        <v>478</v>
      </c>
      <c r="L33" s="296" t="s">
        <v>478</v>
      </c>
      <c r="M33" s="297" t="s">
        <v>478</v>
      </c>
      <c r="N33" s="298" t="s">
        <v>478</v>
      </c>
    </row>
    <row r="34" spans="1:16" ht="27" customHeight="1">
      <c r="A34" s="250"/>
      <c r="B34" s="246"/>
      <c r="C34" s="246"/>
      <c r="D34" s="246"/>
      <c r="E34" s="246"/>
      <c r="F34" s="246"/>
      <c r="G34" s="1163" t="s">
        <v>495</v>
      </c>
      <c r="H34" s="1164"/>
      <c r="I34" s="1164"/>
      <c r="J34" s="1165"/>
      <c r="K34" s="296" t="s">
        <v>478</v>
      </c>
      <c r="L34" s="296" t="s">
        <v>478</v>
      </c>
      <c r="M34" s="297">
        <v>13</v>
      </c>
      <c r="N34" s="298" t="s">
        <v>478</v>
      </c>
    </row>
    <row r="35" spans="1:16" ht="27" customHeight="1">
      <c r="A35" s="250"/>
      <c r="B35" s="246"/>
      <c r="C35" s="246"/>
      <c r="D35" s="246"/>
      <c r="E35" s="246"/>
      <c r="F35" s="246"/>
      <c r="G35" s="1163" t="s">
        <v>496</v>
      </c>
      <c r="H35" s="1164"/>
      <c r="I35" s="1164"/>
      <c r="J35" s="1165"/>
      <c r="K35" s="296">
        <v>332586</v>
      </c>
      <c r="L35" s="296">
        <v>12310</v>
      </c>
      <c r="M35" s="297">
        <v>17609</v>
      </c>
      <c r="N35" s="298">
        <v>-30.1</v>
      </c>
    </row>
    <row r="36" spans="1:16" ht="27" customHeight="1">
      <c r="A36" s="250"/>
      <c r="B36" s="246"/>
      <c r="C36" s="246"/>
      <c r="D36" s="246"/>
      <c r="E36" s="246"/>
      <c r="F36" s="246"/>
      <c r="G36" s="1163" t="s">
        <v>497</v>
      </c>
      <c r="H36" s="1164"/>
      <c r="I36" s="1164"/>
      <c r="J36" s="1165"/>
      <c r="K36" s="296" t="s">
        <v>478</v>
      </c>
      <c r="L36" s="296" t="s">
        <v>478</v>
      </c>
      <c r="M36" s="297">
        <v>2944</v>
      </c>
      <c r="N36" s="298" t="s">
        <v>478</v>
      </c>
    </row>
    <row r="37" spans="1:16" ht="13.5" customHeight="1">
      <c r="A37" s="250"/>
      <c r="B37" s="246"/>
      <c r="C37" s="246"/>
      <c r="D37" s="246"/>
      <c r="E37" s="246"/>
      <c r="F37" s="246"/>
      <c r="G37" s="1163" t="s">
        <v>498</v>
      </c>
      <c r="H37" s="1164"/>
      <c r="I37" s="1164"/>
      <c r="J37" s="1165"/>
      <c r="K37" s="296">
        <v>24514</v>
      </c>
      <c r="L37" s="296">
        <v>907</v>
      </c>
      <c r="M37" s="297">
        <v>1200</v>
      </c>
      <c r="N37" s="298">
        <v>-24.4</v>
      </c>
    </row>
    <row r="38" spans="1:16" ht="27" customHeight="1">
      <c r="A38" s="250"/>
      <c r="B38" s="246"/>
      <c r="C38" s="246"/>
      <c r="D38" s="246"/>
      <c r="E38" s="246"/>
      <c r="F38" s="246"/>
      <c r="G38" s="1166" t="s">
        <v>499</v>
      </c>
      <c r="H38" s="1167"/>
      <c r="I38" s="1167"/>
      <c r="J38" s="1168"/>
      <c r="K38" s="299">
        <v>948</v>
      </c>
      <c r="L38" s="299">
        <v>35</v>
      </c>
      <c r="M38" s="300">
        <v>5</v>
      </c>
      <c r="N38" s="301">
        <v>600</v>
      </c>
      <c r="O38" s="295"/>
    </row>
    <row r="39" spans="1:16">
      <c r="A39" s="250"/>
      <c r="B39" s="246"/>
      <c r="C39" s="246"/>
      <c r="D39" s="246"/>
      <c r="E39" s="246"/>
      <c r="F39" s="246"/>
      <c r="G39" s="1166" t="s">
        <v>500</v>
      </c>
      <c r="H39" s="1167"/>
      <c r="I39" s="1167"/>
      <c r="J39" s="1168"/>
      <c r="K39" s="302">
        <v>-412541</v>
      </c>
      <c r="L39" s="302">
        <v>-15269</v>
      </c>
      <c r="M39" s="303">
        <v>-3946</v>
      </c>
      <c r="N39" s="304">
        <v>286.89999999999998</v>
      </c>
      <c r="O39" s="295"/>
    </row>
    <row r="40" spans="1:16" ht="27" customHeight="1">
      <c r="A40" s="250"/>
      <c r="B40" s="246"/>
      <c r="C40" s="246"/>
      <c r="D40" s="246"/>
      <c r="E40" s="246"/>
      <c r="F40" s="246"/>
      <c r="G40" s="1163" t="s">
        <v>501</v>
      </c>
      <c r="H40" s="1164"/>
      <c r="I40" s="1164"/>
      <c r="J40" s="1165"/>
      <c r="K40" s="302">
        <v>-1599439</v>
      </c>
      <c r="L40" s="302">
        <v>-59199</v>
      </c>
      <c r="M40" s="303">
        <v>-59158</v>
      </c>
      <c r="N40" s="304">
        <v>0.1</v>
      </c>
      <c r="O40" s="295"/>
    </row>
    <row r="41" spans="1:16">
      <c r="A41" s="250"/>
      <c r="B41" s="246"/>
      <c r="C41" s="246"/>
      <c r="D41" s="246"/>
      <c r="E41" s="246"/>
      <c r="F41" s="246"/>
      <c r="G41" s="1169" t="s">
        <v>280</v>
      </c>
      <c r="H41" s="1170"/>
      <c r="I41" s="1170"/>
      <c r="J41" s="1171"/>
      <c r="K41" s="296">
        <v>593018</v>
      </c>
      <c r="L41" s="302">
        <v>21949</v>
      </c>
      <c r="M41" s="303">
        <v>26787</v>
      </c>
      <c r="N41" s="304">
        <v>-18.100000000000001</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3021732</v>
      </c>
      <c r="J51" s="322">
        <v>104867</v>
      </c>
      <c r="K51" s="323">
        <v>72.5</v>
      </c>
      <c r="L51" s="324">
        <v>75709</v>
      </c>
      <c r="M51" s="325">
        <v>12.7</v>
      </c>
      <c r="N51" s="326">
        <v>59.8</v>
      </c>
    </row>
    <row r="52" spans="1:14">
      <c r="A52" s="250"/>
      <c r="B52" s="246"/>
      <c r="C52" s="246"/>
      <c r="D52" s="246"/>
      <c r="E52" s="246"/>
      <c r="F52" s="246"/>
      <c r="G52" s="327"/>
      <c r="H52" s="328" t="s">
        <v>512</v>
      </c>
      <c r="I52" s="329">
        <v>1264205</v>
      </c>
      <c r="J52" s="330">
        <v>43873</v>
      </c>
      <c r="K52" s="331">
        <v>45.3</v>
      </c>
      <c r="L52" s="332">
        <v>35212</v>
      </c>
      <c r="M52" s="333">
        <v>0</v>
      </c>
      <c r="N52" s="334">
        <v>45.3</v>
      </c>
    </row>
    <row r="53" spans="1:14">
      <c r="A53" s="250"/>
      <c r="B53" s="246"/>
      <c r="C53" s="246"/>
      <c r="D53" s="246"/>
      <c r="E53" s="246"/>
      <c r="F53" s="246"/>
      <c r="G53" s="312" t="s">
        <v>513</v>
      </c>
      <c r="H53" s="313"/>
      <c r="I53" s="321">
        <v>2272363</v>
      </c>
      <c r="J53" s="322">
        <v>79595</v>
      </c>
      <c r="K53" s="323">
        <v>-24.1</v>
      </c>
      <c r="L53" s="324">
        <v>90961</v>
      </c>
      <c r="M53" s="325">
        <v>20.100000000000001</v>
      </c>
      <c r="N53" s="326">
        <v>-44.2</v>
      </c>
    </row>
    <row r="54" spans="1:14">
      <c r="A54" s="250"/>
      <c r="B54" s="246"/>
      <c r="C54" s="246"/>
      <c r="D54" s="246"/>
      <c r="E54" s="246"/>
      <c r="F54" s="246"/>
      <c r="G54" s="327"/>
      <c r="H54" s="328" t="s">
        <v>512</v>
      </c>
      <c r="I54" s="329">
        <v>893500</v>
      </c>
      <c r="J54" s="330">
        <v>31297</v>
      </c>
      <c r="K54" s="331">
        <v>-28.7</v>
      </c>
      <c r="L54" s="332">
        <v>37720</v>
      </c>
      <c r="M54" s="333">
        <v>7.1</v>
      </c>
      <c r="N54" s="334">
        <v>-35.799999999999997</v>
      </c>
    </row>
    <row r="55" spans="1:14">
      <c r="A55" s="250"/>
      <c r="B55" s="246"/>
      <c r="C55" s="246"/>
      <c r="D55" s="246"/>
      <c r="E55" s="246"/>
      <c r="F55" s="246"/>
      <c r="G55" s="312" t="s">
        <v>514</v>
      </c>
      <c r="H55" s="313"/>
      <c r="I55" s="321">
        <v>2745772</v>
      </c>
      <c r="J55" s="322">
        <v>97888</v>
      </c>
      <c r="K55" s="323">
        <v>23</v>
      </c>
      <c r="L55" s="324">
        <v>106614</v>
      </c>
      <c r="M55" s="325">
        <v>17.2</v>
      </c>
      <c r="N55" s="326">
        <v>5.8</v>
      </c>
    </row>
    <row r="56" spans="1:14">
      <c r="A56" s="250"/>
      <c r="B56" s="246"/>
      <c r="C56" s="246"/>
      <c r="D56" s="246"/>
      <c r="E56" s="246"/>
      <c r="F56" s="246"/>
      <c r="G56" s="327"/>
      <c r="H56" s="328" t="s">
        <v>512</v>
      </c>
      <c r="I56" s="329">
        <v>1520387</v>
      </c>
      <c r="J56" s="330">
        <v>54203</v>
      </c>
      <c r="K56" s="331">
        <v>73.2</v>
      </c>
      <c r="L56" s="332">
        <v>45545</v>
      </c>
      <c r="M56" s="333">
        <v>20.7</v>
      </c>
      <c r="N56" s="334">
        <v>52.5</v>
      </c>
    </row>
    <row r="57" spans="1:14">
      <c r="A57" s="250"/>
      <c r="B57" s="246"/>
      <c r="C57" s="246"/>
      <c r="D57" s="246"/>
      <c r="E57" s="246"/>
      <c r="F57" s="246"/>
      <c r="G57" s="312" t="s">
        <v>515</v>
      </c>
      <c r="H57" s="313"/>
      <c r="I57" s="321">
        <v>2001601</v>
      </c>
      <c r="J57" s="322">
        <v>72446</v>
      </c>
      <c r="K57" s="323">
        <v>-26</v>
      </c>
      <c r="L57" s="324">
        <v>85459</v>
      </c>
      <c r="M57" s="325">
        <v>-19.8</v>
      </c>
      <c r="N57" s="326">
        <v>-6.2</v>
      </c>
    </row>
    <row r="58" spans="1:14">
      <c r="A58" s="250"/>
      <c r="B58" s="246"/>
      <c r="C58" s="246"/>
      <c r="D58" s="246"/>
      <c r="E58" s="246"/>
      <c r="F58" s="246"/>
      <c r="G58" s="327"/>
      <c r="H58" s="328" t="s">
        <v>512</v>
      </c>
      <c r="I58" s="329">
        <v>722920</v>
      </c>
      <c r="J58" s="330">
        <v>26165</v>
      </c>
      <c r="K58" s="331">
        <v>-51.7</v>
      </c>
      <c r="L58" s="332">
        <v>44378</v>
      </c>
      <c r="M58" s="333">
        <v>-2.6</v>
      </c>
      <c r="N58" s="334">
        <v>-49.1</v>
      </c>
    </row>
    <row r="59" spans="1:14">
      <c r="A59" s="250"/>
      <c r="B59" s="246"/>
      <c r="C59" s="246"/>
      <c r="D59" s="246"/>
      <c r="E59" s="246"/>
      <c r="F59" s="246"/>
      <c r="G59" s="312" t="s">
        <v>516</v>
      </c>
      <c r="H59" s="313"/>
      <c r="I59" s="321">
        <v>2306825</v>
      </c>
      <c r="J59" s="322">
        <v>85381</v>
      </c>
      <c r="K59" s="323">
        <v>17.899999999999999</v>
      </c>
      <c r="L59" s="324">
        <v>83280</v>
      </c>
      <c r="M59" s="325">
        <v>-2.5</v>
      </c>
      <c r="N59" s="326">
        <v>20.399999999999999</v>
      </c>
    </row>
    <row r="60" spans="1:14">
      <c r="A60" s="250"/>
      <c r="B60" s="246"/>
      <c r="C60" s="246"/>
      <c r="D60" s="246"/>
      <c r="E60" s="246"/>
      <c r="F60" s="246"/>
      <c r="G60" s="327"/>
      <c r="H60" s="328" t="s">
        <v>512</v>
      </c>
      <c r="I60" s="335">
        <v>727430</v>
      </c>
      <c r="J60" s="330">
        <v>26924</v>
      </c>
      <c r="K60" s="331">
        <v>2.9</v>
      </c>
      <c r="L60" s="332">
        <v>43123</v>
      </c>
      <c r="M60" s="333">
        <v>-2.8</v>
      </c>
      <c r="N60" s="334">
        <v>5.7</v>
      </c>
    </row>
    <row r="61" spans="1:14">
      <c r="A61" s="250"/>
      <c r="B61" s="246"/>
      <c r="C61" s="246"/>
      <c r="D61" s="246"/>
      <c r="E61" s="246"/>
      <c r="F61" s="246"/>
      <c r="G61" s="312" t="s">
        <v>517</v>
      </c>
      <c r="H61" s="336"/>
      <c r="I61" s="337">
        <v>2469659</v>
      </c>
      <c r="J61" s="338">
        <v>88035</v>
      </c>
      <c r="K61" s="339">
        <v>12.7</v>
      </c>
      <c r="L61" s="340">
        <v>88405</v>
      </c>
      <c r="M61" s="341">
        <v>5.5</v>
      </c>
      <c r="N61" s="326">
        <v>7.2</v>
      </c>
    </row>
    <row r="62" spans="1:14">
      <c r="A62" s="250"/>
      <c r="B62" s="246"/>
      <c r="C62" s="246"/>
      <c r="D62" s="246"/>
      <c r="E62" s="246"/>
      <c r="F62" s="246"/>
      <c r="G62" s="327"/>
      <c r="H62" s="328" t="s">
        <v>512</v>
      </c>
      <c r="I62" s="329">
        <v>1025688</v>
      </c>
      <c r="J62" s="330">
        <v>36492</v>
      </c>
      <c r="K62" s="331">
        <v>8.1999999999999993</v>
      </c>
      <c r="L62" s="332">
        <v>41196</v>
      </c>
      <c r="M62" s="333">
        <v>4.5</v>
      </c>
      <c r="N62" s="334">
        <v>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11.37</v>
      </c>
      <c r="G47" s="12">
        <v>12.52</v>
      </c>
      <c r="H47" s="12">
        <v>11.33</v>
      </c>
      <c r="I47" s="12">
        <v>11.38</v>
      </c>
      <c r="J47" s="13">
        <v>9.2799999999999994</v>
      </c>
    </row>
    <row r="48" spans="2:10" ht="57.75" customHeight="1">
      <c r="B48" s="14"/>
      <c r="C48" s="1174" t="s">
        <v>4</v>
      </c>
      <c r="D48" s="1174"/>
      <c r="E48" s="1175"/>
      <c r="F48" s="15">
        <v>1.83</v>
      </c>
      <c r="G48" s="16">
        <v>3.31</v>
      </c>
      <c r="H48" s="16">
        <v>0.36</v>
      </c>
      <c r="I48" s="16">
        <v>0.89</v>
      </c>
      <c r="J48" s="17">
        <v>0.63</v>
      </c>
    </row>
    <row r="49" spans="2:10" ht="57.75" customHeight="1" thickBot="1">
      <c r="B49" s="18"/>
      <c r="C49" s="1176" t="s">
        <v>5</v>
      </c>
      <c r="D49" s="1176"/>
      <c r="E49" s="1177"/>
      <c r="F49" s="19">
        <v>1.1200000000000001</v>
      </c>
      <c r="G49" s="20">
        <v>2.46</v>
      </c>
      <c r="H49" s="20" t="s">
        <v>524</v>
      </c>
      <c r="I49" s="20">
        <v>0.75</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0.05</v>
      </c>
      <c r="G34" s="33">
        <v>0.04</v>
      </c>
      <c r="H34" s="33">
        <v>0.02</v>
      </c>
      <c r="I34" s="33">
        <v>0.02</v>
      </c>
      <c r="J34" s="34" t="s">
        <v>527</v>
      </c>
      <c r="K34" s="22"/>
      <c r="L34" s="22"/>
      <c r="M34" s="22"/>
      <c r="N34" s="22"/>
      <c r="O34" s="22"/>
      <c r="P34" s="22"/>
    </row>
    <row r="35" spans="1:16" ht="39" customHeight="1">
      <c r="A35" s="22"/>
      <c r="B35" s="35"/>
      <c r="C35" s="1178" t="s">
        <v>528</v>
      </c>
      <c r="D35" s="1179"/>
      <c r="E35" s="1180"/>
      <c r="F35" s="36">
        <v>4.53</v>
      </c>
      <c r="G35" s="37">
        <v>5</v>
      </c>
      <c r="H35" s="37">
        <v>5.44</v>
      </c>
      <c r="I35" s="37">
        <v>5.33</v>
      </c>
      <c r="J35" s="38">
        <v>5.64</v>
      </c>
      <c r="K35" s="22"/>
      <c r="L35" s="22"/>
      <c r="M35" s="22"/>
      <c r="N35" s="22"/>
      <c r="O35" s="22"/>
      <c r="P35" s="22"/>
    </row>
    <row r="36" spans="1:16" ht="39" customHeight="1">
      <c r="A36" s="22"/>
      <c r="B36" s="35"/>
      <c r="C36" s="1178" t="s">
        <v>529</v>
      </c>
      <c r="D36" s="1179"/>
      <c r="E36" s="1180"/>
      <c r="F36" s="36">
        <v>0.69</v>
      </c>
      <c r="G36" s="37">
        <v>1.1200000000000001</v>
      </c>
      <c r="H36" s="37">
        <v>1.37</v>
      </c>
      <c r="I36" s="37">
        <v>1.34</v>
      </c>
      <c r="J36" s="38">
        <v>1.87</v>
      </c>
      <c r="K36" s="22"/>
      <c r="L36" s="22"/>
      <c r="M36" s="22"/>
      <c r="N36" s="22"/>
      <c r="O36" s="22"/>
      <c r="P36" s="22"/>
    </row>
    <row r="37" spans="1:16" ht="39" customHeight="1">
      <c r="A37" s="22"/>
      <c r="B37" s="35"/>
      <c r="C37" s="1178" t="s">
        <v>530</v>
      </c>
      <c r="D37" s="1179"/>
      <c r="E37" s="1180"/>
      <c r="F37" s="36">
        <v>3.99</v>
      </c>
      <c r="G37" s="37">
        <v>3.78</v>
      </c>
      <c r="H37" s="37">
        <v>3.25</v>
      </c>
      <c r="I37" s="37">
        <v>2.5299999999999998</v>
      </c>
      <c r="J37" s="38">
        <v>1.81</v>
      </c>
      <c r="K37" s="22"/>
      <c r="L37" s="22"/>
      <c r="M37" s="22"/>
      <c r="N37" s="22"/>
      <c r="O37" s="22"/>
      <c r="P37" s="22"/>
    </row>
    <row r="38" spans="1:16" ht="39" customHeight="1">
      <c r="A38" s="22"/>
      <c r="B38" s="35"/>
      <c r="C38" s="1178" t="s">
        <v>531</v>
      </c>
      <c r="D38" s="1179"/>
      <c r="E38" s="1180"/>
      <c r="F38" s="36">
        <v>0</v>
      </c>
      <c r="G38" s="37">
        <v>0</v>
      </c>
      <c r="H38" s="37">
        <v>1.57</v>
      </c>
      <c r="I38" s="37">
        <v>1.55</v>
      </c>
      <c r="J38" s="38">
        <v>1.55</v>
      </c>
      <c r="K38" s="22"/>
      <c r="L38" s="22"/>
      <c r="M38" s="22"/>
      <c r="N38" s="22"/>
      <c r="O38" s="22"/>
      <c r="P38" s="22"/>
    </row>
    <row r="39" spans="1:16" ht="39" customHeight="1">
      <c r="A39" s="22"/>
      <c r="B39" s="35"/>
      <c r="C39" s="1178" t="s">
        <v>532</v>
      </c>
      <c r="D39" s="1179"/>
      <c r="E39" s="1180"/>
      <c r="F39" s="36">
        <v>0.03</v>
      </c>
      <c r="G39" s="37">
        <v>0.55000000000000004</v>
      </c>
      <c r="H39" s="37">
        <v>7.0000000000000007E-2</v>
      </c>
      <c r="I39" s="37">
        <v>0.68</v>
      </c>
      <c r="J39" s="38">
        <v>0.89</v>
      </c>
      <c r="K39" s="22"/>
      <c r="L39" s="22"/>
      <c r="M39" s="22"/>
      <c r="N39" s="22"/>
      <c r="O39" s="22"/>
      <c r="P39" s="22"/>
    </row>
    <row r="40" spans="1:16" ht="39" customHeight="1">
      <c r="A40" s="22"/>
      <c r="B40" s="35"/>
      <c r="C40" s="1178" t="s">
        <v>533</v>
      </c>
      <c r="D40" s="1179"/>
      <c r="E40" s="1180"/>
      <c r="F40" s="36">
        <v>1.82</v>
      </c>
      <c r="G40" s="37">
        <v>3.29</v>
      </c>
      <c r="H40" s="37">
        <v>0.34</v>
      </c>
      <c r="I40" s="37">
        <v>0.87</v>
      </c>
      <c r="J40" s="38">
        <v>0.62</v>
      </c>
      <c r="K40" s="22"/>
      <c r="L40" s="22"/>
      <c r="M40" s="22"/>
      <c r="N40" s="22"/>
      <c r="O40" s="22"/>
      <c r="P40" s="22"/>
    </row>
    <row r="41" spans="1:16" ht="39" customHeight="1">
      <c r="A41" s="22"/>
      <c r="B41" s="35"/>
      <c r="C41" s="1178" t="s">
        <v>534</v>
      </c>
      <c r="D41" s="1179"/>
      <c r="E41" s="1180"/>
      <c r="F41" s="36">
        <v>0.03</v>
      </c>
      <c r="G41" s="37">
        <v>0.03</v>
      </c>
      <c r="H41" s="37">
        <v>0.02</v>
      </c>
      <c r="I41" s="37">
        <v>0.04</v>
      </c>
      <c r="J41" s="38">
        <v>0.04</v>
      </c>
      <c r="K41" s="22"/>
      <c r="L41" s="22"/>
      <c r="M41" s="22"/>
      <c r="N41" s="22"/>
      <c r="O41" s="22"/>
      <c r="P41" s="22"/>
    </row>
    <row r="42" spans="1:16" ht="39" customHeight="1">
      <c r="A42" s="22"/>
      <c r="B42" s="39"/>
      <c r="C42" s="1178" t="s">
        <v>535</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536</v>
      </c>
      <c r="D43" s="1182"/>
      <c r="E43" s="1183"/>
      <c r="F43" s="41">
        <v>0.02</v>
      </c>
      <c r="G43" s="42">
        <v>0.11</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2090</v>
      </c>
      <c r="L45" s="60">
        <v>1870</v>
      </c>
      <c r="M45" s="60">
        <v>2267</v>
      </c>
      <c r="N45" s="60">
        <v>2208</v>
      </c>
      <c r="O45" s="61">
        <v>2247</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602</v>
      </c>
      <c r="L48" s="64">
        <v>474</v>
      </c>
      <c r="M48" s="64">
        <v>480</v>
      </c>
      <c r="N48" s="64">
        <v>452</v>
      </c>
      <c r="O48" s="65">
        <v>333</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v>40</v>
      </c>
      <c r="L50" s="64">
        <v>37</v>
      </c>
      <c r="M50" s="64">
        <v>37</v>
      </c>
      <c r="N50" s="64">
        <v>32</v>
      </c>
      <c r="O50" s="65">
        <v>25</v>
      </c>
      <c r="P50" s="48"/>
      <c r="Q50" s="48"/>
      <c r="R50" s="48"/>
      <c r="S50" s="48"/>
      <c r="T50" s="48"/>
      <c r="U50" s="48"/>
    </row>
    <row r="51" spans="1:21" ht="30.75" customHeight="1">
      <c r="A51" s="48"/>
      <c r="B51" s="1198"/>
      <c r="C51" s="1199"/>
      <c r="D51" s="66"/>
      <c r="E51" s="1188" t="s">
        <v>18</v>
      </c>
      <c r="F51" s="1188"/>
      <c r="G51" s="1188"/>
      <c r="H51" s="1188"/>
      <c r="I51" s="1188"/>
      <c r="J51" s="1189"/>
      <c r="K51" s="63">
        <v>2</v>
      </c>
      <c r="L51" s="64">
        <v>0</v>
      </c>
      <c r="M51" s="64">
        <v>2</v>
      </c>
      <c r="N51" s="64">
        <v>2</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1971</v>
      </c>
      <c r="L52" s="64">
        <v>1906</v>
      </c>
      <c r="M52" s="64">
        <v>1988</v>
      </c>
      <c r="N52" s="64">
        <v>1854</v>
      </c>
      <c r="O52" s="65">
        <v>2013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763</v>
      </c>
      <c r="L53" s="69">
        <v>475</v>
      </c>
      <c r="M53" s="69">
        <v>798</v>
      </c>
      <c r="N53" s="69">
        <v>840</v>
      </c>
      <c r="O53" s="70">
        <v>593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20948</v>
      </c>
      <c r="J41" s="83">
        <v>20881</v>
      </c>
      <c r="K41" s="83">
        <v>21143</v>
      </c>
      <c r="L41" s="83">
        <v>20638</v>
      </c>
      <c r="M41" s="84">
        <v>19763</v>
      </c>
    </row>
    <row r="42" spans="2:13" ht="27.75" customHeight="1">
      <c r="B42" s="1204"/>
      <c r="C42" s="1205"/>
      <c r="D42" s="85"/>
      <c r="E42" s="1210" t="s">
        <v>26</v>
      </c>
      <c r="F42" s="1210"/>
      <c r="G42" s="1210"/>
      <c r="H42" s="1211"/>
      <c r="I42" s="86">
        <v>266</v>
      </c>
      <c r="J42" s="87">
        <v>228</v>
      </c>
      <c r="K42" s="87">
        <v>191</v>
      </c>
      <c r="L42" s="87">
        <v>159</v>
      </c>
      <c r="M42" s="88">
        <v>135</v>
      </c>
    </row>
    <row r="43" spans="2:13" ht="27.75" customHeight="1">
      <c r="B43" s="1204"/>
      <c r="C43" s="1205"/>
      <c r="D43" s="85"/>
      <c r="E43" s="1210" t="s">
        <v>27</v>
      </c>
      <c r="F43" s="1210"/>
      <c r="G43" s="1210"/>
      <c r="H43" s="1211"/>
      <c r="I43" s="86">
        <v>6584</v>
      </c>
      <c r="J43" s="87">
        <v>6036</v>
      </c>
      <c r="K43" s="87">
        <v>4980</v>
      </c>
      <c r="L43" s="87">
        <v>4638</v>
      </c>
      <c r="M43" s="88">
        <v>4041</v>
      </c>
    </row>
    <row r="44" spans="2:13" ht="27.75" customHeight="1">
      <c r="B44" s="1204"/>
      <c r="C44" s="1205"/>
      <c r="D44" s="85"/>
      <c r="E44" s="1210" t="s">
        <v>28</v>
      </c>
      <c r="F44" s="1210"/>
      <c r="G44" s="1210"/>
      <c r="H44" s="1211"/>
      <c r="I44" s="86" t="s">
        <v>478</v>
      </c>
      <c r="J44" s="87" t="s">
        <v>478</v>
      </c>
      <c r="K44" s="87" t="s">
        <v>478</v>
      </c>
      <c r="L44" s="87" t="s">
        <v>478</v>
      </c>
      <c r="M44" s="88" t="s">
        <v>478</v>
      </c>
    </row>
    <row r="45" spans="2:13" ht="27.75" customHeight="1">
      <c r="B45" s="1204"/>
      <c r="C45" s="1205"/>
      <c r="D45" s="85"/>
      <c r="E45" s="1210" t="s">
        <v>29</v>
      </c>
      <c r="F45" s="1210"/>
      <c r="G45" s="1210"/>
      <c r="H45" s="1211"/>
      <c r="I45" s="86">
        <v>4131</v>
      </c>
      <c r="J45" s="87">
        <v>3928</v>
      </c>
      <c r="K45" s="87">
        <v>3746</v>
      </c>
      <c r="L45" s="87">
        <v>3675</v>
      </c>
      <c r="M45" s="88">
        <v>3832</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3159</v>
      </c>
      <c r="J50" s="87">
        <v>3195</v>
      </c>
      <c r="K50" s="87">
        <v>2750</v>
      </c>
      <c r="L50" s="87">
        <v>3179</v>
      </c>
      <c r="M50" s="88">
        <v>4085</v>
      </c>
    </row>
    <row r="51" spans="2:13" ht="27.75" customHeight="1">
      <c r="B51" s="1204"/>
      <c r="C51" s="1205"/>
      <c r="D51" s="85"/>
      <c r="E51" s="1210" t="s">
        <v>36</v>
      </c>
      <c r="F51" s="1210"/>
      <c r="G51" s="1210"/>
      <c r="H51" s="1211"/>
      <c r="I51" s="86">
        <v>4458</v>
      </c>
      <c r="J51" s="87">
        <v>4476</v>
      </c>
      <c r="K51" s="87">
        <v>4260</v>
      </c>
      <c r="L51" s="87">
        <v>4122</v>
      </c>
      <c r="M51" s="88">
        <v>3899</v>
      </c>
    </row>
    <row r="52" spans="2:13" ht="27.75" customHeight="1">
      <c r="B52" s="1206"/>
      <c r="C52" s="1207"/>
      <c r="D52" s="85"/>
      <c r="E52" s="1210" t="s">
        <v>37</v>
      </c>
      <c r="F52" s="1210"/>
      <c r="G52" s="1210"/>
      <c r="H52" s="1211"/>
      <c r="I52" s="86">
        <v>15362</v>
      </c>
      <c r="J52" s="87">
        <v>15125</v>
      </c>
      <c r="K52" s="87">
        <v>15532</v>
      </c>
      <c r="L52" s="87">
        <v>15160</v>
      </c>
      <c r="M52" s="88">
        <v>14513</v>
      </c>
    </row>
    <row r="53" spans="2:13" ht="27.75" customHeight="1" thickBot="1">
      <c r="B53" s="1217" t="s">
        <v>21</v>
      </c>
      <c r="C53" s="1218"/>
      <c r="D53" s="92"/>
      <c r="E53" s="1219" t="s">
        <v>38</v>
      </c>
      <c r="F53" s="1219"/>
      <c r="G53" s="1219"/>
      <c r="H53" s="1220"/>
      <c r="I53" s="93">
        <v>8949</v>
      </c>
      <c r="J53" s="94">
        <v>8278</v>
      </c>
      <c r="K53" s="94">
        <v>7518</v>
      </c>
      <c r="L53" s="94">
        <v>6650</v>
      </c>
      <c r="M53" s="95">
        <v>5273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6" zoomScaleNormal="100" zoomScaleSheetLayoutView="55" workbookViewId="0">
      <selection activeCell="M24" sqref="M2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c r="B43" s="250"/>
      <c r="C43" s="246"/>
      <c r="D43" s="246"/>
      <c r="E43" s="246"/>
      <c r="F43" s="246"/>
      <c r="G43" s="1235" t="s">
        <v>554</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547</v>
      </c>
      <c r="H51" s="1248"/>
      <c r="I51" s="1253" t="s">
        <v>548</v>
      </c>
      <c r="J51" s="1253"/>
      <c r="K51" s="1255"/>
      <c r="L51" s="1255"/>
      <c r="M51" s="1255"/>
      <c r="N51" s="1221">
        <v>83.4</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549</v>
      </c>
      <c r="J53" s="1233"/>
      <c r="K53" s="1256"/>
      <c r="L53" s="1256"/>
      <c r="M53" s="1256"/>
      <c r="N53" s="1225">
        <v>67.2</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550</v>
      </c>
      <c r="H55" s="1228"/>
      <c r="I55" s="1233" t="s">
        <v>548</v>
      </c>
      <c r="J55" s="1233"/>
      <c r="K55" s="1255"/>
      <c r="L55" s="1255"/>
      <c r="M55" s="1255"/>
      <c r="N55" s="1221">
        <v>58.5</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549</v>
      </c>
      <c r="J57" s="1223"/>
      <c r="K57" s="1256"/>
      <c r="L57" s="1256"/>
      <c r="M57" s="1256"/>
      <c r="N57" s="1225">
        <v>52.9</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c r="B65" s="250"/>
      <c r="C65" s="246"/>
      <c r="D65" s="246"/>
      <c r="E65" s="246"/>
      <c r="F65" s="246"/>
      <c r="G65" s="1235" t="s">
        <v>555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547</v>
      </c>
      <c r="H73" s="1248"/>
      <c r="I73" s="1253" t="s">
        <v>548</v>
      </c>
      <c r="J73" s="1253"/>
      <c r="K73" s="1234">
        <v>112.2</v>
      </c>
      <c r="L73" s="1234">
        <v>104</v>
      </c>
      <c r="M73" s="1221">
        <v>96.7</v>
      </c>
      <c r="N73" s="1221">
        <v>83.4</v>
      </c>
      <c r="O73" s="1221">
        <v>66.599999999999994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553</v>
      </c>
      <c r="J75" s="1233"/>
      <c r="K75" s="1225">
        <v>10</v>
      </c>
      <c r="L75" s="1225">
        <v>8.3000000000000007</v>
      </c>
      <c r="M75" s="1225">
        <v>8.6</v>
      </c>
      <c r="N75" s="1225">
        <v>8.9</v>
      </c>
      <c r="O75" s="1225">
        <v>9.4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550</v>
      </c>
      <c r="H77" s="1228"/>
      <c r="I77" s="1233" t="s">
        <v>548</v>
      </c>
      <c r="J77" s="1233"/>
      <c r="K77" s="1234">
        <v>76.2</v>
      </c>
      <c r="L77" s="1234">
        <v>65.3</v>
      </c>
      <c r="M77" s="1221">
        <v>60.8</v>
      </c>
      <c r="N77" s="1221">
        <v>58.5</v>
      </c>
      <c r="O77" s="1221">
        <v>54.6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553</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49" sqref="F4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55" workbookViewId="0">
      <selection activeCell="F49" sqref="F4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104867</v>
      </c>
      <c r="E3" s="118"/>
      <c r="F3" s="119">
        <v>75709</v>
      </c>
      <c r="G3" s="120"/>
      <c r="H3" s="121"/>
    </row>
    <row r="4" spans="1:8">
      <c r="A4" s="122"/>
      <c r="B4" s="123"/>
      <c r="C4" s="124"/>
      <c r="D4" s="125">
        <v>43873</v>
      </c>
      <c r="E4" s="126"/>
      <c r="F4" s="127">
        <v>35212</v>
      </c>
      <c r="G4" s="128"/>
      <c r="H4" s="129"/>
    </row>
    <row r="5" spans="1:8">
      <c r="A5" s="110" t="s">
        <v>513</v>
      </c>
      <c r="B5" s="115"/>
      <c r="C5" s="116"/>
      <c r="D5" s="117">
        <v>79595</v>
      </c>
      <c r="E5" s="118"/>
      <c r="F5" s="119">
        <v>90961</v>
      </c>
      <c r="G5" s="120"/>
      <c r="H5" s="121"/>
    </row>
    <row r="6" spans="1:8">
      <c r="A6" s="122"/>
      <c r="B6" s="123"/>
      <c r="C6" s="124"/>
      <c r="D6" s="125">
        <v>31297</v>
      </c>
      <c r="E6" s="126"/>
      <c r="F6" s="127">
        <v>37720</v>
      </c>
      <c r="G6" s="128"/>
      <c r="H6" s="129"/>
    </row>
    <row r="7" spans="1:8">
      <c r="A7" s="110" t="s">
        <v>514</v>
      </c>
      <c r="B7" s="115"/>
      <c r="C7" s="116"/>
      <c r="D7" s="117">
        <v>97888</v>
      </c>
      <c r="E7" s="118"/>
      <c r="F7" s="119">
        <v>106614</v>
      </c>
      <c r="G7" s="120"/>
      <c r="H7" s="121"/>
    </row>
    <row r="8" spans="1:8">
      <c r="A8" s="122"/>
      <c r="B8" s="123"/>
      <c r="C8" s="124"/>
      <c r="D8" s="125">
        <v>54203</v>
      </c>
      <c r="E8" s="126"/>
      <c r="F8" s="127">
        <v>45545</v>
      </c>
      <c r="G8" s="128"/>
      <c r="H8" s="129"/>
    </row>
    <row r="9" spans="1:8">
      <c r="A9" s="110" t="s">
        <v>515</v>
      </c>
      <c r="B9" s="115"/>
      <c r="C9" s="116"/>
      <c r="D9" s="117">
        <v>72446</v>
      </c>
      <c r="E9" s="118"/>
      <c r="F9" s="119">
        <v>85459</v>
      </c>
      <c r="G9" s="120"/>
      <c r="H9" s="121"/>
    </row>
    <row r="10" spans="1:8">
      <c r="A10" s="122"/>
      <c r="B10" s="123"/>
      <c r="C10" s="124"/>
      <c r="D10" s="125">
        <v>26165</v>
      </c>
      <c r="E10" s="126"/>
      <c r="F10" s="127">
        <v>44378</v>
      </c>
      <c r="G10" s="128"/>
      <c r="H10" s="129"/>
    </row>
    <row r="11" spans="1:8">
      <c r="A11" s="110" t="s">
        <v>516</v>
      </c>
      <c r="B11" s="115"/>
      <c r="C11" s="116"/>
      <c r="D11" s="117">
        <v>85381</v>
      </c>
      <c r="E11" s="118"/>
      <c r="F11" s="119">
        <v>83280</v>
      </c>
      <c r="G11" s="120"/>
      <c r="H11" s="121"/>
    </row>
    <row r="12" spans="1:8">
      <c r="A12" s="122"/>
      <c r="B12" s="123"/>
      <c r="C12" s="130"/>
      <c r="D12" s="125">
        <v>26924</v>
      </c>
      <c r="E12" s="126"/>
      <c r="F12" s="127">
        <v>43123</v>
      </c>
      <c r="G12" s="128"/>
      <c r="H12" s="129"/>
    </row>
    <row r="13" spans="1:8">
      <c r="A13" s="110"/>
      <c r="B13" s="115"/>
      <c r="C13" s="131"/>
      <c r="D13" s="132">
        <v>88035</v>
      </c>
      <c r="E13" s="133"/>
      <c r="F13" s="134">
        <v>88405</v>
      </c>
      <c r="G13" s="135"/>
      <c r="H13" s="121"/>
    </row>
    <row r="14" spans="1:8">
      <c r="A14" s="122"/>
      <c r="B14" s="123"/>
      <c r="C14" s="124"/>
      <c r="D14" s="125">
        <v>36492</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1.83</v>
      </c>
      <c r="C19" s="136">
        <f>ROUND(VALUE(SUBSTITUTE(実質収支比率等に係る経年分析!G$48,"▲","-")),2)</f>
        <v>3.31</v>
      </c>
      <c r="D19" s="136">
        <f>ROUND(VALUE(SUBSTITUTE(実質収支比率等に係る経年分析!H$48,"▲","-")),2)</f>
        <v>0.36</v>
      </c>
      <c r="E19" s="136">
        <f>ROUND(VALUE(SUBSTITUTE(実質収支比率等に係る経年分析!I$48,"▲","-")),2)</f>
        <v>0.89</v>
      </c>
      <c r="F19" s="136">
        <f>ROUND(VALUE(SUBSTITUTE(実質収支比率等に係る経年分析!J$48,"▲","-")),2)</f>
        <v>0.63</v>
      </c>
    </row>
    <row r="20" spans="1:11">
      <c r="A20" s="136" t="s">
        <v>43</v>
      </c>
      <c r="B20" s="136">
        <f>ROUND(VALUE(SUBSTITUTE(実質収支比率等に係る経年分析!F$47,"▲","-")),2)</f>
        <v>11.37</v>
      </c>
      <c r="C20" s="136">
        <f>ROUND(VALUE(SUBSTITUTE(実質収支比率等に係る経年分析!G$47,"▲","-")),2)</f>
        <v>12.52</v>
      </c>
      <c r="D20" s="136">
        <f>ROUND(VALUE(SUBSTITUTE(実質収支比率等に係る経年分析!H$47,"▲","-")),2)</f>
        <v>11.33</v>
      </c>
      <c r="E20" s="136">
        <f>ROUND(VALUE(SUBSTITUTE(実質収支比率等に係る経年分析!I$47,"▲","-")),2)</f>
        <v>11.38</v>
      </c>
      <c r="F20" s="136">
        <f>ROUND(VALUE(SUBSTITUTE(実質収支比率等に係る経年分析!J$47,"▲","-")),2)</f>
        <v>9.2799999999999994</v>
      </c>
    </row>
    <row r="21" spans="1:11">
      <c r="A21" s="136" t="s">
        <v>44</v>
      </c>
      <c r="B21" s="136">
        <f>IF(ISNUMBER(VALUE(SUBSTITUTE(実質収支比率等に係る経年分析!F$49,"▲","-"))),ROUND(VALUE(SUBSTITUTE(実質収支比率等に係る経年分析!F$49,"▲","-")),2),NA())</f>
        <v>1.1200000000000001</v>
      </c>
      <c r="C21" s="136">
        <f>IF(ISNUMBER(VALUE(SUBSTITUTE(実質収支比率等に係る経年分析!G$49,"▲","-"))),ROUND(VALUE(SUBSTITUTE(実質収支比率等に係る経年分析!G$49,"▲","-")),2),NA())</f>
        <v>2.46</v>
      </c>
      <c r="D21" s="136">
        <f>IF(ISNUMBER(VALUE(SUBSTITUTE(実質収支比率等に係る経年分析!H$49,"▲","-"))),ROUND(VALUE(SUBSTITUTE(実質収支比率等に係る経年分析!H$49,"▲","-")),2),NA())</f>
        <v>-4.3600000000000003</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-2.36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市民交通傷害共済事業特別会計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一般会計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1.82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3.29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0.62</v>
      </c>
    </row>
    <row r="31" spans="1:11">
      <c r="A31" s="137" t="str">
        <f>IF(連結実質赤字比率に係る赤字・黒字の構成分析!C$39="",NA(),連結実質赤字比率に係る赤字・黒字の構成分析!C$39)</f>
        <v>介護保険特別会計事業勘定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0.55000000000000004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0.89</v>
      </c>
    </row>
    <row r="32" spans="1:11">
      <c r="A32" s="137" t="str">
        <f>IF(連結実質赤字比率に係る赤字・黒字の構成分析!C$38="",NA(),連結実質赤字比率に係る赤字・黒字の構成分析!C$38)</f>
        <v>根室市病院事業会計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1.55</v>
      </c>
    </row>
    <row r="33" spans="1:16">
      <c r="A33" s="137" t="str">
        <f>IF(連結実質赤字比率に係る赤字・黒字の構成分析!C$37="",NA(),連結実質赤字比率に係る赤字・黒字の構成分析!C$37)</f>
        <v>根室市水道事業会計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2.5299999999999998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c r="A34" s="137" t="str">
        <f>IF(連結実質赤字比率に係る赤字・黒字の構成分析!C$36="",NA(),連結実質赤字比率に係る赤字・黒字の構成分析!C$36)</f>
        <v>根室市下水道事業会計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1.1200000000000001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1.87</v>
      </c>
    </row>
    <row r="35" spans="1:16">
      <c r="A35" s="137" t="str">
        <f>IF(連結実質赤字比率に係る赤字・黒字の構成分析!C$35="",NA(),連結実質赤字比率に係る赤字・黒字の構成分析!C$35)</f>
        <v>根室市港湾整備事業会計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5.64</v>
      </c>
    </row>
    <row r="36" spans="1:16">
      <c r="A36" s="137" t="str">
        <f>IF(連結実質赤字比率に係る赤字・黒字の構成分析!C$34="",NA(),連結実質赤字比率に係る赤字・黒字の構成分析!C$34)</f>
        <v>国民健康保険特別会計事業勘定</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0.02</v>
      </c>
      <c r="J36" s="137">
        <f>IF(ROUND(VALUE(SUBSTITUTE(連結実質赤字比率に係る赤字・黒字の構成分析!J$34,"▲", "-")), 2) &lt; 0, ABS(ROUND(VALUE(SUBSTITUTE(連結実質赤字比率に係る赤字・黒字の構成分析!J$34,"▲", "-")), 2)), NA())</f>
        <v>1.28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1971</v>
      </c>
      <c r="E42" s="138"/>
      <c r="F42" s="138"/>
      <c r="G42" s="138">
        <f>'実質公債費比率（分子）の構造'!L$52</f>
        <v>1906</v>
      </c>
      <c r="H42" s="138"/>
      <c r="I42" s="138"/>
      <c r="J42" s="138">
        <f>'実質公債費比率（分子）の構造'!M$52</f>
        <v>1988</v>
      </c>
      <c r="K42" s="138"/>
      <c r="L42" s="138"/>
      <c r="M42" s="138">
        <f>'実質公債費比率（分子）の構造'!N$52</f>
        <v>1854</v>
      </c>
      <c r="N42" s="138"/>
      <c r="O42" s="138"/>
      <c r="P42" s="138">
        <f>'実質公債費比率（分子）の構造'!O$52</f>
        <v>2013</v>
      </c>
    </row>
    <row r="43" spans="1:16">
      <c r="A43" s="138" t="s">
        <v>52</v>
      </c>
      <c r="B43" s="138">
        <f>'実質公債費比率（分子）の構造'!K$51</f>
        <v>2</v>
      </c>
      <c r="C43" s="138"/>
      <c r="D43" s="138"/>
      <c r="E43" s="138">
        <f>'実質公債費比率（分子）の構造'!L$51</f>
        <v>0</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c r="A44" s="138" t="s">
        <v>53</v>
      </c>
      <c r="B44" s="138">
        <f>'実質公債費比率（分子）の構造'!K$50</f>
        <v>40</v>
      </c>
      <c r="C44" s="138"/>
      <c r="D44" s="138"/>
      <c r="E44" s="138">
        <f>'実質公債費比率（分子）の構造'!L$50</f>
        <v>37</v>
      </c>
      <c r="F44" s="138"/>
      <c r="G44" s="138"/>
      <c r="H44" s="138">
        <f>'実質公債費比率（分子）の構造'!M$50</f>
        <v>37</v>
      </c>
      <c r="I44" s="138"/>
      <c r="J44" s="138"/>
      <c r="K44" s="138">
        <f>'実質公債費比率（分子）の構造'!N$50</f>
        <v>32</v>
      </c>
      <c r="L44" s="138"/>
      <c r="M44" s="138"/>
      <c r="N44" s="138">
        <f>'実質公債費比率（分子）の構造'!O$50</f>
        <v>25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602</v>
      </c>
      <c r="C46" s="138"/>
      <c r="D46" s="138"/>
      <c r="E46" s="138">
        <f>'実質公債費比率（分子）の構造'!L$48</f>
        <v>474</v>
      </c>
      <c r="F46" s="138"/>
      <c r="G46" s="138"/>
      <c r="H46" s="138">
        <f>'実質公債費比率（分子）の構造'!M$48</f>
        <v>480</v>
      </c>
      <c r="I46" s="138"/>
      <c r="J46" s="138"/>
      <c r="K46" s="138">
        <f>'実質公債費比率（分子）の構造'!N$48</f>
        <v>452</v>
      </c>
      <c r="L46" s="138"/>
      <c r="M46" s="138"/>
      <c r="N46" s="138">
        <f>'実質公債費比率（分子）の構造'!O$48</f>
        <v>333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2090</v>
      </c>
      <c r="C49" s="138"/>
      <c r="D49" s="138"/>
      <c r="E49" s="138">
        <f>'実質公債費比率（分子）の構造'!L$45</f>
        <v>1870</v>
      </c>
      <c r="F49" s="138"/>
      <c r="G49" s="138"/>
      <c r="H49" s="138">
        <f>'実質公債費比率（分子）の構造'!M$45</f>
        <v>2267</v>
      </c>
      <c r="I49" s="138"/>
      <c r="J49" s="138"/>
      <c r="K49" s="138">
        <f>'実質公債費比率（分子）の構造'!N$45</f>
        <v>2208</v>
      </c>
      <c r="L49" s="138"/>
      <c r="M49" s="138"/>
      <c r="N49" s="138">
        <f>'実質公債費比率（分子）の構造'!O$45</f>
        <v>2247</v>
      </c>
      <c r="O49" s="138"/>
      <c r="P49" s="138"/>
    </row>
    <row r="50" spans="1:16">
      <c r="A50" s="138" t="s">
        <v>59</v>
      </c>
      <c r="B50" s="138" t="e">
        <f>NA()</f>
        <v>#N/A</v>
      </c>
      <c r="C50" s="138">
        <f>IF(ISNUMBER('実質公債費比率（分子）の構造'!K$53),'実質公債費比率（分子）の構造'!K$53,NA())</f>
        <v>763</v>
      </c>
      <c r="D50" s="138" t="e">
        <f>NA()</f>
        <v>#N/A</v>
      </c>
      <c r="E50" s="138" t="e">
        <f>NA()</f>
        <v>#N/A</v>
      </c>
      <c r="F50" s="138">
        <f>IF(ISNUMBER('実質公債費比率（分子）の構造'!L$53),'実質公債費比率（分子）の構造'!L$53,NA())</f>
        <v>475</v>
      </c>
      <c r="G50" s="138" t="e">
        <f>NA()</f>
        <v>#N/A</v>
      </c>
      <c r="H50" s="138" t="e">
        <f>NA()</f>
        <v>#N/A</v>
      </c>
      <c r="I50" s="138">
        <f>IF(ISNUMBER('実質公債費比率（分子）の構造'!M$53),'実質公債費比率（分子）の構造'!M$53,NA())</f>
        <v>798</v>
      </c>
      <c r="J50" s="138" t="e">
        <f>NA()</f>
        <v>#N/A</v>
      </c>
      <c r="K50" s="138" t="e">
        <f>NA()</f>
        <v>#N/A</v>
      </c>
      <c r="L50" s="138">
        <f>IF(ISNUMBER('実質公債費比率（分子）の構造'!N$53),'実質公債費比率（分子）の構造'!N$53,NA())</f>
        <v>840</v>
      </c>
      <c r="M50" s="138" t="e">
        <f>NA()</f>
        <v>#N/A</v>
      </c>
      <c r="N50" s="138" t="e">
        <f>NA()</f>
        <v>#N/A</v>
      </c>
      <c r="O50" s="138">
        <f>IF(ISNUMBER('実質公債費比率（分子）の構造'!O$53),'実質公債費比率（分子）の構造'!O$53,NA())</f>
        <v>593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15362</v>
      </c>
      <c r="E56" s="137"/>
      <c r="F56" s="137"/>
      <c r="G56" s="137">
        <f>'将来負担比率（分子）の構造'!J$52</f>
        <v>15125</v>
      </c>
      <c r="H56" s="137"/>
      <c r="I56" s="137"/>
      <c r="J56" s="137">
        <f>'将来負担比率（分子）の構造'!K$52</f>
        <v>15532</v>
      </c>
      <c r="K56" s="137"/>
      <c r="L56" s="137"/>
      <c r="M56" s="137">
        <f>'将来負担比率（分子）の構造'!L$52</f>
        <v>15160</v>
      </c>
      <c r="N56" s="137"/>
      <c r="O56" s="137"/>
      <c r="P56" s="137">
        <f>'将来負担比率（分子）の構造'!M$52</f>
        <v>14513</v>
      </c>
    </row>
    <row r="57" spans="1:16">
      <c r="A57" s="137" t="s">
        <v>36</v>
      </c>
      <c r="B57" s="137"/>
      <c r="C57" s="137"/>
      <c r="D57" s="137">
        <f>'将来負担比率（分子）の構造'!I$51</f>
        <v>4458</v>
      </c>
      <c r="E57" s="137"/>
      <c r="F57" s="137"/>
      <c r="G57" s="137">
        <f>'将来負担比率（分子）の構造'!J$51</f>
        <v>4476</v>
      </c>
      <c r="H57" s="137"/>
      <c r="I57" s="137"/>
      <c r="J57" s="137">
        <f>'将来負担比率（分子）の構造'!K$51</f>
        <v>4260</v>
      </c>
      <c r="K57" s="137"/>
      <c r="L57" s="137"/>
      <c r="M57" s="137">
        <f>'将来負担比率（分子）の構造'!L$51</f>
        <v>4122</v>
      </c>
      <c r="N57" s="137"/>
      <c r="O57" s="137"/>
      <c r="P57" s="137">
        <f>'将来負担比率（分子）の構造'!M$51</f>
        <v>3899</v>
      </c>
    </row>
    <row r="58" spans="1:16">
      <c r="A58" s="137" t="s">
        <v>35</v>
      </c>
      <c r="B58" s="137"/>
      <c r="C58" s="137"/>
      <c r="D58" s="137">
        <f>'将来負担比率（分子）の構造'!I$50</f>
        <v>3159</v>
      </c>
      <c r="E58" s="137"/>
      <c r="F58" s="137"/>
      <c r="G58" s="137">
        <f>'将来負担比率（分子）の構造'!J$50</f>
        <v>3195</v>
      </c>
      <c r="H58" s="137"/>
      <c r="I58" s="137"/>
      <c r="J58" s="137">
        <f>'将来負担比率（分子）の構造'!K$50</f>
        <v>2750</v>
      </c>
      <c r="K58" s="137"/>
      <c r="L58" s="137"/>
      <c r="M58" s="137">
        <f>'将来負担比率（分子）の構造'!L$50</f>
        <v>3179</v>
      </c>
      <c r="N58" s="137"/>
      <c r="O58" s="137"/>
      <c r="P58" s="137">
        <f>'将来負担比率（分子）の構造'!M$50</f>
        <v>4085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4131</v>
      </c>
      <c r="C62" s="137"/>
      <c r="D62" s="137"/>
      <c r="E62" s="137">
        <f>'将来負担比率（分子）の構造'!J$45</f>
        <v>3928</v>
      </c>
      <c r="F62" s="137"/>
      <c r="G62" s="137"/>
      <c r="H62" s="137">
        <f>'将来負担比率（分子）の構造'!K$45</f>
        <v>3746</v>
      </c>
      <c r="I62" s="137"/>
      <c r="J62" s="137"/>
      <c r="K62" s="137">
        <f>'将来負担比率（分子）の構造'!L$45</f>
        <v>3675</v>
      </c>
      <c r="L62" s="137"/>
      <c r="M62" s="137"/>
      <c r="N62" s="137">
        <f>'将来負担比率（分子）の構造'!M$45</f>
        <v>3832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6584</v>
      </c>
      <c r="C64" s="137"/>
      <c r="D64" s="137"/>
      <c r="E64" s="137">
        <f>'将来負担比率（分子）の構造'!J$43</f>
        <v>6036</v>
      </c>
      <c r="F64" s="137"/>
      <c r="G64" s="137"/>
      <c r="H64" s="137">
        <f>'将来負担比率（分子）の構造'!K$43</f>
        <v>4980</v>
      </c>
      <c r="I64" s="137"/>
      <c r="J64" s="137"/>
      <c r="K64" s="137">
        <f>'将来負担比率（分子）の構造'!L$43</f>
        <v>4638</v>
      </c>
      <c r="L64" s="137"/>
      <c r="M64" s="137"/>
      <c r="N64" s="137">
        <f>'将来負担比率（分子）の構造'!M$43</f>
        <v>4041</v>
      </c>
      <c r="O64" s="137"/>
      <c r="P64" s="137"/>
    </row>
    <row r="65" spans="1:16">
      <c r="A65" s="137" t="s">
        <v>26</v>
      </c>
      <c r="B65" s="137">
        <f>'将来負担比率（分子）の構造'!I$42</f>
        <v>266</v>
      </c>
      <c r="C65" s="137"/>
      <c r="D65" s="137"/>
      <c r="E65" s="137">
        <f>'将来負担比率（分子）の構造'!J$42</f>
        <v>228</v>
      </c>
      <c r="F65" s="137"/>
      <c r="G65" s="137"/>
      <c r="H65" s="137">
        <f>'将来負担比率（分子）の構造'!K$42</f>
        <v>191</v>
      </c>
      <c r="I65" s="137"/>
      <c r="J65" s="137"/>
      <c r="K65" s="137">
        <f>'将来負担比率（分子）の構造'!L$42</f>
        <v>159</v>
      </c>
      <c r="L65" s="137"/>
      <c r="M65" s="137"/>
      <c r="N65" s="137">
        <f>'将来負担比率（分子）の構造'!M$42</f>
        <v>135</v>
      </c>
      <c r="O65" s="137"/>
      <c r="P65" s="137"/>
    </row>
    <row r="66" spans="1:16">
      <c r="A66" s="137" t="s">
        <v>25</v>
      </c>
      <c r="B66" s="137">
        <f>'将来負担比率（分子）の構造'!I$41</f>
        <v>20948</v>
      </c>
      <c r="C66" s="137"/>
      <c r="D66" s="137"/>
      <c r="E66" s="137">
        <f>'将来負担比率（分子）の構造'!J$41</f>
        <v>20881</v>
      </c>
      <c r="F66" s="137"/>
      <c r="G66" s="137"/>
      <c r="H66" s="137">
        <f>'将来負担比率（分子）の構造'!K$41</f>
        <v>21143</v>
      </c>
      <c r="I66" s="137"/>
      <c r="J66" s="137"/>
      <c r="K66" s="137">
        <f>'将来負担比率（分子）の構造'!L$41</f>
        <v>20638</v>
      </c>
      <c r="L66" s="137"/>
      <c r="M66" s="137"/>
      <c r="N66" s="137">
        <f>'将来負担比率（分子）の構造'!M$41</f>
        <v>19763</v>
      </c>
      <c r="O66" s="137"/>
      <c r="P66" s="137"/>
    </row>
    <row r="67" spans="1:16">
      <c r="A67" s="137" t="s">
        <v>63</v>
      </c>
      <c r="B67" s="137" t="e">
        <f>NA()</f>
        <v>#N/A</v>
      </c>
      <c r="C67" s="137">
        <f>IF(ISNUMBER('将来負担比率（分子）の構造'!I$53), IF('将来負担比率（分子）の構造'!I$53 &lt; 0, 0, '将来負担比率（分子）の構造'!I$53), NA())</f>
        <v>8949</v>
      </c>
      <c r="D67" s="137" t="e">
        <f>NA()</f>
        <v>#N/A</v>
      </c>
      <c r="E67" s="137" t="e">
        <f>NA()</f>
        <v>#N/A</v>
      </c>
      <c r="F67" s="137">
        <f>IF(ISNUMBER('将来負担比率（分子）の構造'!J$53), IF('将来負担比率（分子）の構造'!J$53 &lt; 0, 0, '将来負担比率（分子）の構造'!J$53), NA())</f>
        <v>8278</v>
      </c>
      <c r="G67" s="137" t="e">
        <f>NA()</f>
        <v>#N/A</v>
      </c>
      <c r="H67" s="137" t="e">
        <f>NA()</f>
        <v>#N/A</v>
      </c>
      <c r="I67" s="137">
        <f>IF(ISNUMBER('将来負担比率（分子）の構造'!K$53), IF('将来負担比率（分子）の構造'!K$53 &lt; 0, 0, '将来負担比率（分子）の構造'!K$53), NA())</f>
        <v>7518</v>
      </c>
      <c r="J67" s="137" t="e">
        <f>NA()</f>
        <v>#N/A</v>
      </c>
      <c r="K67" s="137" t="e">
        <f>NA()</f>
        <v>#N/A</v>
      </c>
      <c r="L67" s="137">
        <f>IF(ISNUMBER('将来負担比率（分子）の構造'!L$53), IF('将来負担比率（分子）の構造'!L$53 &lt; 0, 0, '将来負担比率（分子）の構造'!L$53), NA())</f>
        <v>6650</v>
      </c>
      <c r="M67" s="137" t="e">
        <f>NA()</f>
        <v>#N/A</v>
      </c>
      <c r="N67" s="137" t="e">
        <f>NA()</f>
        <v>#N/A</v>
      </c>
      <c r="O67" s="137">
        <f>IF(ISNUMBER('将来負担比率（分子）の構造'!M$53), IF('将来負担比率（分子）の構造'!M$53 &lt; 0, 0, '将来負担比率（分子）の構造'!M$53), NA())</f>
        <v>5273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cp:lastModifiedBy>
  <cp:lastPrinted>2018-12-06T01:30:18Z</cp:lastPrinted>
  <dcterms:created xsi:type="dcterms:W3CDTF">2018-01-24T03:11:25Z</dcterms:created>
  <dcterms:modified xsi:type="dcterms:W3CDTF">2018-12-06T01:30:21Z</dcterms:modified>
  <cp:category/>
</cp:coreProperties>
</file>