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02"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definedNames>
    <definedName name="_xlnm.Print_Area" localSheetId="3">財政比較分析表!$A$1:$AJ$106</definedName>
  </definedNames>
  <calcPr calcId="145621"/>
</workbook>
</file>

<file path=xl/calcChain.xml><?xml version="1.0" encoding="utf-8"?>
<calcChain xmlns="http://schemas.openxmlformats.org/spreadsheetml/2006/main">
  <c r="AO37"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C37" i="9"/>
  <c r="CO36" i="9"/>
  <c r="BW36" i="9"/>
  <c r="BE36" i="9"/>
  <c r="CO35" i="9"/>
  <c r="BW35" i="9"/>
  <c r="BE35" i="9"/>
  <c r="CO34" i="9"/>
  <c r="BW34"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alcChain>
</file>

<file path=xl/sharedStrings.xml><?xml version="1.0" encoding="utf-8"?>
<sst xmlns="http://schemas.openxmlformats.org/spreadsheetml/2006/main" count="940" uniqueCount="538">
  <si>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</si>
  <si>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</si>
  <si>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</si>
  <si>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</si>
  <si>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</si>
  <si>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</si>
  <si>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</si>
  <si>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</si>
  <si>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</si>
  <si>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</si>
  <si>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</si>
  <si>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</si>
  <si>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</si>
  <si>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</si>
  <si>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</si>
  <si>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</si>
  <si>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</si>
  <si>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</si>
  <si>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</si>
  <si>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</si>
  <si>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</si>
  <si>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</si>
  <si>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</si>
  <si>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</si>
  <si>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</si>
  <si>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</si>
  <si>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</si>
  <si>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</si>
  <si>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</si>
  <si>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</si>
  <si>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</si>
  <si>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</si>
  <si>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</si>
  <si>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</si>
  <si>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</si>
  <si>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</si>
  <si>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</si>
  <si>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</si>
  <si>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</si>
  <si>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</si>
  <si>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</si>
  <si>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</si>
  <si>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</si>
  <si>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</si>
  <si>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</si>
  <si>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</si>
  <si>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</si>
  <si>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</si>
  <si>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</si>
  <si>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</si>
  <si>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</si>
  <si>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</si>
  <si>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</si>
  <si>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</si>
  <si>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</si>
  <si>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</si>
  <si>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</si>
  <si>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</si>
  <si>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</si>
  <si>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</si>
  <si>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</si>
  <si>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</si>
  <si>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</si>
  <si>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</si>
  <si>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</si>
  <si>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</si>
  <si>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</si>
  <si>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</si>
  <si>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</si>
  <si>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</si>
  <si>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</si>
  <si>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</si>
  <si>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</si>
  <si>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</si>
  <si>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</si>
  <si>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</si>
  <si>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</si>
  <si>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</si>
  <si>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</si>
  <si>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</si>
  <si>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</si>
  <si>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</si>
  <si>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根室市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</si>
  <si>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</si>
  <si>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</si>
  <si>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</si>
  <si>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</si>
  <si>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</si>
  <si>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</si>
  <si>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</si>
  <si>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</si>
  <si>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</si>
  <si>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</si>
  <si>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</si>
  <si>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</si>
  <si>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</si>
  <si>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</si>
  <si>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</si>
  <si>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</si>
  <si>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</si>
  <si>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</si>
  <si>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</si>
  <si>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</si>
  <si>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</si>
  <si>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</si>
  <si>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</si>
  <si>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</si>
  <si>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</si>
  <si>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</si>
  <si>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</si>
  <si>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</si>
  <si>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</si>
  <si>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</si>
  <si>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</si>
  <si>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</si>
  <si>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</si>
  <si>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</si>
  <si>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</si>
  <si>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</si>
  <si>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</si>
  <si>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</si>
  <si>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</si>
  <si>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</si>
  <si>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</si>
  <si>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</si>
  <si>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</si>
  <si>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</si>
  <si>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</si>
  <si>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</si>
  <si>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</si>
  <si>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</si>
  <si>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</si>
  <si>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</si>
  <si>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</si>
  <si>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</si>
  <si>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</si>
  <si>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</si>
  <si>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</si>
  <si>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</si>
  <si>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</si>
  <si>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</si>
  <si>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</si>
  <si>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</si>
  <si>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</si>
  <si>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</si>
  <si>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</si>
  <si>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</si>
  <si>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</si>
  <si>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</si>
  <si>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</si>
  <si>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</si>
  <si>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</si>
  <si>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</si>
  <si>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</si>
  <si>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</si>
  <si>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</si>
  <si>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</si>
  <si>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</si>
  <si>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</si>
  <si>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</si>
  <si>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</si>
  <si>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</si>
  <si>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</si>
  <si>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</si>
  <si>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</si>
  <si>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</si>
  <si>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</si>
  <si>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</si>
  <si>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</si>
  <si>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</si>
  <si>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</si>
  <si>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</si>
  <si>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</si>
  <si>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</si>
  <si>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</si>
  <si>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</si>
  <si>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</si>
  <si>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</si>
  <si>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</si>
  <si>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</si>
  <si>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</si>
  <si>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</si>
  <si>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</si>
  <si>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</si>
  <si>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</si>
  <si>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</si>
  <si>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</si>
  <si>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</si>
  <si>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</si>
  <si>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</si>
  <si>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</si>
  <si>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</si>
  <si>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</si>
  <si>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</si>
  <si>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</si>
  <si>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北海道根室市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</si>
  <si>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</si>
  <si>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</si>
  <si>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</si>
  <si>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</si>
  <si>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</si>
  <si>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</si>
  <si>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</si>
  <si>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</si>
  <si>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</si>
  <si>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</si>
  <si>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</si>
  <si>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</si>
  <si>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</si>
  <si>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</si>
  <si>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</si>
  <si>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</si>
  <si>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</si>
  <si>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</si>
  <si>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</si>
  <si>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</si>
  <si>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</si>
  <si>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</si>
  <si>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</si>
  <si>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</si>
  <si>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</si>
  <si>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</si>
  <si>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</si>
  <si>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</si>
  <si>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</si>
  <si>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</si>
  <si>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</si>
  <si>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</si>
  <si>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</si>
  <si>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</si>
  <si>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</si>
  <si>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</si>
  <si>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</si>
  <si>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</si>
  <si>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</si>
  <si>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</si>
  <si>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</si>
  <si>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</si>
  <si>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</si>
  <si>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</si>
  <si>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</si>
  <si>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</si>
  <si>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</si>
  <si>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</si>
  <si>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</si>
  <si>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</si>
  <si>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</si>
  <si>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</si>
  <si>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</si>
  <si>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</si>
  <si>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</si>
  <si>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</si>
  <si>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</si>
  <si>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</si>
  <si>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</si>
  <si>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</si>
  <si>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</si>
  <si>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</si>
  <si>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</si>
  <si>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</si>
  <si>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</si>
  <si>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</si>
  <si>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</si>
  <si>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</si>
  <si>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</si>
  <si>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</si>
  <si>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</si>
  <si>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</si>
  <si>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</si>
  <si>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</si>
  <si>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</si>
  <si>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</si>
  <si>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</si>
  <si>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</si>
  <si>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</si>
  <si>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</si>
  <si>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</si>
  <si>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</si>
  <si>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</si>
  <si>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</si>
  <si>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</si>
  <si>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</si>
  <si>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</si>
  <si>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</si>
  <si>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</si>
  <si>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</si>
  <si>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</si>
  <si>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</si>
  <si>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</si>
  <si>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</si>
  <si>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</si>
  <si>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</si>
  <si>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</si>
  <si>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</si>
  <si>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</si>
  <si>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</si>
  <si>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</si>
  <si>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</si>
  <si>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</si>
  <si>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</si>
  <si>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</si>
  <si>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</si>
  <si>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</si>
  <si>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</si>
  <si>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</si>
  <si>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</si>
  <si>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</si>
  <si>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</si>
  <si>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</si>
  <si>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</si>
  <si>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</si>
  <si>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</si>
  <si>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</si>
  <si>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</si>
  <si>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</si>
  <si>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</si>
  <si>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</si>
  <si>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</si>
  <si>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</si>
  <si>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</si>
  <si>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</si>
  <si>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</si>
  <si>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</si>
  <si>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</si>
  <si>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</si>
  <si>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</si>
  <si>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</si>
  <si>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</si>
  <si>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</si>
  <si>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</si>
  <si>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</si>
  <si>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</si>
  <si>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</si>
  <si>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</si>
  <si>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</si>
  <si>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</si>
  <si>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</si>
  <si>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</si>
  <si>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</si>
  <si>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</si>
  <si>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</si>
  <si>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</si>
  <si>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</si>
  <si>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</si>
  <si>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</si>
  <si>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北海道根室市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</si>
  <si>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</si>
  <si>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</si>
  <si>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</si>
  <si>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</si>
  <si>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</si>
  <si>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</si>
  <si>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</si>
  <si>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</si>
  <si>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</si>
  <si>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</si>
  <si>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</si>
  <si>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</si>
  <si>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</si>
  <si>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</si>
  <si>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</si>
  <si>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</si>
  <si>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</si>
  <si>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</si>
  <si>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</si>
  <si>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</si>
  <si>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流通加工センター汚水処理事業特別会計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</si>
  <si>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</si>
  <si>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</si>
  <si>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</si>
  <si>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</si>
  <si>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</si>
  <si>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</si>
  <si>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</si>
  <si>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</si>
  <si>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</si>
  <si>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</si>
  <si>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</si>
  <si>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</si>
  <si>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</si>
  <si>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</si>
  <si>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</si>
  <si>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</si>
  <si>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</si>
  <si>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市民交通傷害共済事業特別会計</t>
    <phoneticPr fontId="5"/>
  </si>
  <si>
    <t>根室市水道事業会計</t>
    <phoneticPr fontId="5"/>
  </si>
  <si>
    <t>法適用企業</t>
    <phoneticPr fontId="5"/>
  </si>
  <si>
    <t>根室市下水道事業会計</t>
    <phoneticPr fontId="5"/>
  </si>
  <si>
    <t>市立根室病院事業会計</t>
    <phoneticPr fontId="5"/>
  </si>
  <si>
    <t>根室市港湾整備事業会計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</si>
  <si>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</si>
  <si>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</si>
  <si>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</si>
  <si>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</si>
  <si>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</si>
  <si>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</si>
  <si>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</si>
  <si>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</si>
  <si>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</si>
  <si>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</si>
  <si>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</si>
  <si>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</si>
  <si>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</si>
  <si>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</si>
  <si>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</si>
  <si>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</si>
  <si>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</si>
  <si>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</si>
  <si>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</si>
  <si>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</si>
  <si>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</si>
  <si>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</si>
  <si>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</si>
  <si>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</si>
  <si>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</si>
  <si>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</si>
  <si>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</si>
  <si>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</si>
  <si>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</si>
  <si>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</si>
  <si>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</si>
  <si>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</si>
  <si>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</si>
  <si>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</si>
  <si>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</si>
  <si>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</si>
  <si>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</si>
  <si>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</si>
  <si>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</si>
  <si>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</si>
  <si>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</si>
  <si>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</si>
  <si>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</si>
  <si>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</si>
  <si>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</si>
  <si>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</si>
  <si>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</si>
  <si>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</si>
  <si>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</si>
  <si>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</si>
  <si>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</si>
  <si>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</si>
  <si>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</si>
  <si>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</si>
  <si>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</si>
  <si>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</si>
  <si>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</si>
  <si>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</si>
  <si>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</si>
  <si>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</si>
  <si>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</si>
  <si>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</si>
  <si>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</si>
  <si>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</si>
  <si>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</si>
  <si>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</si>
  <si>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</si>
  <si>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</si>
  <si>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</si>
  <si>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</si>
  <si>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</si>
  <si>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</si>
  <si>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</si>
  <si>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</si>
  <si>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</si>
  <si>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</si>
  <si>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</si>
  <si>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</si>
  <si>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</si>
  <si>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</si>
  <si>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</si>
  <si>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</si>
  <si>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</si>
  <si>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</si>
  <si>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</si>
  <si>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</si>
  <si>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</si>
  <si>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</si>
  <si>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</si>
  <si>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</si>
  <si>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</si>
  <si>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</si>
  <si>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</si>
  <si>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</si>
  <si>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</si>
  <si>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</si>
  <si>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</si>
  <si>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</si>
  <si>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</si>
  <si>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</si>
  <si>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</si>
  <si>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</si>
  <si>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</si>
  <si>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</si>
  <si>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</si>
  <si>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</si>
  <si>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</si>
  <si>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</si>
  <si>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</si>
  <si>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</si>
  <si>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</si>
  <si>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</si>
  <si>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</si>
  <si>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</si>
  <si>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</si>
  <si>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</si>
  <si>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</si>
  <si>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</si>
  <si>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</si>
  <si>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</si>
  <si>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</si>
  <si>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</si>
  <si>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</si>
  <si>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</si>
  <si>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</si>
  <si>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</si>
  <si>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</si>
  <si>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</si>
  <si>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</si>
  <si>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</si>
  <si>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</si>
  <si>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</si>
  <si>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</si>
  <si>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</si>
  <si>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根室市港湾整備事業会計</t>
  </si>
  <si>
    <t>根室市水道事業会計</t>
  </si>
  <si>
    <t>一般会計</t>
  </si>
  <si>
    <t>根室市下水道事業会計</t>
  </si>
  <si>
    <t>介護保険特別会計事業勘定</t>
  </si>
  <si>
    <t>後期高齢者医療特別会計</t>
  </si>
  <si>
    <t>国民健康保険特別会計事業勘定</t>
  </si>
  <si>
    <t>市民交通傷害共済事業特別会計</t>
  </si>
  <si>
    <t>その他会計（赤字）</t>
  </si>
  <si>
    <t>その他会計（黒字）</t>
  </si>
  <si>
    <t>株式会社根室水産コンビナート公社</t>
    <rPh sb="0" eb="4">
      <t>カブシキガイシャ</t>
    </rPh>
    <rPh sb="4" eb="6">
      <t>ネムロ</t>
    </rPh>
    <rPh sb="6" eb="8">
      <t>スイサン</t>
    </rPh>
    <rPh sb="14" eb="16">
      <t>コウシャ</t>
    </rPh>
    <phoneticPr fontId="2"/>
  </si>
  <si>
    <t>根室市観光開発公社</t>
    <rPh sb="0" eb="3">
      <t>ネムロシ</t>
    </rPh>
    <rPh sb="3" eb="5">
      <t>カンコウ</t>
    </rPh>
    <rPh sb="5" eb="7">
      <t>カイハツ</t>
    </rPh>
    <rPh sb="7" eb="9">
      <t>コウシャ</t>
    </rPh>
    <phoneticPr fontId="2"/>
  </si>
  <si>
    <t>根室市土地開発公社</t>
    <rPh sb="0" eb="3">
      <t>ネムロシ</t>
    </rPh>
    <rPh sb="3" eb="5">
      <t>トチ</t>
    </rPh>
    <rPh sb="5" eb="7">
      <t>カイハツ</t>
    </rPh>
    <rPh sb="7" eb="9">
      <t>コウシャ</t>
    </rPh>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</si>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</sst>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67886</c:v>
                </c:pt>
                <c:pt idx="1">
                  <c:v>103354</c:v>
                </c:pt>
                <c:pt idx="2">
                  <c:v>60782</c:v>
                </c:pt>
                <c:pt idx="3">
                  <c:v>104867</c:v>
                </c:pt>
                <c:pt idx="4">
                  <c:v>79595</c:v>
                </c:pt>
              </c:numCache>
            </c:numRef>
          </c:val>
          <c:smooth val="0"/>
        </c:ser>
        <c:dLbls>
          <c:showLegendKey val="0"/>
          <c:showVal val="0"/>
          <c:showCatName val="0"/>
          <c:showSerName val="0"/>
          <c:showPercent val="0"/>
          <c:showBubbleSize val="0"/>
        </c:dLbls>
        <c:marker val="1"/>
        <c:smooth val="0"/>
        <c:axId val="222380416"/>
        <c:axId val="222382336"/>
      </c:lineChart>
      <c:catAx>
        <c:axId val="222380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382336"/>
        <c:crosses val="autoZero"/>
        <c:auto val="1"/>
        <c:lblAlgn val="ctr"/>
        <c:lblOffset val="100"/>
        <c:tickLblSkip val="1"/>
        <c:tickMarkSkip val="1"/>
        <c:noMultiLvlLbl val="0"/>
      </c:catAx>
      <c:valAx>
        <c:axId val="222382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38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2.3199999999999998</c:v>
                </c:pt>
                <c:pt idx="1">
                  <c:v>2.13</c:v>
                </c:pt>
                <c:pt idx="2">
                  <c:v>1.4</c:v>
                </c:pt>
                <c:pt idx="3">
                  <c:v>1.83</c:v>
                </c:pt>
                <c:pt idx="4">
                  <c:v>3.31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6.34</c:v>
                </c:pt>
                <c:pt idx="1">
                  <c:v>9.34</c:v>
                </c:pt>
                <c:pt idx="2">
                  <c:v>10.51</c:v>
                </c:pt>
                <c:pt idx="3">
                  <c:v>11.37</c:v>
                </c:pt>
                <c:pt idx="4">
                  <c:v>12.52</c:v>
                </c:pt>
              </c:numCache>
            </c:numRef>
          </c:val>
        </c:ser>
        <c:dLbls>
          <c:showLegendKey val="0"/>
          <c:showVal val="0"/>
          <c:showCatName val="0"/>
          <c:showSerName val="0"/>
          <c:showPercent val="0"/>
          <c:showBubbleSize val="0"/>
        </c:dLbls>
        <c:gapWidth val="250"/>
        <c:overlap val="100"/>
        <c:axId val="223838208"/>
        <c:axId val="223840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1.47</c:v>
                </c:pt>
                <c:pt idx="1">
                  <c:v>3.04</c:v>
                </c:pt>
                <c:pt idx="2">
                  <c:v>3.75</c:v>
                </c:pt>
                <c:pt idx="3">
                  <c:v>1.1200000000000001</c:v>
                </c:pt>
                <c:pt idx="4">
                  <c:v>2.46</c:v>
                </c:pt>
              </c:numCache>
            </c:numRef>
          </c:val>
          <c:smooth val="0"/>
        </c:ser>
        <c:dLbls>
          <c:showLegendKey val="0"/>
          <c:showVal val="0"/>
          <c:showCatName val="0"/>
          <c:showSerName val="0"/>
          <c:showPercent val="0"/>
          <c:showBubbleSize val="0"/>
        </c:dLbls>
        <c:marker val="1"/>
        <c:smooth val="0"/>
        <c:axId val="223838208"/>
        <c:axId val="223840128"/>
      </c:lineChart>
      <c:catAx>
        <c:axId val="2238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840128"/>
        <c:crosses val="autoZero"/>
        <c:auto val="1"/>
        <c:lblAlgn val="ctr"/>
        <c:lblOffset val="100"/>
        <c:tickLblSkip val="1"/>
        <c:tickMarkSkip val="1"/>
        <c:noMultiLvlLbl val="0"/>
      </c:catAx>
      <c:valAx>
        <c:axId val="22384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8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0.05</c:v>
                </c:pt>
                <c:pt idx="4">
                  <c:v>#N/A</c:v>
                </c:pt>
                <c:pt idx="5">
                  <c:v>0.02</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市民交通傷害共済事業特別会計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0.06</c:v>
                </c:pt>
                <c:pt idx="4">
                  <c:v>#N/A</c:v>
                </c:pt>
                <c:pt idx="5">
                  <c:v>0.05</c:v>
                </c:pt>
                <c:pt idx="6">
                  <c:v>#N/A</c:v>
                </c:pt>
                <c:pt idx="7">
                  <c:v>0.04</c:v>
                </c:pt>
                <c:pt idx="8">
                  <c:v>#N/A</c:v>
                </c:pt>
                <c:pt idx="9">
                  <c:v>0.04</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0.56999999999999995</c:v>
                </c:pt>
                <c:pt idx="4">
                  <c:v>#N/A</c:v>
                </c:pt>
                <c:pt idx="5">
                  <c:v>0.06</c:v>
                </c:pt>
                <c:pt idx="6">
                  <c:v>#N/A</c:v>
                </c:pt>
                <c:pt idx="7">
                  <c:v>0.05</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0.1</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0.18</c:v>
                </c:pt>
                <c:pt idx="4">
                  <c:v>#N/A</c:v>
                </c:pt>
                <c:pt idx="5">
                  <c:v>0.2</c:v>
                </c:pt>
                <c:pt idx="6">
                  <c:v>#N/A</c:v>
                </c:pt>
                <c:pt idx="7">
                  <c:v>0.03</c:v>
                </c:pt>
                <c:pt idx="8">
                  <c:v>#N/A</c:v>
                </c:pt>
                <c:pt idx="9">
                  <c:v>0.55000000000000004</c:v>
                </c:pt>
              </c:numCache>
            </c:numRef>
          </c:val>
        </c:ser>
        <c:ser>
          <c:idx val="6"/>
          <c:order val="6"/>
          <c:tx>
            <c:strRef>
              <c:f>データシート!$A$33</c:f>
              <c:strCache>
                <c:ptCount val="1"/>
                <c:pt idx="0">
                  <c:v>根室市下水道事業会計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0.7</c:v>
                </c:pt>
                <c:pt idx="8">
                  <c:v>#N/A</c:v>
                </c:pt>
                <c:pt idx="9">
                  <c:v>1.1200000000000001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c:v>
                </c:pt>
                <c:pt idx="2">
                  <c:v>#N/A</c:v>
                </c:pt>
                <c:pt idx="3">
                  <c:v>2.13</c:v>
                </c:pt>
                <c:pt idx="4">
                  <c:v>#N/A</c:v>
                </c:pt>
                <c:pt idx="5">
                  <c:v>1.38</c:v>
                </c:pt>
                <c:pt idx="6">
                  <c:v>#N/A</c:v>
                </c:pt>
                <c:pt idx="7">
                  <c:v>1.83</c:v>
                </c:pt>
                <c:pt idx="8">
                  <c:v>#N/A</c:v>
                </c:pt>
                <c:pt idx="9">
                  <c:v>3.29</c:v>
                </c:pt>
              </c:numCache>
            </c:numRef>
          </c:val>
        </c:ser>
        <c:ser>
          <c:idx val="8"/>
          <c:order val="8"/>
          <c:tx>
            <c:strRef>
              <c:f>データシート!$A$35</c:f>
              <c:strCache>
                <c:ptCount val="1"/>
                <c:pt idx="0">
                  <c:v>根室市水道事業会計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4.18</c:v>
                </c:pt>
                <c:pt idx="2">
                  <c:v>#N/A</c:v>
                </c:pt>
                <c:pt idx="3">
                  <c:v>3.96</c:v>
                </c:pt>
                <c:pt idx="4">
                  <c:v>#N/A</c:v>
                </c:pt>
                <c:pt idx="5">
                  <c:v>3.89</c:v>
                </c:pt>
                <c:pt idx="6">
                  <c:v>#N/A</c:v>
                </c:pt>
                <c:pt idx="7">
                  <c:v>4</c:v>
                </c:pt>
                <c:pt idx="8">
                  <c:v>#N/A</c:v>
                </c:pt>
                <c:pt idx="9">
                  <c:v>3.78</c:v>
                </c:pt>
              </c:numCache>
            </c:numRef>
          </c:val>
        </c:ser>
        <c:ser>
          <c:idx val="9"/>
          <c:order val="9"/>
          <c:tx>
            <c:strRef>
              <c:f>データシート!$A$36</c:f>
              <c:strCache>
                <c:ptCount val="1"/>
                <c:pt idx="0">
                  <c:v>根室市港湾整備事業会計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4.75</c:v>
                </c:pt>
                <c:pt idx="2">
                  <c:v>#N/A</c:v>
                </c:pt>
                <c:pt idx="3">
                  <c:v>5.23</c:v>
                </c:pt>
                <c:pt idx="4">
                  <c:v>#N/A</c:v>
                </c:pt>
                <c:pt idx="5">
                  <c:v>5.3</c:v>
                </c:pt>
                <c:pt idx="6">
                  <c:v>#N/A</c:v>
                </c:pt>
                <c:pt idx="7">
                  <c:v>4.54</c:v>
                </c:pt>
                <c:pt idx="8">
                  <c:v>#N/A</c:v>
                </c:pt>
                <c:pt idx="9">
                  <c:v>5</c:v>
                </c:pt>
              </c:numCache>
            </c:numRef>
          </c:val>
        </c:ser>
        <c:dLbls>
          <c:showLegendKey val="0"/>
          <c:showVal val="0"/>
          <c:showCatName val="0"/>
          <c:showSerName val="0"/>
          <c:showPercent val="0"/>
          <c:showBubbleSize val="0"/>
        </c:dLbls>
        <c:gapWidth val="150"/>
        <c:overlap val="100"/>
        <c:axId val="224118656"/>
        <c:axId val="224120192"/>
      </c:barChart>
      <c:catAx>
        <c:axId val="2241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120192"/>
        <c:crosses val="autoZero"/>
        <c:auto val="1"/>
        <c:lblAlgn val="ctr"/>
        <c:lblOffset val="100"/>
        <c:tickLblSkip val="1"/>
        <c:tickMarkSkip val="1"/>
        <c:noMultiLvlLbl val="0"/>
      </c:catAx>
      <c:valAx>
        <c:axId val="22412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11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1993</c:v>
                </c:pt>
                <c:pt idx="5">
                  <c:v>2013</c:v>
                </c:pt>
                <c:pt idx="8">
                  <c:v>2071</c:v>
                </c:pt>
                <c:pt idx="11">
                  <c:v>1971</c:v>
                </c:pt>
                <c:pt idx="14">
                  <c:v>1906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5</c:v>
                </c:pt>
                <c:pt idx="6">
                  <c:v>1</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44</c:v>
                </c:pt>
                <c:pt idx="3">
                  <c:v>44</c:v>
                </c:pt>
                <c:pt idx="6">
                  <c:v>39</c:v>
                </c:pt>
                <c:pt idx="9">
                  <c:v>40</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734</c:v>
                </c:pt>
                <c:pt idx="3">
                  <c:v>794</c:v>
                </c:pt>
                <c:pt idx="6">
                  <c:v>672</c:v>
                </c:pt>
                <c:pt idx="9">
                  <c:v>602</c:v>
                </c:pt>
                <c:pt idx="12">
                  <c:v>474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2165</c:v>
                </c:pt>
                <c:pt idx="3">
                  <c:v>2074</c:v>
                </c:pt>
                <c:pt idx="6">
                  <c:v>2118</c:v>
                </c:pt>
                <c:pt idx="9">
                  <c:v>2090</c:v>
                </c:pt>
                <c:pt idx="12">
                  <c:v>1870</c:v>
                </c:pt>
              </c:numCache>
            </c:numRef>
          </c:val>
        </c:ser>
        <c:dLbls>
          <c:showLegendKey val="0"/>
          <c:showVal val="0"/>
          <c:showCatName val="0"/>
          <c:showSerName val="0"/>
          <c:showPercent val="0"/>
          <c:showBubbleSize val="0"/>
        </c:dLbls>
        <c:gapWidth val="100"/>
        <c:overlap val="100"/>
        <c:axId val="226375168"/>
        <c:axId val="22637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951</c:v>
                </c:pt>
                <c:pt idx="2">
                  <c:v>#N/A</c:v>
                </c:pt>
                <c:pt idx="3">
                  <c:v>#N/A</c:v>
                </c:pt>
                <c:pt idx="4">
                  <c:v>904</c:v>
                </c:pt>
                <c:pt idx="5">
                  <c:v>#N/A</c:v>
                </c:pt>
                <c:pt idx="6">
                  <c:v>#N/A</c:v>
                </c:pt>
                <c:pt idx="7">
                  <c:v>759</c:v>
                </c:pt>
                <c:pt idx="8">
                  <c:v>#N/A</c:v>
                </c:pt>
                <c:pt idx="9">
                  <c:v>#N/A</c:v>
                </c:pt>
                <c:pt idx="10">
                  <c:v>763</c:v>
                </c:pt>
                <c:pt idx="11">
                  <c:v>#N/A</c:v>
                </c:pt>
                <c:pt idx="12">
                  <c:v>#N/A</c:v>
                </c:pt>
                <c:pt idx="13">
                  <c:v>475</c:v>
                </c:pt>
                <c:pt idx="14">
                  <c:v>#N/A</c:v>
                </c:pt>
              </c:numCache>
            </c:numRef>
          </c:val>
          <c:smooth val="0"/>
        </c:ser>
        <c:dLbls>
          <c:showLegendKey val="0"/>
          <c:showVal val="0"/>
          <c:showCatName val="0"/>
          <c:showSerName val="0"/>
          <c:showPercent val="0"/>
          <c:showBubbleSize val="0"/>
        </c:dLbls>
        <c:marker val="1"/>
        <c:smooth val="0"/>
        <c:axId val="226375168"/>
        <c:axId val="226377088"/>
      </c:lineChart>
      <c:catAx>
        <c:axId val="22637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377088"/>
        <c:crosses val="autoZero"/>
        <c:auto val="1"/>
        <c:lblAlgn val="ctr"/>
        <c:lblOffset val="100"/>
        <c:tickLblSkip val="1"/>
        <c:tickMarkSkip val="1"/>
        <c:noMultiLvlLbl val="0"/>
      </c:catAx>
      <c:valAx>
        <c:axId val="22637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7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14013</c:v>
                </c:pt>
                <c:pt idx="5">
                  <c:v>13721</c:v>
                </c:pt>
                <c:pt idx="8">
                  <c:v>13537</c:v>
                </c:pt>
                <c:pt idx="11">
                  <c:v>15362</c:v>
                </c:pt>
                <c:pt idx="14">
                  <c:v>15125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4443</c:v>
                </c:pt>
                <c:pt idx="5">
                  <c:v>4685</c:v>
                </c:pt>
                <c:pt idx="8">
                  <c:v>4559</c:v>
                </c:pt>
                <c:pt idx="11">
                  <c:v>4458</c:v>
                </c:pt>
                <c:pt idx="14">
                  <c:v>4476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2459</c:v>
                </c:pt>
                <c:pt idx="5">
                  <c:v>2908</c:v>
                </c:pt>
                <c:pt idx="8">
                  <c:v>3226</c:v>
                </c:pt>
                <c:pt idx="11">
                  <c:v>3159</c:v>
                </c:pt>
                <c:pt idx="14">
                  <c:v>3195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4463</c:v>
                </c:pt>
                <c:pt idx="3">
                  <c:v>4259</c:v>
                </c:pt>
                <c:pt idx="6">
                  <c:v>4286</c:v>
                </c:pt>
                <c:pt idx="9">
                  <c:v>4131</c:v>
                </c:pt>
                <c:pt idx="12">
                  <c:v>3928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4372</c:v>
                </c:pt>
                <c:pt idx="3">
                  <c:v>4569</c:v>
                </c:pt>
                <c:pt idx="6">
                  <c:v>4557</c:v>
                </c:pt>
                <c:pt idx="9">
                  <c:v>6584</c:v>
                </c:pt>
                <c:pt idx="12">
                  <c:v>6036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445</c:v>
                </c:pt>
                <c:pt idx="3">
                  <c:v>346</c:v>
                </c:pt>
                <c:pt idx="6">
                  <c:v>306</c:v>
                </c:pt>
                <c:pt idx="9">
                  <c:v>266</c:v>
                </c:pt>
                <c:pt idx="12">
                  <c:v>228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21072</c:v>
                </c:pt>
                <c:pt idx="3">
                  <c:v>21059</c:v>
                </c:pt>
                <c:pt idx="6">
                  <c:v>20367</c:v>
                </c:pt>
                <c:pt idx="9">
                  <c:v>20948</c:v>
                </c:pt>
                <c:pt idx="12">
                  <c:v>20881</c:v>
                </c:pt>
              </c:numCache>
            </c:numRef>
          </c:val>
        </c:ser>
        <c:dLbls>
          <c:showLegendKey val="0"/>
          <c:showVal val="0"/>
          <c:showCatName val="0"/>
          <c:showSerName val="0"/>
          <c:showPercent val="0"/>
          <c:showBubbleSize val="0"/>
        </c:dLbls>
        <c:gapWidth val="100"/>
        <c:overlap val="100"/>
        <c:axId val="247364992"/>
        <c:axId val="24737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9439</c:v>
                </c:pt>
                <c:pt idx="2">
                  <c:v>#N/A</c:v>
                </c:pt>
                <c:pt idx="3">
                  <c:v>#N/A</c:v>
                </c:pt>
                <c:pt idx="4">
                  <c:v>8918</c:v>
                </c:pt>
                <c:pt idx="5">
                  <c:v>#N/A</c:v>
                </c:pt>
                <c:pt idx="6">
                  <c:v>#N/A</c:v>
                </c:pt>
                <c:pt idx="7">
                  <c:v>8193</c:v>
                </c:pt>
                <c:pt idx="8">
                  <c:v>#N/A</c:v>
                </c:pt>
                <c:pt idx="9">
                  <c:v>#N/A</c:v>
                </c:pt>
                <c:pt idx="10">
                  <c:v>8949</c:v>
                </c:pt>
                <c:pt idx="11">
                  <c:v>#N/A</c:v>
                </c:pt>
                <c:pt idx="12">
                  <c:v>#N/A</c:v>
                </c:pt>
                <c:pt idx="13">
                  <c:v>8278</c:v>
                </c:pt>
                <c:pt idx="14">
                  <c:v>#N/A</c:v>
                </c:pt>
              </c:numCache>
            </c:numRef>
          </c:val>
          <c:smooth val="0"/>
        </c:ser>
        <c:dLbls>
          <c:showLegendKey val="0"/>
          <c:showVal val="0"/>
          <c:showCatName val="0"/>
          <c:showSerName val="0"/>
          <c:showPercent val="0"/>
          <c:showBubbleSize val="0"/>
        </c:dLbls>
        <c:marker val="1"/>
        <c:smooth val="0"/>
        <c:axId val="247364992"/>
        <c:axId val="247375360"/>
      </c:lineChart>
      <c:catAx>
        <c:axId val="2473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375360"/>
        <c:crosses val="autoZero"/>
        <c:auto val="1"/>
        <c:lblAlgn val="ctr"/>
        <c:lblOffset val="100"/>
        <c:tickLblSkip val="1"/>
        <c:tickMarkSkip val="1"/>
        <c:noMultiLvlLbl val="0"/>
      </c:catAx>
      <c:valAx>
        <c:axId val="24737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3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北海道根室市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28,549
28,289
512.73
16,550,805
16,232,428
314,060
9,501,515
20,880,912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104.0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長引く景気低迷や人口の減少等による市税（個人・法人）の減収の影響から類似団体平均を０．１下回っているため、歳出の徹底した見直しによる行政コストの削減と歳入確保に努める。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8" name="直線コネクタ 67"/>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44450</xdr:rowOff>
    </xdr:to>
    <xdr:cxnSp macro="">
      <xdr:nvCxnSpPr>
        <xdr:cNvPr id="74" name="直線コネクタ 73"/>
        <xdr:cNvCxnSpPr/>
      </xdr:nvCxnSpPr>
      <xdr:spPr>
        <a:xfrm>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全国平均と比較すると若干下回っているが、主な要因として公債費・扶助費等の抑制が挙げられるが、今後とも行財政改革の取組を通じて義務的経費の削減に努める。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150404</xdr:rowOff>
    </xdr:from>
    <xdr:to>
      <xdr:col>7</xdr:col>
      <xdr:colOff>152400</xdr:colOff>
      <xdr:row>62</xdr:row>
      <xdr:rowOff>3084</xdr:rowOff>
    </xdr:to>
    <xdr:cxnSp macro="">
      <xdr:nvCxnSpPr>
        <xdr:cNvPr id="133" name="直線コネクタ 132"/>
        <xdr:cNvCxnSpPr/>
      </xdr:nvCxnSpPr>
      <xdr:spPr>
        <a:xfrm flipV="1">
          <a:off x="4114800" y="106088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160746</xdr:rowOff>
    </xdr:from>
    <xdr:to>
      <xdr:col>6</xdr:col>
      <xdr:colOff>0</xdr:colOff>
      <xdr:row>62</xdr:row>
      <xdr:rowOff>3084</xdr:rowOff>
    </xdr:to>
    <xdr:cxnSp macro="">
      <xdr:nvCxnSpPr>
        <xdr:cNvPr id="136" name="直線コネクタ 135"/>
        <xdr:cNvCxnSpPr/>
      </xdr:nvCxnSpPr>
      <xdr:spPr>
        <a:xfrm>
          <a:off x="3225800" y="106191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53884</xdr:rowOff>
    </xdr:from>
    <xdr:to>
      <xdr:col>4</xdr:col>
      <xdr:colOff>482600</xdr:colOff>
      <xdr:row>61</xdr:row>
      <xdr:rowOff>160746</xdr:rowOff>
    </xdr:to>
    <xdr:cxnSp macro="">
      <xdr:nvCxnSpPr>
        <xdr:cNvPr id="139" name="直線コネクタ 138"/>
        <xdr:cNvCxnSpPr/>
      </xdr:nvCxnSpPr>
      <xdr:spPr>
        <a:xfrm>
          <a:off x="2336800" y="1051233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53884</xdr:rowOff>
    </xdr:from>
    <xdr:to>
      <xdr:col>3</xdr:col>
      <xdr:colOff>279400</xdr:colOff>
      <xdr:row>61</xdr:row>
      <xdr:rowOff>136616</xdr:rowOff>
    </xdr:to>
    <xdr:cxnSp macro="">
      <xdr:nvCxnSpPr>
        <xdr:cNvPr id="142" name="直線コネクタ 141"/>
        <xdr:cNvCxnSpPr/>
      </xdr:nvCxnSpPr>
      <xdr:spPr>
        <a:xfrm flipV="1">
          <a:off x="1447800" y="1051233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99604</xdr:rowOff>
    </xdr:from>
    <xdr:to>
      <xdr:col>7</xdr:col>
      <xdr:colOff>203200</xdr:colOff>
      <xdr:row>62</xdr:row>
      <xdr:rowOff>29754</xdr:rowOff>
    </xdr:to>
    <xdr:sp macro="" textlink="">
      <xdr:nvSpPr>
        <xdr:cNvPr id="152" name="円/楕円 151"/>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71681</xdr:rowOff>
    </xdr:from>
    <xdr:ext cx="762000" cy="259045"/>
    <xdr:sp macro="" textlink="">
      <xdr:nvSpPr>
        <xdr:cNvPr id="153" name="財政構造の弾力性該当値テキスト"/>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123734</xdr:rowOff>
    </xdr:from>
    <xdr:to>
      <xdr:col>6</xdr:col>
      <xdr:colOff>50800</xdr:colOff>
      <xdr:row>62</xdr:row>
      <xdr:rowOff>53884</xdr:rowOff>
    </xdr:to>
    <xdr:sp macro="" textlink="">
      <xdr:nvSpPr>
        <xdr:cNvPr id="154" name="円/楕円 153"/>
        <xdr:cNvSpPr/>
      </xdr:nvSpPr>
      <xdr:spPr>
        <a:xfrm>
          <a:off x="4064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38661</xdr:rowOff>
    </xdr:from>
    <xdr:ext cx="736600" cy="259045"/>
    <xdr:sp macro="" textlink="">
      <xdr:nvSpPr>
        <xdr:cNvPr id="155" name="テキスト ボックス 154"/>
        <xdr:cNvSpPr txBox="1"/>
      </xdr:nvSpPr>
      <xdr:spPr>
        <a:xfrm>
          <a:off x="3733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109946</xdr:rowOff>
    </xdr:from>
    <xdr:to>
      <xdr:col>4</xdr:col>
      <xdr:colOff>533400</xdr:colOff>
      <xdr:row>62</xdr:row>
      <xdr:rowOff>40096</xdr:rowOff>
    </xdr:to>
    <xdr:sp macro="" textlink="">
      <xdr:nvSpPr>
        <xdr:cNvPr id="156" name="円/楕円 155"/>
        <xdr:cNvSpPr/>
      </xdr:nvSpPr>
      <xdr:spPr>
        <a:xfrm>
          <a:off x="3175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24873</xdr:rowOff>
    </xdr:from>
    <xdr:ext cx="762000" cy="259045"/>
    <xdr:sp macro="" textlink="">
      <xdr:nvSpPr>
        <xdr:cNvPr id="157" name="テキスト ボックス 156"/>
        <xdr:cNvSpPr txBox="1"/>
      </xdr:nvSpPr>
      <xdr:spPr>
        <a:xfrm>
          <a:off x="2844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3084</xdr:rowOff>
    </xdr:from>
    <xdr:to>
      <xdr:col>3</xdr:col>
      <xdr:colOff>330200</xdr:colOff>
      <xdr:row>61</xdr:row>
      <xdr:rowOff>104684</xdr:rowOff>
    </xdr:to>
    <xdr:sp macro="" textlink="">
      <xdr:nvSpPr>
        <xdr:cNvPr id="158" name="円/楕円 157"/>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59" name="テキスト ボックス 158"/>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60" name="円/楕円 159"/>
        <xdr:cNvSpPr/>
      </xdr:nvSpPr>
      <xdr:spPr>
        <a:xfrm>
          <a:off x="1397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61" name="テキスト ボックス 160"/>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[196,127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類似団体平均を上回っているのは、主に人件費が要因となっている。これは消防組織を単独を持っていることや保育所・社会教育施設を直営で管理していること、北方領土対策に係る職員の配置などである。</a:t>
          </a:r>
          <a:endParaRPr kumimoji="1" lang="en-US" altLang="ja-JP" sz="1300">
            <a:latin typeface="ＭＳ Ｐゴシック"/>
          </a:endParaRPr>
        </a:p>
        <a:p>
          <a:r>
            <a:rPr kumimoji="1" lang="ja-JP" altLang="en-US" sz="1300">
              <a:latin typeface="ＭＳ Ｐゴシック"/>
            </a:rPr>
            <a:t>　今後民間で実施可能な部分については指定管理者制度の導入など、あらゆる方法を模索し、コストの低減を図る必要がある。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65539</xdr:rowOff>
    </xdr:from>
    <xdr:to>
      <xdr:col>7</xdr:col>
      <xdr:colOff>152400</xdr:colOff>
      <xdr:row>81</xdr:row>
      <xdr:rowOff>70968</xdr:rowOff>
    </xdr:to>
    <xdr:cxnSp macro="">
      <xdr:nvCxnSpPr>
        <xdr:cNvPr id="195" name="直線コネクタ 194"/>
        <xdr:cNvCxnSpPr/>
      </xdr:nvCxnSpPr>
      <xdr:spPr>
        <a:xfrm>
          <a:off x="4114800" y="13952989"/>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65539</xdr:rowOff>
    </xdr:from>
    <xdr:to>
      <xdr:col>6</xdr:col>
      <xdr:colOff>0</xdr:colOff>
      <xdr:row>81</xdr:row>
      <xdr:rowOff>68140</xdr:rowOff>
    </xdr:to>
    <xdr:cxnSp macro="">
      <xdr:nvCxnSpPr>
        <xdr:cNvPr id="198" name="直線コネクタ 197"/>
        <xdr:cNvCxnSpPr/>
      </xdr:nvCxnSpPr>
      <xdr:spPr>
        <a:xfrm flipV="1">
          <a:off x="3225800" y="1395298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60330</xdr:rowOff>
    </xdr:from>
    <xdr:to>
      <xdr:col>4</xdr:col>
      <xdr:colOff>482600</xdr:colOff>
      <xdr:row>81</xdr:row>
      <xdr:rowOff>68140</xdr:rowOff>
    </xdr:to>
    <xdr:cxnSp macro="">
      <xdr:nvCxnSpPr>
        <xdr:cNvPr id="201" name="直線コネクタ 200"/>
        <xdr:cNvCxnSpPr/>
      </xdr:nvCxnSpPr>
      <xdr:spPr>
        <a:xfrm>
          <a:off x="2336800" y="1394778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60330</xdr:rowOff>
    </xdr:from>
    <xdr:to>
      <xdr:col>3</xdr:col>
      <xdr:colOff>279400</xdr:colOff>
      <xdr:row>81</xdr:row>
      <xdr:rowOff>60899</xdr:rowOff>
    </xdr:to>
    <xdr:cxnSp macro="">
      <xdr:nvCxnSpPr>
        <xdr:cNvPr id="204" name="直線コネクタ 203"/>
        <xdr:cNvCxnSpPr/>
      </xdr:nvCxnSpPr>
      <xdr:spPr>
        <a:xfrm flipV="1">
          <a:off x="1447800" y="13947780"/>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20168</xdr:rowOff>
    </xdr:from>
    <xdr:to>
      <xdr:col>7</xdr:col>
      <xdr:colOff>203200</xdr:colOff>
      <xdr:row>81</xdr:row>
      <xdr:rowOff>121768</xdr:rowOff>
    </xdr:to>
    <xdr:sp macro="" textlink="">
      <xdr:nvSpPr>
        <xdr:cNvPr id="214" name="円/楕円 213"/>
        <xdr:cNvSpPr/>
      </xdr:nvSpPr>
      <xdr:spPr>
        <a:xfrm>
          <a:off x="4902200" y="139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68445</xdr:rowOff>
    </xdr:from>
    <xdr:ext cx="762000" cy="259045"/>
    <xdr:sp macro="" textlink="">
      <xdr:nvSpPr>
        <xdr:cNvPr id="215" name="人件費・物件費等の状況該当値テキスト"/>
        <xdr:cNvSpPr txBox="1"/>
      </xdr:nvSpPr>
      <xdr:spPr>
        <a:xfrm>
          <a:off x="5041900" y="1395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196,127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14739</xdr:rowOff>
    </xdr:from>
    <xdr:to>
      <xdr:col>6</xdr:col>
      <xdr:colOff>50800</xdr:colOff>
      <xdr:row>81</xdr:row>
      <xdr:rowOff>116339</xdr:rowOff>
    </xdr:to>
    <xdr:sp macro="" textlink="">
      <xdr:nvSpPr>
        <xdr:cNvPr id="216" name="円/楕円 215"/>
        <xdr:cNvSpPr/>
      </xdr:nvSpPr>
      <xdr:spPr>
        <a:xfrm>
          <a:off x="4064000" y="139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101116</xdr:rowOff>
    </xdr:from>
    <xdr:ext cx="736600" cy="259045"/>
    <xdr:sp macro="" textlink="">
      <xdr:nvSpPr>
        <xdr:cNvPr id="217" name="テキスト ボックス 216"/>
        <xdr:cNvSpPr txBox="1"/>
      </xdr:nvSpPr>
      <xdr:spPr>
        <a:xfrm>
          <a:off x="3733800" y="1398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17340</xdr:rowOff>
    </xdr:from>
    <xdr:to>
      <xdr:col>4</xdr:col>
      <xdr:colOff>533400</xdr:colOff>
      <xdr:row>81</xdr:row>
      <xdr:rowOff>118940</xdr:rowOff>
    </xdr:to>
    <xdr:sp macro="" textlink="">
      <xdr:nvSpPr>
        <xdr:cNvPr id="218" name="円/楕円 217"/>
        <xdr:cNvSpPr/>
      </xdr:nvSpPr>
      <xdr:spPr>
        <a:xfrm>
          <a:off x="3175000" y="139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103717</xdr:rowOff>
    </xdr:from>
    <xdr:ext cx="762000" cy="259045"/>
    <xdr:sp macro="" textlink="">
      <xdr:nvSpPr>
        <xdr:cNvPr id="219" name="テキスト ボックス 218"/>
        <xdr:cNvSpPr txBox="1"/>
      </xdr:nvSpPr>
      <xdr:spPr>
        <a:xfrm>
          <a:off x="2844800" y="139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9530</xdr:rowOff>
    </xdr:from>
    <xdr:to>
      <xdr:col>3</xdr:col>
      <xdr:colOff>330200</xdr:colOff>
      <xdr:row>81</xdr:row>
      <xdr:rowOff>111130</xdr:rowOff>
    </xdr:to>
    <xdr:sp macro="" textlink="">
      <xdr:nvSpPr>
        <xdr:cNvPr id="220" name="円/楕円 219"/>
        <xdr:cNvSpPr/>
      </xdr:nvSpPr>
      <xdr:spPr>
        <a:xfrm>
          <a:off x="2286000" y="1389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95907</xdr:rowOff>
    </xdr:from>
    <xdr:ext cx="762000" cy="259045"/>
    <xdr:sp macro="" textlink="">
      <xdr:nvSpPr>
        <xdr:cNvPr id="221" name="テキスト ボックス 220"/>
        <xdr:cNvSpPr txBox="1"/>
      </xdr:nvSpPr>
      <xdr:spPr>
        <a:xfrm>
          <a:off x="1955800" y="1398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10099</xdr:rowOff>
    </xdr:from>
    <xdr:to>
      <xdr:col>2</xdr:col>
      <xdr:colOff>127000</xdr:colOff>
      <xdr:row>81</xdr:row>
      <xdr:rowOff>111699</xdr:rowOff>
    </xdr:to>
    <xdr:sp macro="" textlink="">
      <xdr:nvSpPr>
        <xdr:cNvPr id="222" name="円/楕円 221"/>
        <xdr:cNvSpPr/>
      </xdr:nvSpPr>
      <xdr:spPr>
        <a:xfrm>
          <a:off x="1397000" y="138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96476</xdr:rowOff>
    </xdr:from>
    <xdr:ext cx="762000" cy="259045"/>
    <xdr:sp macro="" textlink="">
      <xdr:nvSpPr>
        <xdr:cNvPr id="223" name="テキスト ボックス 222"/>
        <xdr:cNvSpPr txBox="1"/>
      </xdr:nvSpPr>
      <xdr:spPr>
        <a:xfrm>
          <a:off x="1066800" y="1398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職員の経験年数階層の変動等によることが、</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を上回る</a:t>
          </a:r>
          <a:r>
            <a:rPr kumimoji="1" lang="ja-JP" altLang="en-US" sz="1300">
              <a:latin typeface="ＭＳ Ｐゴシック"/>
            </a:rPr>
            <a:t>主な要因であることから、より一層の給与の適正化に努める。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119168</xdr:rowOff>
    </xdr:from>
    <xdr:to>
      <xdr:col>24</xdr:col>
      <xdr:colOff>558800</xdr:colOff>
      <xdr:row>89</xdr:row>
      <xdr:rowOff>77893</xdr:rowOff>
    </xdr:to>
    <xdr:cxnSp macro="">
      <xdr:nvCxnSpPr>
        <xdr:cNvPr id="257" name="直線コネクタ 256"/>
        <xdr:cNvCxnSpPr/>
      </xdr:nvCxnSpPr>
      <xdr:spPr>
        <a:xfrm flipV="1">
          <a:off x="16179800" y="15035318"/>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9525</xdr:rowOff>
    </xdr:from>
    <xdr:to>
      <xdr:col>23</xdr:col>
      <xdr:colOff>406400</xdr:colOff>
      <xdr:row>89</xdr:row>
      <xdr:rowOff>77893</xdr:rowOff>
    </xdr:to>
    <xdr:cxnSp macro="">
      <xdr:nvCxnSpPr>
        <xdr:cNvPr id="260" name="直線コネクタ 259"/>
        <xdr:cNvCxnSpPr/>
      </xdr:nvCxnSpPr>
      <xdr:spPr>
        <a:xfrm>
          <a:off x="15290800" y="1526857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6562</xdr:rowOff>
    </xdr:from>
    <xdr:to>
      <xdr:col>22</xdr:col>
      <xdr:colOff>203200</xdr:colOff>
      <xdr:row>89</xdr:row>
      <xdr:rowOff>9525</xdr:rowOff>
    </xdr:to>
    <xdr:cxnSp macro="">
      <xdr:nvCxnSpPr>
        <xdr:cNvPr id="263" name="直線コネクタ 262"/>
        <xdr:cNvCxnSpPr/>
      </xdr:nvCxnSpPr>
      <xdr:spPr>
        <a:xfrm>
          <a:off x="14401800" y="14922712"/>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113664</xdr:rowOff>
    </xdr:from>
    <xdr:to>
      <xdr:col>21</xdr:col>
      <xdr:colOff>0</xdr:colOff>
      <xdr:row>87</xdr:row>
      <xdr:rowOff>6562</xdr:rowOff>
    </xdr:to>
    <xdr:cxnSp macro="">
      <xdr:nvCxnSpPr>
        <xdr:cNvPr id="266" name="直線コネクタ 265"/>
        <xdr:cNvCxnSpPr/>
      </xdr:nvCxnSpPr>
      <xdr:spPr>
        <a:xfrm>
          <a:off x="13512800" y="14858364"/>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68368</xdr:rowOff>
    </xdr:from>
    <xdr:to>
      <xdr:col>24</xdr:col>
      <xdr:colOff>609600</xdr:colOff>
      <xdr:row>87</xdr:row>
      <xdr:rowOff>169968</xdr:rowOff>
    </xdr:to>
    <xdr:sp macro="" textlink="">
      <xdr:nvSpPr>
        <xdr:cNvPr id="276" name="円/楕円 275"/>
        <xdr:cNvSpPr/>
      </xdr:nvSpPr>
      <xdr:spPr>
        <a:xfrm>
          <a:off x="16967200" y="149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135695</xdr:rowOff>
    </xdr:from>
    <xdr:ext cx="762000" cy="259045"/>
    <xdr:sp macro="" textlink="">
      <xdr:nvSpPr>
        <xdr:cNvPr id="277" name="給与水準   （国との比較）該当値テキスト"/>
        <xdr:cNvSpPr txBox="1"/>
      </xdr:nvSpPr>
      <xdr:spPr>
        <a:xfrm>
          <a:off x="17106900" y="1488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8" name="円/楕円 277"/>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79" name="テキスト ボックス 278"/>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80" name="円/楕円 279"/>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81" name="テキスト ボックス 280"/>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127212</xdr:rowOff>
    </xdr:from>
    <xdr:to>
      <xdr:col>21</xdr:col>
      <xdr:colOff>50800</xdr:colOff>
      <xdr:row>87</xdr:row>
      <xdr:rowOff>57362</xdr:rowOff>
    </xdr:to>
    <xdr:sp macro="" textlink="">
      <xdr:nvSpPr>
        <xdr:cNvPr id="282" name="円/楕円 281"/>
        <xdr:cNvSpPr/>
      </xdr:nvSpPr>
      <xdr:spPr>
        <a:xfrm>
          <a:off x="143510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42139</xdr:rowOff>
    </xdr:from>
    <xdr:ext cx="762000" cy="259045"/>
    <xdr:sp macro="" textlink="">
      <xdr:nvSpPr>
        <xdr:cNvPr id="283" name="テキスト ボックス 282"/>
        <xdr:cNvSpPr txBox="1"/>
      </xdr:nvSpPr>
      <xdr:spPr>
        <a:xfrm>
          <a:off x="14020800" y="149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62864</xdr:rowOff>
    </xdr:from>
    <xdr:to>
      <xdr:col>19</xdr:col>
      <xdr:colOff>533400</xdr:colOff>
      <xdr:row>86</xdr:row>
      <xdr:rowOff>164464</xdr:rowOff>
    </xdr:to>
    <xdr:sp macro="" textlink="">
      <xdr:nvSpPr>
        <xdr:cNvPr id="284" name="円/楕円 283"/>
        <xdr:cNvSpPr/>
      </xdr:nvSpPr>
      <xdr:spPr>
        <a:xfrm>
          <a:off x="13462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149241</xdr:rowOff>
    </xdr:from>
    <xdr:ext cx="762000" cy="259045"/>
    <xdr:sp macro="" textlink="">
      <xdr:nvSpPr>
        <xdr:cNvPr id="285" name="テキスト ボックス 284"/>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組織を単独で持っていること、北方領土対策のための職員配置、保育所及び社会教育施設等を直営で管理・運営しているため、類似団体平均を上回っている。今後とも行財政改革の取組を通じ、職員定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162560</xdr:rowOff>
    </xdr:from>
    <xdr:to>
      <xdr:col>24</xdr:col>
      <xdr:colOff>558800</xdr:colOff>
      <xdr:row>64</xdr:row>
      <xdr:rowOff>19836</xdr:rowOff>
    </xdr:to>
    <xdr:cxnSp macro="">
      <xdr:nvCxnSpPr>
        <xdr:cNvPr id="322" name="直線コネクタ 321"/>
        <xdr:cNvCxnSpPr/>
      </xdr:nvCxnSpPr>
      <xdr:spPr>
        <a:xfrm>
          <a:off x="16179800" y="10963910"/>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162560</xdr:rowOff>
    </xdr:from>
    <xdr:to>
      <xdr:col>23</xdr:col>
      <xdr:colOff>406400</xdr:colOff>
      <xdr:row>63</xdr:row>
      <xdr:rowOff>169454</xdr:rowOff>
    </xdr:to>
    <xdr:cxnSp macro="">
      <xdr:nvCxnSpPr>
        <xdr:cNvPr id="325" name="直線コネクタ 324"/>
        <xdr:cNvCxnSpPr/>
      </xdr:nvCxnSpPr>
      <xdr:spPr>
        <a:xfrm flipV="1">
          <a:off x="15290800" y="109639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157964</xdr:rowOff>
    </xdr:from>
    <xdr:to>
      <xdr:col>22</xdr:col>
      <xdr:colOff>203200</xdr:colOff>
      <xdr:row>63</xdr:row>
      <xdr:rowOff>169454</xdr:rowOff>
    </xdr:to>
    <xdr:cxnSp macro="">
      <xdr:nvCxnSpPr>
        <xdr:cNvPr id="328" name="直線コネクタ 327"/>
        <xdr:cNvCxnSpPr/>
      </xdr:nvCxnSpPr>
      <xdr:spPr>
        <a:xfrm>
          <a:off x="14401800" y="1095931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148772</xdr:rowOff>
    </xdr:from>
    <xdr:to>
      <xdr:col>21</xdr:col>
      <xdr:colOff>0</xdr:colOff>
      <xdr:row>63</xdr:row>
      <xdr:rowOff>157964</xdr:rowOff>
    </xdr:to>
    <xdr:cxnSp macro="">
      <xdr:nvCxnSpPr>
        <xdr:cNvPr id="331" name="直線コネクタ 330"/>
        <xdr:cNvCxnSpPr/>
      </xdr:nvCxnSpPr>
      <xdr:spPr>
        <a:xfrm>
          <a:off x="13512800" y="1095012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140486</xdr:rowOff>
    </xdr:from>
    <xdr:to>
      <xdr:col>24</xdr:col>
      <xdr:colOff>609600</xdr:colOff>
      <xdr:row>64</xdr:row>
      <xdr:rowOff>70636</xdr:rowOff>
    </xdr:to>
    <xdr:sp macro="" textlink="">
      <xdr:nvSpPr>
        <xdr:cNvPr id="341" name="円/楕円 340"/>
        <xdr:cNvSpPr/>
      </xdr:nvSpPr>
      <xdr:spPr>
        <a:xfrm>
          <a:off x="16967200" y="109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112563</xdr:rowOff>
    </xdr:from>
    <xdr:ext cx="762000" cy="259045"/>
    <xdr:sp macro="" textlink="">
      <xdr:nvSpPr>
        <xdr:cNvPr id="342" name="定員管理の状況該当値テキスト"/>
        <xdr:cNvSpPr txBox="1"/>
      </xdr:nvSpPr>
      <xdr:spPr>
        <a:xfrm>
          <a:off x="17106900" y="109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111760</xdr:rowOff>
    </xdr:from>
    <xdr:to>
      <xdr:col>23</xdr:col>
      <xdr:colOff>457200</xdr:colOff>
      <xdr:row>64</xdr:row>
      <xdr:rowOff>41910</xdr:rowOff>
    </xdr:to>
    <xdr:sp macro="" textlink="">
      <xdr:nvSpPr>
        <xdr:cNvPr id="343" name="円/楕円 342"/>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26687</xdr:rowOff>
    </xdr:from>
    <xdr:ext cx="736600" cy="259045"/>
    <xdr:sp macro="" textlink="">
      <xdr:nvSpPr>
        <xdr:cNvPr id="344" name="テキスト ボックス 343"/>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118654</xdr:rowOff>
    </xdr:from>
    <xdr:to>
      <xdr:col>22</xdr:col>
      <xdr:colOff>254000</xdr:colOff>
      <xdr:row>64</xdr:row>
      <xdr:rowOff>48804</xdr:rowOff>
    </xdr:to>
    <xdr:sp macro="" textlink="">
      <xdr:nvSpPr>
        <xdr:cNvPr id="345" name="円/楕円 344"/>
        <xdr:cNvSpPr/>
      </xdr:nvSpPr>
      <xdr:spPr>
        <a:xfrm>
          <a:off x="15240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33581</xdr:rowOff>
    </xdr:from>
    <xdr:ext cx="762000" cy="259045"/>
    <xdr:sp macro="" textlink="">
      <xdr:nvSpPr>
        <xdr:cNvPr id="346" name="テキスト ボックス 345"/>
        <xdr:cNvSpPr txBox="1"/>
      </xdr:nvSpPr>
      <xdr:spPr>
        <a:xfrm>
          <a:off x="14909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107164</xdr:rowOff>
    </xdr:from>
    <xdr:to>
      <xdr:col>21</xdr:col>
      <xdr:colOff>50800</xdr:colOff>
      <xdr:row>64</xdr:row>
      <xdr:rowOff>37314</xdr:rowOff>
    </xdr:to>
    <xdr:sp macro="" textlink="">
      <xdr:nvSpPr>
        <xdr:cNvPr id="347" name="円/楕円 346"/>
        <xdr:cNvSpPr/>
      </xdr:nvSpPr>
      <xdr:spPr>
        <a:xfrm>
          <a:off x="14351000" y="10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22091</xdr:rowOff>
    </xdr:from>
    <xdr:ext cx="762000" cy="259045"/>
    <xdr:sp macro="" textlink="">
      <xdr:nvSpPr>
        <xdr:cNvPr id="348" name="テキスト ボックス 347"/>
        <xdr:cNvSpPr txBox="1"/>
      </xdr:nvSpPr>
      <xdr:spPr>
        <a:xfrm>
          <a:off x="14020800" y="109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97972</xdr:rowOff>
    </xdr:from>
    <xdr:to>
      <xdr:col>19</xdr:col>
      <xdr:colOff>533400</xdr:colOff>
      <xdr:row>64</xdr:row>
      <xdr:rowOff>28122</xdr:rowOff>
    </xdr:to>
    <xdr:sp macro="" textlink="">
      <xdr:nvSpPr>
        <xdr:cNvPr id="349" name="円/楕円 348"/>
        <xdr:cNvSpPr/>
      </xdr:nvSpPr>
      <xdr:spPr>
        <a:xfrm>
          <a:off x="13462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12899</xdr:rowOff>
    </xdr:from>
    <xdr:ext cx="762000" cy="259045"/>
    <xdr:sp macro="" textlink="">
      <xdr:nvSpPr>
        <xdr:cNvPr id="350" name="テキスト ボックス 349"/>
        <xdr:cNvSpPr txBox="1"/>
      </xdr:nvSpPr>
      <xdr:spPr>
        <a:xfrm>
          <a:off x="13131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公債費においては、公的資金の借換等の実施により、類似団体平均を下回っている。</a:t>
          </a:r>
          <a:endParaRPr kumimoji="1" lang="en-US" altLang="ja-JP" sz="1300">
            <a:latin typeface="ＭＳ Ｐゴシック"/>
          </a:endParaRPr>
        </a:p>
        <a:p>
          <a:r>
            <a:rPr kumimoji="1" lang="ja-JP" altLang="en-US" sz="1300">
              <a:latin typeface="ＭＳ Ｐゴシック"/>
            </a:rPr>
            <a:t>　今後においても事業の必要性・緊急性・有効性を考慮した事業選択により新規起債発行額の抑制に努める。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65677</xdr:rowOff>
    </xdr:from>
    <xdr:to>
      <xdr:col>24</xdr:col>
      <xdr:colOff>558800</xdr:colOff>
      <xdr:row>37</xdr:row>
      <xdr:rowOff>124278</xdr:rowOff>
    </xdr:to>
    <xdr:cxnSp macro="">
      <xdr:nvCxnSpPr>
        <xdr:cNvPr id="386" name="直線コネクタ 385"/>
        <xdr:cNvCxnSpPr/>
      </xdr:nvCxnSpPr>
      <xdr:spPr>
        <a:xfrm flipV="1">
          <a:off x="16179800" y="6409327"/>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37</xdr:row>
      <xdr:rowOff>151856</xdr:rowOff>
    </xdr:to>
    <xdr:cxnSp macro="">
      <xdr:nvCxnSpPr>
        <xdr:cNvPr id="389" name="直線コネクタ 388"/>
        <xdr:cNvCxnSpPr/>
      </xdr:nvCxnSpPr>
      <xdr:spPr>
        <a:xfrm flipV="1">
          <a:off x="15290800" y="646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151856</xdr:rowOff>
    </xdr:from>
    <xdr:to>
      <xdr:col>22</xdr:col>
      <xdr:colOff>203200</xdr:colOff>
      <xdr:row>38</xdr:row>
      <xdr:rowOff>7983</xdr:rowOff>
    </xdr:to>
    <xdr:cxnSp macro="">
      <xdr:nvCxnSpPr>
        <xdr:cNvPr id="392" name="直線コネクタ 391"/>
        <xdr:cNvCxnSpPr/>
      </xdr:nvCxnSpPr>
      <xdr:spPr>
        <a:xfrm flipV="1">
          <a:off x="14401800" y="64955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169091</xdr:rowOff>
    </xdr:from>
    <xdr:to>
      <xdr:col>21</xdr:col>
      <xdr:colOff>0</xdr:colOff>
      <xdr:row>38</xdr:row>
      <xdr:rowOff>7983</xdr:rowOff>
    </xdr:to>
    <xdr:cxnSp macro="">
      <xdr:nvCxnSpPr>
        <xdr:cNvPr id="395" name="直線コネクタ 394"/>
        <xdr:cNvCxnSpPr/>
      </xdr:nvCxnSpPr>
      <xdr:spPr>
        <a:xfrm>
          <a:off x="13512800" y="651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14877</xdr:rowOff>
    </xdr:from>
    <xdr:to>
      <xdr:col>24</xdr:col>
      <xdr:colOff>609600</xdr:colOff>
      <xdr:row>37</xdr:row>
      <xdr:rowOff>116477</xdr:rowOff>
    </xdr:to>
    <xdr:sp macro="" textlink="">
      <xdr:nvSpPr>
        <xdr:cNvPr id="405" name="円/楕円 404"/>
        <xdr:cNvSpPr/>
      </xdr:nvSpPr>
      <xdr:spPr>
        <a:xfrm>
          <a:off x="16967200" y="63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31404</xdr:rowOff>
    </xdr:from>
    <xdr:ext cx="762000" cy="259045"/>
    <xdr:sp macro="" textlink="">
      <xdr:nvSpPr>
        <xdr:cNvPr id="406" name="公債費負担の状況該当値テキスト"/>
        <xdr:cNvSpPr txBox="1"/>
      </xdr:nvSpPr>
      <xdr:spPr>
        <a:xfrm>
          <a:off x="17106900" y="620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7" name="円/楕円 406"/>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8" name="テキスト ボックス 407"/>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101056</xdr:rowOff>
    </xdr:from>
    <xdr:to>
      <xdr:col>22</xdr:col>
      <xdr:colOff>254000</xdr:colOff>
      <xdr:row>38</xdr:row>
      <xdr:rowOff>31206</xdr:rowOff>
    </xdr:to>
    <xdr:sp macro="" textlink="">
      <xdr:nvSpPr>
        <xdr:cNvPr id="409" name="円/楕円 408"/>
        <xdr:cNvSpPr/>
      </xdr:nvSpPr>
      <xdr:spPr>
        <a:xfrm>
          <a:off x="15240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41383</xdr:rowOff>
    </xdr:from>
    <xdr:ext cx="762000" cy="259045"/>
    <xdr:sp macro="" textlink="">
      <xdr:nvSpPr>
        <xdr:cNvPr id="410" name="テキスト ボックス 409"/>
        <xdr:cNvSpPr txBox="1"/>
      </xdr:nvSpPr>
      <xdr:spPr>
        <a:xfrm>
          <a:off x="14909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128633</xdr:rowOff>
    </xdr:from>
    <xdr:to>
      <xdr:col>21</xdr:col>
      <xdr:colOff>50800</xdr:colOff>
      <xdr:row>38</xdr:row>
      <xdr:rowOff>58782</xdr:rowOff>
    </xdr:to>
    <xdr:sp macro="" textlink="">
      <xdr:nvSpPr>
        <xdr:cNvPr id="411" name="円/楕円 410"/>
        <xdr:cNvSpPr/>
      </xdr:nvSpPr>
      <xdr:spPr>
        <a:xfrm>
          <a:off x="14351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68960</xdr:rowOff>
    </xdr:from>
    <xdr:ext cx="762000" cy="259045"/>
    <xdr:sp macro="" textlink="">
      <xdr:nvSpPr>
        <xdr:cNvPr id="412" name="テキスト ボックス 411"/>
        <xdr:cNvSpPr txBox="1"/>
      </xdr:nvSpPr>
      <xdr:spPr>
        <a:xfrm>
          <a:off x="14020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118292</xdr:rowOff>
    </xdr:from>
    <xdr:to>
      <xdr:col>19</xdr:col>
      <xdr:colOff>533400</xdr:colOff>
      <xdr:row>38</xdr:row>
      <xdr:rowOff>48442</xdr:rowOff>
    </xdr:to>
    <xdr:sp macro="" textlink="">
      <xdr:nvSpPr>
        <xdr:cNvPr id="413" name="円/楕円 412"/>
        <xdr:cNvSpPr/>
      </xdr:nvSpPr>
      <xdr:spPr>
        <a:xfrm>
          <a:off x="134620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58619</xdr:rowOff>
    </xdr:from>
    <xdr:ext cx="762000" cy="259045"/>
    <xdr:sp macro="" textlink="">
      <xdr:nvSpPr>
        <xdr:cNvPr id="414" name="テキスト ボックス 413"/>
        <xdr:cNvSpPr txBox="1"/>
      </xdr:nvSpPr>
      <xdr:spPr>
        <a:xfrm>
          <a:off x="13131800" y="623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借入額の減少等が要因となり、前年よりも改善したが、公債費の元利償還金は増加傾向にあることから、今後においても新規発行の抑制を図るとともに、公債費等の義務的経費の削減をはじめとした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8043</xdr:rowOff>
    </xdr:from>
    <xdr:to>
      <xdr:col>24</xdr:col>
      <xdr:colOff>558800</xdr:colOff>
      <xdr:row>15</xdr:row>
      <xdr:rowOff>24532</xdr:rowOff>
    </xdr:to>
    <xdr:cxnSp macro="">
      <xdr:nvCxnSpPr>
        <xdr:cNvPr id="448" name="直線コネクタ 447"/>
        <xdr:cNvCxnSpPr/>
      </xdr:nvCxnSpPr>
      <xdr:spPr>
        <a:xfrm flipV="1">
          <a:off x="16179800" y="2579793"/>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2614</xdr:rowOff>
    </xdr:from>
    <xdr:to>
      <xdr:col>23</xdr:col>
      <xdr:colOff>406400</xdr:colOff>
      <xdr:row>15</xdr:row>
      <xdr:rowOff>24532</xdr:rowOff>
    </xdr:to>
    <xdr:cxnSp macro="">
      <xdr:nvCxnSpPr>
        <xdr:cNvPr id="451" name="直線コネクタ 450"/>
        <xdr:cNvCxnSpPr/>
      </xdr:nvCxnSpPr>
      <xdr:spPr>
        <a:xfrm>
          <a:off x="15290800" y="2574364"/>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2614</xdr:rowOff>
    </xdr:from>
    <xdr:to>
      <xdr:col>22</xdr:col>
      <xdr:colOff>203200</xdr:colOff>
      <xdr:row>15</xdr:row>
      <xdr:rowOff>18902</xdr:rowOff>
    </xdr:to>
    <xdr:cxnSp macro="">
      <xdr:nvCxnSpPr>
        <xdr:cNvPr id="454" name="直線コネクタ 453"/>
        <xdr:cNvCxnSpPr/>
      </xdr:nvCxnSpPr>
      <xdr:spPr>
        <a:xfrm flipV="1">
          <a:off x="14401800" y="2574364"/>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18902</xdr:rowOff>
    </xdr:from>
    <xdr:to>
      <xdr:col>21</xdr:col>
      <xdr:colOff>0</xdr:colOff>
      <xdr:row>15</xdr:row>
      <xdr:rowOff>38809</xdr:rowOff>
    </xdr:to>
    <xdr:cxnSp macro="">
      <xdr:nvCxnSpPr>
        <xdr:cNvPr id="457" name="直線コネクタ 456"/>
        <xdr:cNvCxnSpPr/>
      </xdr:nvCxnSpPr>
      <xdr:spPr>
        <a:xfrm flipV="1">
          <a:off x="13512800" y="2590652"/>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128693</xdr:rowOff>
    </xdr:from>
    <xdr:to>
      <xdr:col>24</xdr:col>
      <xdr:colOff>609600</xdr:colOff>
      <xdr:row>15</xdr:row>
      <xdr:rowOff>58843</xdr:rowOff>
    </xdr:to>
    <xdr:sp macro="" textlink="">
      <xdr:nvSpPr>
        <xdr:cNvPr id="467" name="円/楕円 466"/>
        <xdr:cNvSpPr/>
      </xdr:nvSpPr>
      <xdr:spPr>
        <a:xfrm>
          <a:off x="169672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100770</xdr:rowOff>
    </xdr:from>
    <xdr:ext cx="762000" cy="259045"/>
    <xdr:sp macro="" textlink="">
      <xdr:nvSpPr>
        <xdr:cNvPr id="468" name="将来負担の状況該当値テキスト"/>
        <xdr:cNvSpPr txBox="1"/>
      </xdr:nvSpPr>
      <xdr:spPr>
        <a:xfrm>
          <a:off x="17106900" y="25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145182</xdr:rowOff>
    </xdr:from>
    <xdr:to>
      <xdr:col>23</xdr:col>
      <xdr:colOff>457200</xdr:colOff>
      <xdr:row>15</xdr:row>
      <xdr:rowOff>75332</xdr:rowOff>
    </xdr:to>
    <xdr:sp macro="" textlink="">
      <xdr:nvSpPr>
        <xdr:cNvPr id="469" name="円/楕円 468"/>
        <xdr:cNvSpPr/>
      </xdr:nvSpPr>
      <xdr:spPr>
        <a:xfrm>
          <a:off x="16129000" y="25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60109</xdr:rowOff>
    </xdr:from>
    <xdr:ext cx="736600" cy="259045"/>
    <xdr:sp macro="" textlink="">
      <xdr:nvSpPr>
        <xdr:cNvPr id="470" name="テキスト ボックス 469"/>
        <xdr:cNvSpPr txBox="1"/>
      </xdr:nvSpPr>
      <xdr:spPr>
        <a:xfrm>
          <a:off x="15798800" y="263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123264</xdr:rowOff>
    </xdr:from>
    <xdr:to>
      <xdr:col>22</xdr:col>
      <xdr:colOff>254000</xdr:colOff>
      <xdr:row>15</xdr:row>
      <xdr:rowOff>53414</xdr:rowOff>
    </xdr:to>
    <xdr:sp macro="" textlink="">
      <xdr:nvSpPr>
        <xdr:cNvPr id="471" name="円/楕円 470"/>
        <xdr:cNvSpPr/>
      </xdr:nvSpPr>
      <xdr:spPr>
        <a:xfrm>
          <a:off x="15240000" y="25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38191</xdr:rowOff>
    </xdr:from>
    <xdr:ext cx="762000" cy="259045"/>
    <xdr:sp macro="" textlink="">
      <xdr:nvSpPr>
        <xdr:cNvPr id="472" name="テキスト ボックス 471"/>
        <xdr:cNvSpPr txBox="1"/>
      </xdr:nvSpPr>
      <xdr:spPr>
        <a:xfrm>
          <a:off x="14909800" y="26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139552</xdr:rowOff>
    </xdr:from>
    <xdr:to>
      <xdr:col>21</xdr:col>
      <xdr:colOff>50800</xdr:colOff>
      <xdr:row>15</xdr:row>
      <xdr:rowOff>69702</xdr:rowOff>
    </xdr:to>
    <xdr:sp macro="" textlink="">
      <xdr:nvSpPr>
        <xdr:cNvPr id="473" name="円/楕円 472"/>
        <xdr:cNvSpPr/>
      </xdr:nvSpPr>
      <xdr:spPr>
        <a:xfrm>
          <a:off x="14351000" y="25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54479</xdr:rowOff>
    </xdr:from>
    <xdr:ext cx="762000" cy="259045"/>
    <xdr:sp macro="" textlink="">
      <xdr:nvSpPr>
        <xdr:cNvPr id="474" name="テキスト ボックス 473"/>
        <xdr:cNvSpPr txBox="1"/>
      </xdr:nvSpPr>
      <xdr:spPr>
        <a:xfrm>
          <a:off x="14020800" y="26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159459</xdr:rowOff>
    </xdr:from>
    <xdr:to>
      <xdr:col>19</xdr:col>
      <xdr:colOff>533400</xdr:colOff>
      <xdr:row>15</xdr:row>
      <xdr:rowOff>89609</xdr:rowOff>
    </xdr:to>
    <xdr:sp macro="" textlink="">
      <xdr:nvSpPr>
        <xdr:cNvPr id="475" name="円/楕円 474"/>
        <xdr:cNvSpPr/>
      </xdr:nvSpPr>
      <xdr:spPr>
        <a:xfrm>
          <a:off x="13462000" y="25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74386</xdr:rowOff>
    </xdr:from>
    <xdr:ext cx="762000" cy="259045"/>
    <xdr:sp macro="" textlink="">
      <xdr:nvSpPr>
        <xdr:cNvPr id="476" name="テキスト ボックス 475"/>
        <xdr:cNvSpPr txBox="1"/>
      </xdr:nvSpPr>
      <xdr:spPr>
        <a:xfrm>
          <a:off x="13131800" y="26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北海道根室市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28,549
28,289
512.73
16,550,805
16,232,428
314,060
9,501,515
20,880,912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104.0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類似団体で高い水準となっているが、</a:t>
          </a:r>
          <a:r>
            <a:rPr kumimoji="1" lang="ja-JP" altLang="ja-JP" sz="1300">
              <a:solidFill>
                <a:schemeClr val="dk1"/>
              </a:solidFill>
              <a:effectLst/>
              <a:latin typeface="+mn-lt"/>
              <a:ea typeface="+mn-ea"/>
              <a:cs typeface="+mn-cs"/>
            </a:rPr>
            <a:t>消防組織を単独で持って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、保育所</a:t>
          </a:r>
          <a:r>
            <a:rPr kumimoji="1" lang="ja-JP" altLang="en-US" sz="1300">
              <a:solidFill>
                <a:schemeClr val="dk1"/>
              </a:solidFill>
              <a:effectLst/>
              <a:latin typeface="+mn-lt"/>
              <a:ea typeface="+mn-ea"/>
              <a:cs typeface="+mn-cs"/>
            </a:rPr>
            <a:t>などの管理運営</a:t>
          </a:r>
          <a:r>
            <a:rPr kumimoji="1" lang="ja-JP" altLang="ja-JP" sz="1300">
              <a:solidFill>
                <a:schemeClr val="dk1"/>
              </a:solidFill>
              <a:effectLst/>
              <a:latin typeface="+mn-lt"/>
              <a:ea typeface="+mn-ea"/>
              <a:cs typeface="+mn-cs"/>
            </a:rPr>
            <a:t>を直営で</a:t>
          </a:r>
          <a:r>
            <a:rPr kumimoji="1" lang="ja-JP" altLang="en-US" sz="1300">
              <a:solidFill>
                <a:schemeClr val="dk1"/>
              </a:solidFill>
              <a:effectLst/>
              <a:latin typeface="+mn-lt"/>
              <a:ea typeface="+mn-ea"/>
              <a:cs typeface="+mn-cs"/>
            </a:rPr>
            <a:t>行っていることや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さらに</a:t>
          </a:r>
          <a:r>
            <a:rPr kumimoji="1" lang="ja-JP" altLang="ja-JP" sz="1300">
              <a:solidFill>
                <a:schemeClr val="dk1"/>
              </a:solidFill>
              <a:effectLst/>
              <a:latin typeface="+mn-lt"/>
              <a:ea typeface="+mn-ea"/>
              <a:cs typeface="+mn-cs"/>
            </a:rPr>
            <a:t>北方領土対策</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職員</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配置</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特殊な地域特性によるものが主な要因である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このため定員の</a:t>
          </a:r>
          <a:r>
            <a:rPr kumimoji="1" lang="ja-JP" altLang="ja-JP" sz="1300">
              <a:solidFill>
                <a:schemeClr val="dk1"/>
              </a:solidFill>
              <a:effectLst/>
              <a:latin typeface="+mn-lt"/>
              <a:ea typeface="+mn-ea"/>
              <a:cs typeface="+mn-cs"/>
            </a:rPr>
            <a:t>適正化</a:t>
          </a:r>
          <a:r>
            <a:rPr kumimoji="1" lang="ja-JP" altLang="en-US" sz="1300">
              <a:solidFill>
                <a:schemeClr val="dk1"/>
              </a:solidFill>
              <a:effectLst/>
              <a:latin typeface="+mn-lt"/>
              <a:ea typeface="+mn-ea"/>
              <a:cs typeface="+mn-cs"/>
            </a:rPr>
            <a:t>を図り引き続き人件費の抑制</a:t>
          </a:r>
          <a:r>
            <a:rPr kumimoji="1" lang="ja-JP" altLang="ja-JP" sz="130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145288</xdr:rowOff>
    </xdr:from>
    <xdr:to>
      <xdr:col>7</xdr:col>
      <xdr:colOff>15875</xdr:colOff>
      <xdr:row>39</xdr:row>
      <xdr:rowOff>51562</xdr:rowOff>
    </xdr:to>
    <xdr:cxnSp macro="">
      <xdr:nvCxnSpPr>
        <xdr:cNvPr id="63" name="直線コネクタ 62"/>
        <xdr:cNvCxnSpPr/>
      </xdr:nvCxnSpPr>
      <xdr:spPr>
        <a:xfrm flipV="1">
          <a:off x="3987800" y="66603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51562</xdr:rowOff>
    </xdr:from>
    <xdr:to>
      <xdr:col>5</xdr:col>
      <xdr:colOff>549275</xdr:colOff>
      <xdr:row>39</xdr:row>
      <xdr:rowOff>124714</xdr:rowOff>
    </xdr:to>
    <xdr:cxnSp macro="">
      <xdr:nvCxnSpPr>
        <xdr:cNvPr id="66" name="直線コネクタ 65"/>
        <xdr:cNvCxnSpPr/>
      </xdr:nvCxnSpPr>
      <xdr:spPr>
        <a:xfrm flipV="1">
          <a:off x="3098800" y="67381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120142</xdr:rowOff>
    </xdr:from>
    <xdr:to>
      <xdr:col>4</xdr:col>
      <xdr:colOff>346075</xdr:colOff>
      <xdr:row>39</xdr:row>
      <xdr:rowOff>124714</xdr:rowOff>
    </xdr:to>
    <xdr:cxnSp macro="">
      <xdr:nvCxnSpPr>
        <xdr:cNvPr id="69" name="直線コネクタ 68"/>
        <xdr:cNvCxnSpPr/>
      </xdr:nvCxnSpPr>
      <xdr:spPr>
        <a:xfrm>
          <a:off x="2209800" y="6806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120142</xdr:rowOff>
    </xdr:from>
    <xdr:to>
      <xdr:col>3</xdr:col>
      <xdr:colOff>142875</xdr:colOff>
      <xdr:row>39</xdr:row>
      <xdr:rowOff>152146</xdr:rowOff>
    </xdr:to>
    <xdr:cxnSp macro="">
      <xdr:nvCxnSpPr>
        <xdr:cNvPr id="72" name="直線コネクタ 71"/>
        <xdr:cNvCxnSpPr/>
      </xdr:nvCxnSpPr>
      <xdr:spPr>
        <a:xfrm flipV="1">
          <a:off x="1320800" y="68066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94488</xdr:rowOff>
    </xdr:from>
    <xdr:to>
      <xdr:col>7</xdr:col>
      <xdr:colOff>66675</xdr:colOff>
      <xdr:row>39</xdr:row>
      <xdr:rowOff>24638</xdr:rowOff>
    </xdr:to>
    <xdr:sp macro="" textlink="">
      <xdr:nvSpPr>
        <xdr:cNvPr id="82" name="円/楕円 81"/>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66565</xdr:rowOff>
    </xdr:from>
    <xdr:ext cx="762000" cy="259045"/>
    <xdr:sp macro="" textlink="">
      <xdr:nvSpPr>
        <xdr:cNvPr id="83"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762</xdr:rowOff>
    </xdr:from>
    <xdr:to>
      <xdr:col>5</xdr:col>
      <xdr:colOff>600075</xdr:colOff>
      <xdr:row>39</xdr:row>
      <xdr:rowOff>102362</xdr:rowOff>
    </xdr:to>
    <xdr:sp macro="" textlink="">
      <xdr:nvSpPr>
        <xdr:cNvPr id="84" name="円/楕円 83"/>
        <xdr:cNvSpPr/>
      </xdr:nvSpPr>
      <xdr:spPr>
        <a:xfrm>
          <a:off x="3937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87139</xdr:rowOff>
    </xdr:from>
    <xdr:ext cx="736600" cy="259045"/>
    <xdr:sp macro="" textlink="">
      <xdr:nvSpPr>
        <xdr:cNvPr id="85" name="テキスト ボックス 84"/>
        <xdr:cNvSpPr txBox="1"/>
      </xdr:nvSpPr>
      <xdr:spPr>
        <a:xfrm>
          <a:off x="3606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73914</xdr:rowOff>
    </xdr:from>
    <xdr:to>
      <xdr:col>4</xdr:col>
      <xdr:colOff>396875</xdr:colOff>
      <xdr:row>40</xdr:row>
      <xdr:rowOff>4064</xdr:rowOff>
    </xdr:to>
    <xdr:sp macro="" textlink="">
      <xdr:nvSpPr>
        <xdr:cNvPr id="86" name="円/楕円 85"/>
        <xdr:cNvSpPr/>
      </xdr:nvSpPr>
      <xdr:spPr>
        <a:xfrm>
          <a:off x="3048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160291</xdr:rowOff>
    </xdr:from>
    <xdr:ext cx="762000" cy="259045"/>
    <xdr:sp macro="" textlink="">
      <xdr:nvSpPr>
        <xdr:cNvPr id="87" name="テキスト ボックス 86"/>
        <xdr:cNvSpPr txBox="1"/>
      </xdr:nvSpPr>
      <xdr:spPr>
        <a:xfrm>
          <a:off x="2717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69342</xdr:rowOff>
    </xdr:from>
    <xdr:to>
      <xdr:col>3</xdr:col>
      <xdr:colOff>193675</xdr:colOff>
      <xdr:row>39</xdr:row>
      <xdr:rowOff>170942</xdr:rowOff>
    </xdr:to>
    <xdr:sp macro="" textlink="">
      <xdr:nvSpPr>
        <xdr:cNvPr id="88" name="円/楕円 87"/>
        <xdr:cNvSpPr/>
      </xdr:nvSpPr>
      <xdr:spPr>
        <a:xfrm>
          <a:off x="2159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155719</xdr:rowOff>
    </xdr:from>
    <xdr:ext cx="762000" cy="259045"/>
    <xdr:sp macro="" textlink="">
      <xdr:nvSpPr>
        <xdr:cNvPr id="89" name="テキスト ボックス 88"/>
        <xdr:cNvSpPr txBox="1"/>
      </xdr:nvSpPr>
      <xdr:spPr>
        <a:xfrm>
          <a:off x="1828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101346</xdr:rowOff>
    </xdr:from>
    <xdr:to>
      <xdr:col>1</xdr:col>
      <xdr:colOff>676275</xdr:colOff>
      <xdr:row>40</xdr:row>
      <xdr:rowOff>31496</xdr:rowOff>
    </xdr:to>
    <xdr:sp macro="" textlink="">
      <xdr:nvSpPr>
        <xdr:cNvPr id="90" name="円/楕円 89"/>
        <xdr:cNvSpPr/>
      </xdr:nvSpPr>
      <xdr:spPr>
        <a:xfrm>
          <a:off x="1270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16273</xdr:rowOff>
    </xdr:from>
    <xdr:ext cx="762000" cy="259045"/>
    <xdr:sp macro="" textlink="">
      <xdr:nvSpPr>
        <xdr:cNvPr id="91" name="テキスト ボックス 90"/>
        <xdr:cNvSpPr txBox="1"/>
      </xdr:nvSpPr>
      <xdr:spPr>
        <a:xfrm>
          <a:off x="939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類似団体平均を上回っているが、学校・保育所の施設管理が主な要因であり、施設の統廃合や民営化等を含め今後においても事務事業の見直しを行う。</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18</xdr:row>
      <xdr:rowOff>39914</xdr:rowOff>
    </xdr:to>
    <xdr:cxnSp macro="">
      <xdr:nvCxnSpPr>
        <xdr:cNvPr id="126" name="直線コネクタ 125"/>
        <xdr:cNvCxnSpPr/>
      </xdr:nvCxnSpPr>
      <xdr:spPr>
        <a:xfrm>
          <a:off x="15671800" y="29518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37193</xdr:rowOff>
    </xdr:to>
    <xdr:cxnSp macro="">
      <xdr:nvCxnSpPr>
        <xdr:cNvPr id="129" name="直線コネクタ 128"/>
        <xdr:cNvCxnSpPr/>
      </xdr:nvCxnSpPr>
      <xdr:spPr>
        <a:xfrm>
          <a:off x="14782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17</xdr:row>
      <xdr:rowOff>26307</xdr:rowOff>
    </xdr:to>
    <xdr:cxnSp macro="">
      <xdr:nvCxnSpPr>
        <xdr:cNvPr id="132" name="直線コネクタ 131"/>
        <xdr:cNvCxnSpPr/>
      </xdr:nvCxnSpPr>
      <xdr:spPr>
        <a:xfrm>
          <a:off x="13893800" y="2788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132443</xdr:rowOff>
    </xdr:to>
    <xdr:cxnSp macro="">
      <xdr:nvCxnSpPr>
        <xdr:cNvPr id="135" name="直線コネクタ 134"/>
        <xdr:cNvCxnSpPr/>
      </xdr:nvCxnSpPr>
      <xdr:spPr>
        <a:xfrm flipV="1">
          <a:off x="13004800" y="2788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5" name="円/楕円 144"/>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6"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7" name="円/楕円 146"/>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8" name="テキスト ボックス 147"/>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49" name="円/楕円 148"/>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0" name="テキスト ボックス 149"/>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1" name="円/楕円 150"/>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2" name="テキスト ボックス 15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3" name="円/楕円 152"/>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4" name="テキスト ボックス 15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年度においては類似団体平均を下回る結果となったが、近年生活保護費が上昇傾向にあることから、引き続き資格審査等の適正化に努める。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88900</xdr:rowOff>
    </xdr:to>
    <xdr:cxnSp macro="">
      <xdr:nvCxnSpPr>
        <xdr:cNvPr id="187" name="直線コネクタ 186"/>
        <xdr:cNvCxnSpPr/>
      </xdr:nvCxnSpPr>
      <xdr:spPr>
        <a:xfrm flipV="1">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88900</xdr:rowOff>
    </xdr:to>
    <xdr:cxnSp macro="">
      <xdr:nvCxnSpPr>
        <xdr:cNvPr id="190" name="直線コネクタ 189"/>
        <xdr:cNvCxnSpPr/>
      </xdr:nvCxnSpPr>
      <xdr:spPr>
        <a:xfrm>
          <a:off x="3098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55</xdr:row>
      <xdr:rowOff>158750</xdr:rowOff>
    </xdr:to>
    <xdr:cxnSp macro="">
      <xdr:nvCxnSpPr>
        <xdr:cNvPr id="193" name="直線コネクタ 192"/>
        <xdr:cNvCxnSpPr/>
      </xdr:nvCxnSpPr>
      <xdr:spPr>
        <a:xfrm>
          <a:off x="2209800" y="956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133350</xdr:rowOff>
    </xdr:to>
    <xdr:cxnSp macro="">
      <xdr:nvCxnSpPr>
        <xdr:cNvPr id="196" name="直線コネクタ 195"/>
        <xdr:cNvCxnSpPr/>
      </xdr:nvCxnSpPr>
      <xdr:spPr>
        <a:xfrm>
          <a:off x="1320800" y="949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6" name="円/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10" name="円/楕円 209"/>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11" name="テキスト ボックス 210"/>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2" name="円/楕円 211"/>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3" name="テキスト ボックス 212"/>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特別会計・公営企業会計の繰出金の減少などから、類似団体平均を大きく下回った。</a:t>
          </a:r>
          <a:endParaRPr kumimoji="1" lang="en-US" altLang="ja-JP" sz="1300">
            <a:latin typeface="ＭＳ Ｐゴシック"/>
          </a:endParaRPr>
        </a:p>
        <a:p>
          <a:r>
            <a:rPr kumimoji="1" lang="ja-JP" altLang="en-US" sz="1300">
              <a:latin typeface="ＭＳ Ｐゴシック"/>
            </a:rPr>
            <a:t>　しかし、各会計の財政状況により繰出金が増加することも考えられることから、今後も繰出金の適正な支出を図るなど、歳出の抑制に努める。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55</xdr:row>
      <xdr:rowOff>39370</xdr:rowOff>
    </xdr:to>
    <xdr:cxnSp macro="">
      <xdr:nvCxnSpPr>
        <xdr:cNvPr id="248" name="直線コネクタ 247"/>
        <xdr:cNvCxnSpPr/>
      </xdr:nvCxnSpPr>
      <xdr:spPr>
        <a:xfrm>
          <a:off x="15671800" y="9347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149860</xdr:rowOff>
    </xdr:to>
    <xdr:cxnSp macro="">
      <xdr:nvCxnSpPr>
        <xdr:cNvPr id="251" name="直線コネクタ 250"/>
        <xdr:cNvCxnSpPr/>
      </xdr:nvCxnSpPr>
      <xdr:spPr>
        <a:xfrm flipV="1">
          <a:off x="14782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149860</xdr:rowOff>
    </xdr:to>
    <xdr:cxnSp macro="">
      <xdr:nvCxnSpPr>
        <xdr:cNvPr id="254" name="直線コネクタ 253"/>
        <xdr:cNvCxnSpPr/>
      </xdr:nvCxnSpPr>
      <xdr:spPr>
        <a:xfrm>
          <a:off x="13893800" y="9293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35560</xdr:rowOff>
    </xdr:to>
    <xdr:cxnSp macro="">
      <xdr:nvCxnSpPr>
        <xdr:cNvPr id="257" name="直線コネクタ 256"/>
        <xdr:cNvCxnSpPr/>
      </xdr:nvCxnSpPr>
      <xdr:spPr>
        <a:xfrm>
          <a:off x="13004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7" name="円/楕円 266"/>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8"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69" name="円/楕円 268"/>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0" name="テキスト ボックス 269"/>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1" name="円/楕円 270"/>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2" name="テキスト ボックス 271"/>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3" name="円/楕円 272"/>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4" name="テキスト ボックス 273"/>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5" name="円/楕円 274"/>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6" name="テキスト ボックス 275"/>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類似団体平均を下回っているが、病院の医師不足等による経営の悪化により昨年と同水準にある。今後においても引き続き動向を注視し、歳出の抑制に努める。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306" name="直線コネクタ 305"/>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165862</xdr:rowOff>
    </xdr:to>
    <xdr:cxnSp macro="">
      <xdr:nvCxnSpPr>
        <xdr:cNvPr id="309" name="直線コネクタ 308"/>
        <xdr:cNvCxnSpPr/>
      </xdr:nvCxnSpPr>
      <xdr:spPr>
        <a:xfrm>
          <a:off x="14782800" y="6084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110998</xdr:rowOff>
    </xdr:to>
    <xdr:cxnSp macro="">
      <xdr:nvCxnSpPr>
        <xdr:cNvPr id="312" name="直線コネクタ 311"/>
        <xdr:cNvCxnSpPr/>
      </xdr:nvCxnSpPr>
      <xdr:spPr>
        <a:xfrm flipV="1">
          <a:off x="13893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110998</xdr:rowOff>
    </xdr:to>
    <xdr:cxnSp macro="">
      <xdr:nvCxnSpPr>
        <xdr:cNvPr id="315" name="直線コネクタ 314"/>
        <xdr:cNvCxnSpPr/>
      </xdr:nvCxnSpPr>
      <xdr:spPr>
        <a:xfrm>
          <a:off x="13004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5" name="円/楕円 324"/>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6"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7" name="円/楕円 326"/>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8" name="テキスト ボックス 327"/>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9" name="円/楕円 328"/>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30" name="テキスト ボックス 329"/>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1" name="円/楕円 330"/>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2" name="テキスト ボックス 331"/>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3" name="円/楕円 332"/>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4" name="テキスト ボックス 333"/>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年度においては、類似団体平均を下回っているが、今後、公的資金借換による公債費のピークを迎えるため、地方債発行の抑制に努める。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146050</xdr:rowOff>
    </xdr:from>
    <xdr:to>
      <xdr:col>7</xdr:col>
      <xdr:colOff>15875</xdr:colOff>
      <xdr:row>75</xdr:row>
      <xdr:rowOff>14605</xdr:rowOff>
    </xdr:to>
    <xdr:cxnSp macro="">
      <xdr:nvCxnSpPr>
        <xdr:cNvPr id="366" name="直線コネクタ 365"/>
        <xdr:cNvCxnSpPr/>
      </xdr:nvCxnSpPr>
      <xdr:spPr>
        <a:xfrm flipV="1">
          <a:off x="3987800" y="12833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xdr:rowOff>
    </xdr:from>
    <xdr:to>
      <xdr:col>5</xdr:col>
      <xdr:colOff>549275</xdr:colOff>
      <xdr:row>75</xdr:row>
      <xdr:rowOff>14605</xdr:rowOff>
    </xdr:to>
    <xdr:cxnSp macro="">
      <xdr:nvCxnSpPr>
        <xdr:cNvPr id="369" name="直線コネクタ 368"/>
        <xdr:cNvCxnSpPr/>
      </xdr:nvCxnSpPr>
      <xdr:spPr>
        <a:xfrm>
          <a:off x="3098800" y="12871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xdr:rowOff>
    </xdr:from>
    <xdr:to>
      <xdr:col>4</xdr:col>
      <xdr:colOff>346075</xdr:colOff>
      <xdr:row>75</xdr:row>
      <xdr:rowOff>12700</xdr:rowOff>
    </xdr:to>
    <xdr:cxnSp macro="">
      <xdr:nvCxnSpPr>
        <xdr:cNvPr id="372" name="直線コネクタ 371"/>
        <xdr:cNvCxnSpPr/>
      </xdr:nvCxnSpPr>
      <xdr:spPr>
        <a:xfrm>
          <a:off x="2209800" y="12861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xdr:rowOff>
    </xdr:from>
    <xdr:to>
      <xdr:col>3</xdr:col>
      <xdr:colOff>142875</xdr:colOff>
      <xdr:row>75</xdr:row>
      <xdr:rowOff>39370</xdr:rowOff>
    </xdr:to>
    <xdr:cxnSp macro="">
      <xdr:nvCxnSpPr>
        <xdr:cNvPr id="375" name="直線コネクタ 374"/>
        <xdr:cNvCxnSpPr/>
      </xdr:nvCxnSpPr>
      <xdr:spPr>
        <a:xfrm flipV="1">
          <a:off x="1320800" y="12861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77" name="テキスト ボックス 37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79" name="テキスト ボックス 37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95250</xdr:rowOff>
    </xdr:from>
    <xdr:to>
      <xdr:col>7</xdr:col>
      <xdr:colOff>66675</xdr:colOff>
      <xdr:row>75</xdr:row>
      <xdr:rowOff>25400</xdr:rowOff>
    </xdr:to>
    <xdr:sp macro="" textlink="">
      <xdr:nvSpPr>
        <xdr:cNvPr id="385" name="円/楕円 384"/>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111777</xdr:rowOff>
    </xdr:from>
    <xdr:ext cx="762000" cy="259045"/>
    <xdr:sp macro="" textlink="">
      <xdr:nvSpPr>
        <xdr:cNvPr id="386" name="公債費該当値テキスト"/>
        <xdr:cNvSpPr txBox="1"/>
      </xdr:nvSpPr>
      <xdr:spPr>
        <a:xfrm>
          <a:off x="4914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135255</xdr:rowOff>
    </xdr:from>
    <xdr:to>
      <xdr:col>5</xdr:col>
      <xdr:colOff>600075</xdr:colOff>
      <xdr:row>75</xdr:row>
      <xdr:rowOff>65405</xdr:rowOff>
    </xdr:to>
    <xdr:sp macro="" textlink="">
      <xdr:nvSpPr>
        <xdr:cNvPr id="387" name="円/楕円 386"/>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75582</xdr:rowOff>
    </xdr:from>
    <xdr:ext cx="736600" cy="259045"/>
    <xdr:sp macro="" textlink="">
      <xdr:nvSpPr>
        <xdr:cNvPr id="388" name="テキスト ボックス 387"/>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89" name="円/楕円 388"/>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90" name="テキスト ボックス 389"/>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123825</xdr:rowOff>
    </xdr:from>
    <xdr:to>
      <xdr:col>3</xdr:col>
      <xdr:colOff>193675</xdr:colOff>
      <xdr:row>75</xdr:row>
      <xdr:rowOff>53975</xdr:rowOff>
    </xdr:to>
    <xdr:sp macro="" textlink="">
      <xdr:nvSpPr>
        <xdr:cNvPr id="391" name="円/楕円 390"/>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64152</xdr:rowOff>
    </xdr:from>
    <xdr:ext cx="762000" cy="259045"/>
    <xdr:sp macro="" textlink="">
      <xdr:nvSpPr>
        <xdr:cNvPr id="392" name="テキスト ボックス 391"/>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3" name="円/楕円 392"/>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94" name="テキスト ボックス 39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類似団体平均を上回っている。主な要因は、学校の統合に伴う整備工事等によるものであり、引き続き事業の必要性・緊急性・有効性を考慮した事業選択により、普通建設事業費の抑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168911</xdr:rowOff>
    </xdr:to>
    <xdr:cxnSp macro="">
      <xdr:nvCxnSpPr>
        <xdr:cNvPr id="427" name="直線コネクタ 426"/>
        <xdr:cNvCxnSpPr/>
      </xdr:nvCxnSpPr>
      <xdr:spPr>
        <a:xfrm>
          <a:off x="15671800" y="133172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115570</xdr:rowOff>
    </xdr:to>
    <xdr:cxnSp macro="">
      <xdr:nvCxnSpPr>
        <xdr:cNvPr id="430" name="直線コネクタ 429"/>
        <xdr:cNvCxnSpPr/>
      </xdr:nvCxnSpPr>
      <xdr:spPr>
        <a:xfrm>
          <a:off x="14782800" y="13305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104139</xdr:rowOff>
    </xdr:to>
    <xdr:cxnSp macro="">
      <xdr:nvCxnSpPr>
        <xdr:cNvPr id="433" name="直線コネクタ 432"/>
        <xdr:cNvCxnSpPr/>
      </xdr:nvCxnSpPr>
      <xdr:spPr>
        <a:xfrm>
          <a:off x="13893800" y="132067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24130</xdr:rowOff>
    </xdr:to>
    <xdr:cxnSp macro="">
      <xdr:nvCxnSpPr>
        <xdr:cNvPr id="436" name="直線コネクタ 435"/>
        <xdr:cNvCxnSpPr/>
      </xdr:nvCxnSpPr>
      <xdr:spPr>
        <a:xfrm flipV="1">
          <a:off x="13004800" y="13206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6" name="円/楕円 445"/>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7"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8" name="円/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9" name="テキスト ボックス 44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0" name="円/楕円 449"/>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1" name="テキスト ボックス 450"/>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52" name="円/楕円 451"/>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53" name="テキスト ボックス 452"/>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4" name="円/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5" name="テキスト ボックス 45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北海道根室市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54432</xdr:rowOff>
    </xdr:from>
    <xdr:to>
      <xdr:col>4</xdr:col>
      <xdr:colOff>1117600</xdr:colOff>
      <xdr:row>15</xdr:row>
      <xdr:rowOff>70879</xdr:rowOff>
    </xdr:to>
    <xdr:cxnSp macro="">
      <xdr:nvCxnSpPr>
        <xdr:cNvPr id="50" name="直線コネクタ 49"/>
        <xdr:cNvCxnSpPr/>
      </xdr:nvCxnSpPr>
      <xdr:spPr bwMode="auto">
        <a:xfrm>
          <a:off x="5003800" y="2673807"/>
          <a:ext cx="647700" cy="1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2870</xdr:rowOff>
    </xdr:from>
    <xdr:to>
      <xdr:col>4</xdr:col>
      <xdr:colOff>469900</xdr:colOff>
      <xdr:row>15</xdr:row>
      <xdr:rowOff>54432</xdr:rowOff>
    </xdr:to>
    <xdr:cxnSp macro="">
      <xdr:nvCxnSpPr>
        <xdr:cNvPr id="53" name="直線コネクタ 52"/>
        <xdr:cNvCxnSpPr/>
      </xdr:nvCxnSpPr>
      <xdr:spPr bwMode="auto">
        <a:xfrm>
          <a:off x="4305300" y="2622245"/>
          <a:ext cx="698500" cy="5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2870</xdr:rowOff>
    </xdr:from>
    <xdr:to>
      <xdr:col>3</xdr:col>
      <xdr:colOff>904875</xdr:colOff>
      <xdr:row>15</xdr:row>
      <xdr:rowOff>3505</xdr:rowOff>
    </xdr:to>
    <xdr:cxnSp macro="">
      <xdr:nvCxnSpPr>
        <xdr:cNvPr id="56" name="直線コネクタ 55"/>
        <xdr:cNvCxnSpPr/>
      </xdr:nvCxnSpPr>
      <xdr:spPr bwMode="auto">
        <a:xfrm flipV="1">
          <a:off x="3606800" y="2622245"/>
          <a:ext cx="698500" cy="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3505</xdr:rowOff>
    </xdr:from>
    <xdr:to>
      <xdr:col>3</xdr:col>
      <xdr:colOff>206375</xdr:colOff>
      <xdr:row>15</xdr:row>
      <xdr:rowOff>47739</xdr:rowOff>
    </xdr:to>
    <xdr:cxnSp macro="">
      <xdr:nvCxnSpPr>
        <xdr:cNvPr id="59" name="直線コネクタ 58"/>
        <xdr:cNvCxnSpPr/>
      </xdr:nvCxnSpPr>
      <xdr:spPr bwMode="auto">
        <a:xfrm flipV="1">
          <a:off x="2908300" y="2622880"/>
          <a:ext cx="698500" cy="4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20079</xdr:rowOff>
    </xdr:from>
    <xdr:to>
      <xdr:col>5</xdr:col>
      <xdr:colOff>34925</xdr:colOff>
      <xdr:row>15</xdr:row>
      <xdr:rowOff>121679</xdr:rowOff>
    </xdr:to>
    <xdr:sp macro="" textlink="">
      <xdr:nvSpPr>
        <xdr:cNvPr id="69" name="円/楕円 68"/>
        <xdr:cNvSpPr/>
      </xdr:nvSpPr>
      <xdr:spPr bwMode="auto">
        <a:xfrm>
          <a:off x="5600700" y="263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36606</xdr:rowOff>
    </xdr:from>
    <xdr:ext cx="762000" cy="259045"/>
    <xdr:sp macro="" textlink="">
      <xdr:nvSpPr>
        <xdr:cNvPr id="70" name="人口1人当たり決算額の推移該当値テキスト130"/>
        <xdr:cNvSpPr txBox="1"/>
      </xdr:nvSpPr>
      <xdr:spPr>
        <a:xfrm>
          <a:off x="5740400" y="248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3632</xdr:rowOff>
    </xdr:from>
    <xdr:to>
      <xdr:col>4</xdr:col>
      <xdr:colOff>520700</xdr:colOff>
      <xdr:row>15</xdr:row>
      <xdr:rowOff>105232</xdr:rowOff>
    </xdr:to>
    <xdr:sp macro="" textlink="">
      <xdr:nvSpPr>
        <xdr:cNvPr id="71" name="円/楕円 70"/>
        <xdr:cNvSpPr/>
      </xdr:nvSpPr>
      <xdr:spPr bwMode="auto">
        <a:xfrm>
          <a:off x="4953000" y="262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115409</xdr:rowOff>
    </xdr:from>
    <xdr:ext cx="736600" cy="259045"/>
    <xdr:sp macro="" textlink="">
      <xdr:nvSpPr>
        <xdr:cNvPr id="72" name="テキスト ボックス 71"/>
        <xdr:cNvSpPr txBox="1"/>
      </xdr:nvSpPr>
      <xdr:spPr>
        <a:xfrm>
          <a:off x="4622800" y="239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123520</xdr:rowOff>
    </xdr:from>
    <xdr:to>
      <xdr:col>3</xdr:col>
      <xdr:colOff>955675</xdr:colOff>
      <xdr:row>15</xdr:row>
      <xdr:rowOff>53670</xdr:rowOff>
    </xdr:to>
    <xdr:sp macro="" textlink="">
      <xdr:nvSpPr>
        <xdr:cNvPr id="73" name="円/楕円 72"/>
        <xdr:cNvSpPr/>
      </xdr:nvSpPr>
      <xdr:spPr bwMode="auto">
        <a:xfrm>
          <a:off x="4254500" y="257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63847</xdr:rowOff>
    </xdr:from>
    <xdr:ext cx="762000" cy="259045"/>
    <xdr:sp macro="" textlink="">
      <xdr:nvSpPr>
        <xdr:cNvPr id="74" name="テキスト ボックス 73"/>
        <xdr:cNvSpPr txBox="1"/>
      </xdr:nvSpPr>
      <xdr:spPr>
        <a:xfrm>
          <a:off x="3924300" y="234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133,524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124155</xdr:rowOff>
    </xdr:from>
    <xdr:to>
      <xdr:col>3</xdr:col>
      <xdr:colOff>257175</xdr:colOff>
      <xdr:row>15</xdr:row>
      <xdr:rowOff>54305</xdr:rowOff>
    </xdr:to>
    <xdr:sp macro="" textlink="">
      <xdr:nvSpPr>
        <xdr:cNvPr id="75" name="円/楕円 74"/>
        <xdr:cNvSpPr/>
      </xdr:nvSpPr>
      <xdr:spPr bwMode="auto">
        <a:xfrm>
          <a:off x="3556000" y="2572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64482</xdr:rowOff>
    </xdr:from>
    <xdr:ext cx="762000" cy="259045"/>
    <xdr:sp macro="" textlink="">
      <xdr:nvSpPr>
        <xdr:cNvPr id="76" name="テキスト ボックス 75"/>
        <xdr:cNvSpPr txBox="1"/>
      </xdr:nvSpPr>
      <xdr:spPr>
        <a:xfrm>
          <a:off x="3225800" y="234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133,474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168389</xdr:rowOff>
    </xdr:from>
    <xdr:to>
      <xdr:col>2</xdr:col>
      <xdr:colOff>692150</xdr:colOff>
      <xdr:row>15</xdr:row>
      <xdr:rowOff>98539</xdr:rowOff>
    </xdr:to>
    <xdr:sp macro="" textlink="">
      <xdr:nvSpPr>
        <xdr:cNvPr id="77" name="円/楕円 76"/>
        <xdr:cNvSpPr/>
      </xdr:nvSpPr>
      <xdr:spPr bwMode="auto">
        <a:xfrm>
          <a:off x="2857500" y="26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108716</xdr:rowOff>
    </xdr:from>
    <xdr:ext cx="762000" cy="259045"/>
    <xdr:sp macro="" textlink="">
      <xdr:nvSpPr>
        <xdr:cNvPr id="78" name="テキスト ボックス 77"/>
        <xdr:cNvSpPr txBox="1"/>
      </xdr:nvSpPr>
      <xdr:spPr>
        <a:xfrm>
          <a:off x="2527300" y="23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330995</xdr:rowOff>
    </xdr:from>
    <xdr:to>
      <xdr:col>4</xdr:col>
      <xdr:colOff>1117600</xdr:colOff>
      <xdr:row>38</xdr:row>
      <xdr:rowOff>25521</xdr:rowOff>
    </xdr:to>
    <xdr:cxnSp macro="">
      <xdr:nvCxnSpPr>
        <xdr:cNvPr id="112" name="直線コネクタ 111"/>
        <xdr:cNvCxnSpPr/>
      </xdr:nvCxnSpPr>
      <xdr:spPr bwMode="auto">
        <a:xfrm>
          <a:off x="5003800" y="7455695"/>
          <a:ext cx="6477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330995</xdr:rowOff>
    </xdr:from>
    <xdr:to>
      <xdr:col>4</xdr:col>
      <xdr:colOff>469900</xdr:colOff>
      <xdr:row>37</xdr:row>
      <xdr:rowOff>331677</xdr:rowOff>
    </xdr:to>
    <xdr:cxnSp macro="">
      <xdr:nvCxnSpPr>
        <xdr:cNvPr id="115" name="直線コネクタ 114"/>
        <xdr:cNvCxnSpPr/>
      </xdr:nvCxnSpPr>
      <xdr:spPr bwMode="auto">
        <a:xfrm flipV="1">
          <a:off x="4305300" y="7455695"/>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314151</xdr:rowOff>
    </xdr:from>
    <xdr:to>
      <xdr:col>3</xdr:col>
      <xdr:colOff>904875</xdr:colOff>
      <xdr:row>37</xdr:row>
      <xdr:rowOff>331677</xdr:rowOff>
    </xdr:to>
    <xdr:cxnSp macro="">
      <xdr:nvCxnSpPr>
        <xdr:cNvPr id="118" name="直線コネクタ 117"/>
        <xdr:cNvCxnSpPr/>
      </xdr:nvCxnSpPr>
      <xdr:spPr bwMode="auto">
        <a:xfrm>
          <a:off x="3606800" y="7438851"/>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310417</xdr:rowOff>
    </xdr:from>
    <xdr:to>
      <xdr:col>3</xdr:col>
      <xdr:colOff>206375</xdr:colOff>
      <xdr:row>37</xdr:row>
      <xdr:rowOff>314151</xdr:rowOff>
    </xdr:to>
    <xdr:cxnSp macro="">
      <xdr:nvCxnSpPr>
        <xdr:cNvPr id="121" name="直線コネクタ 120"/>
        <xdr:cNvCxnSpPr/>
      </xdr:nvCxnSpPr>
      <xdr:spPr bwMode="auto">
        <a:xfrm>
          <a:off x="2908300" y="7435117"/>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12244</xdr:rowOff>
    </xdr:from>
    <xdr:ext cx="762000" cy="259045"/>
    <xdr:sp macro="" textlink="">
      <xdr:nvSpPr>
        <xdr:cNvPr id="123" name="テキスト ボックス 122"/>
        <xdr:cNvSpPr txBox="1"/>
      </xdr:nvSpPr>
      <xdr:spPr>
        <a:xfrm>
          <a:off x="32258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4953</xdr:rowOff>
    </xdr:from>
    <xdr:ext cx="762000" cy="259045"/>
    <xdr:sp macro="" textlink="">
      <xdr:nvSpPr>
        <xdr:cNvPr id="125" name="テキスト ボックス 124"/>
        <xdr:cNvSpPr txBox="1"/>
      </xdr:nvSpPr>
      <xdr:spPr>
        <a:xfrm>
          <a:off x="2527300" y="71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317621</xdr:rowOff>
    </xdr:from>
    <xdr:to>
      <xdr:col>5</xdr:col>
      <xdr:colOff>34925</xdr:colOff>
      <xdr:row>38</xdr:row>
      <xdr:rowOff>76321</xdr:rowOff>
    </xdr:to>
    <xdr:sp macro="" textlink="">
      <xdr:nvSpPr>
        <xdr:cNvPr id="131" name="円/楕円 130"/>
        <xdr:cNvSpPr/>
      </xdr:nvSpPr>
      <xdr:spPr bwMode="auto">
        <a:xfrm>
          <a:off x="5600700" y="744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280195</xdr:rowOff>
    </xdr:from>
    <xdr:to>
      <xdr:col>4</xdr:col>
      <xdr:colOff>520700</xdr:colOff>
      <xdr:row>38</xdr:row>
      <xdr:rowOff>38895</xdr:rowOff>
    </xdr:to>
    <xdr:sp macro="" textlink="">
      <xdr:nvSpPr>
        <xdr:cNvPr id="133" name="円/楕円 132"/>
        <xdr:cNvSpPr/>
      </xdr:nvSpPr>
      <xdr:spPr bwMode="auto">
        <a:xfrm>
          <a:off x="4953000" y="740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23672</xdr:rowOff>
    </xdr:from>
    <xdr:ext cx="736600" cy="259045"/>
    <xdr:sp macro="" textlink="">
      <xdr:nvSpPr>
        <xdr:cNvPr id="134" name="テキスト ボックス 133"/>
        <xdr:cNvSpPr txBox="1"/>
      </xdr:nvSpPr>
      <xdr:spPr>
        <a:xfrm>
          <a:off x="4622800" y="749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280877</xdr:rowOff>
    </xdr:from>
    <xdr:to>
      <xdr:col>3</xdr:col>
      <xdr:colOff>955675</xdr:colOff>
      <xdr:row>38</xdr:row>
      <xdr:rowOff>39577</xdr:rowOff>
    </xdr:to>
    <xdr:sp macro="" textlink="">
      <xdr:nvSpPr>
        <xdr:cNvPr id="135" name="円/楕円 134"/>
        <xdr:cNvSpPr/>
      </xdr:nvSpPr>
      <xdr:spPr bwMode="auto">
        <a:xfrm>
          <a:off x="4254500" y="740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24354</xdr:rowOff>
    </xdr:from>
    <xdr:ext cx="762000" cy="259045"/>
    <xdr:sp macro="" textlink="">
      <xdr:nvSpPr>
        <xdr:cNvPr id="136" name="テキスト ボックス 135"/>
        <xdr:cNvSpPr txBox="1"/>
      </xdr:nvSpPr>
      <xdr:spPr>
        <a:xfrm>
          <a:off x="3924300" y="749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263351</xdr:rowOff>
    </xdr:from>
    <xdr:to>
      <xdr:col>3</xdr:col>
      <xdr:colOff>257175</xdr:colOff>
      <xdr:row>38</xdr:row>
      <xdr:rowOff>22051</xdr:rowOff>
    </xdr:to>
    <xdr:sp macro="" textlink="">
      <xdr:nvSpPr>
        <xdr:cNvPr id="137" name="円/楕円 136"/>
        <xdr:cNvSpPr/>
      </xdr:nvSpPr>
      <xdr:spPr bwMode="auto">
        <a:xfrm>
          <a:off x="3556000" y="738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6828</xdr:rowOff>
    </xdr:from>
    <xdr:ext cx="762000" cy="259045"/>
    <xdr:sp macro="" textlink="">
      <xdr:nvSpPr>
        <xdr:cNvPr id="138" name="テキスト ボックス 137"/>
        <xdr:cNvSpPr txBox="1"/>
      </xdr:nvSpPr>
      <xdr:spPr>
        <a:xfrm>
          <a:off x="3225800" y="747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259617</xdr:rowOff>
    </xdr:from>
    <xdr:to>
      <xdr:col>2</xdr:col>
      <xdr:colOff>692150</xdr:colOff>
      <xdr:row>38</xdr:row>
      <xdr:rowOff>18317</xdr:rowOff>
    </xdr:to>
    <xdr:sp macro="" textlink="">
      <xdr:nvSpPr>
        <xdr:cNvPr id="139" name="円/楕円 138"/>
        <xdr:cNvSpPr/>
      </xdr:nvSpPr>
      <xdr:spPr bwMode="auto">
        <a:xfrm>
          <a:off x="2857500" y="738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3094</xdr:rowOff>
    </xdr:from>
    <xdr:ext cx="762000" cy="259045"/>
    <xdr:sp macro="" textlink="">
      <xdr:nvSpPr>
        <xdr:cNvPr id="140" name="テキスト ボックス 139"/>
        <xdr:cNvSpPr txBox="1"/>
      </xdr:nvSpPr>
      <xdr:spPr>
        <a:xfrm>
          <a:off x="2527300" y="74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年度より行ってきた給与の独自削減、国の経済対策関連の交付金の増額等により財政調整基金残高が上昇傾向にある。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以降交付税が減少傾向にあることや、市税収入の低迷など厳しい財政状況であることから、引き続き歳出全般の見直しを図るなど財政の健全化に努める必要がある。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年度に病院事業会計が赤字となったが、公立病院特例債の発行により平成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年度に赤字を解消し全会計で黒字となったところである。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しかし、病院の医師不足等による経営悪化の可能性があることから今後においても全会計を通じて安定的な財政運営に努める必要がある。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実質公債費率については、公的資金の借換や一部繰上償還等の実施に伴い、若干減少傾向にあるが、今後公的資金借換に伴う元金償還の開始など公債費の増加が見込まれる。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このため、新規市債の抑制や過疎対策事業債など財政運営に有利な地方債の発行などにより水準の維持・向上に努める。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北海道根室市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将来負担比率は、昨年度と比較すると若干減少傾向にある。主な要因は地方債現在高と繰入見込み額の減少によるものである。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このことから、市債発行の抑制や基金運用の適正化に努め、将来の財政環境の変化に柔軟に対応可能な財政基盤の確立に努める。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R11" sqref="R11:V1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16550805</v>
      </c>
      <c r="BO4" s="349"/>
      <c r="BP4" s="349"/>
      <c r="BQ4" s="349"/>
      <c r="BR4" s="349"/>
      <c r="BS4" s="349"/>
      <c r="BT4" s="349"/>
      <c r="BU4" s="350"/>
      <c r="BV4" s="348">
        <v>17431434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16232428</v>
      </c>
      <c r="BO5" s="386"/>
      <c r="BP5" s="386"/>
      <c r="BQ5" s="386"/>
      <c r="BR5" s="386"/>
      <c r="BS5" s="386"/>
      <c r="BT5" s="386"/>
      <c r="BU5" s="387"/>
      <c r="BV5" s="385">
        <v>17215704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318377</v>
      </c>
      <c r="BO6" s="386"/>
      <c r="BP6" s="386"/>
      <c r="BQ6" s="386"/>
      <c r="BR6" s="386"/>
      <c r="BS6" s="386"/>
      <c r="BT6" s="386"/>
      <c r="BU6" s="387"/>
      <c r="BV6" s="385">
        <v>215730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95.7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4317</v>
      </c>
      <c r="BO7" s="386"/>
      <c r="BP7" s="386"/>
      <c r="BQ7" s="386"/>
      <c r="BR7" s="386"/>
      <c r="BS7" s="386"/>
      <c r="BT7" s="386"/>
      <c r="BU7" s="387"/>
      <c r="BV7" s="385">
        <v>39514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9501515</v>
      </c>
      <c r="CU7" s="386"/>
      <c r="CV7" s="386"/>
      <c r="CW7" s="386"/>
      <c r="CX7" s="386"/>
      <c r="CY7" s="386"/>
      <c r="CZ7" s="386"/>
      <c r="DA7" s="387"/>
      <c r="DB7" s="385">
        <v>9616521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314060</v>
      </c>
      <c r="BO8" s="386"/>
      <c r="BP8" s="386"/>
      <c r="BQ8" s="386"/>
      <c r="BR8" s="386"/>
      <c r="BS8" s="386"/>
      <c r="BT8" s="386"/>
      <c r="BU8" s="387"/>
      <c r="BV8" s="385">
        <v>176216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29201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137844</v>
      </c>
      <c r="BO9" s="386"/>
      <c r="BP9" s="386"/>
      <c r="BQ9" s="386"/>
      <c r="BR9" s="386"/>
      <c r="BS9" s="386"/>
      <c r="BT9" s="386"/>
      <c r="BU9" s="387"/>
      <c r="BV9" s="385">
        <v>39464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31202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95745</v>
      </c>
      <c r="BO10" s="386"/>
      <c r="BP10" s="386"/>
      <c r="BQ10" s="386"/>
      <c r="BR10" s="386"/>
      <c r="BS10" s="386"/>
      <c r="BT10" s="386"/>
      <c r="BU10" s="387"/>
      <c r="BV10" s="385">
        <v>68368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28549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28289</v>
      </c>
      <c r="S13" s="467"/>
      <c r="T13" s="467"/>
      <c r="U13" s="467"/>
      <c r="V13" s="468"/>
      <c r="W13" s="401" t="s">
        <v>125</v>
      </c>
      <c r="X13" s="402"/>
      <c r="Y13" s="402"/>
      <c r="Z13" s="402"/>
      <c r="AA13" s="402"/>
      <c r="AB13" s="392"/>
      <c r="AC13" s="436">
        <v>2958</v>
      </c>
      <c r="AD13" s="437"/>
      <c r="AE13" s="437"/>
      <c r="AF13" s="437"/>
      <c r="AG13" s="476"/>
      <c r="AH13" s="436">
        <v>3224</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233589</v>
      </c>
      <c r="BO13" s="386"/>
      <c r="BP13" s="386"/>
      <c r="BQ13" s="386"/>
      <c r="BR13" s="386"/>
      <c r="BS13" s="386"/>
      <c r="BT13" s="386"/>
      <c r="BU13" s="387"/>
      <c r="BV13" s="385">
        <v>107832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28815</v>
      </c>
      <c r="S14" s="467"/>
      <c r="T14" s="467"/>
      <c r="U14" s="467"/>
      <c r="V14" s="468"/>
      <c r="W14" s="375"/>
      <c r="X14" s="376"/>
      <c r="Y14" s="376"/>
      <c r="Z14" s="376"/>
      <c r="AA14" s="376"/>
      <c r="AB14" s="365"/>
      <c r="AC14" s="469">
        <v>19.8</v>
      </c>
      <c r="AD14" s="470"/>
      <c r="AE14" s="470"/>
      <c r="AF14" s="470"/>
      <c r="AG14" s="471"/>
      <c r="AH14" s="469">
        <v>19.8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104</v>
      </c>
      <c r="CU14" s="481"/>
      <c r="CV14" s="481"/>
      <c r="CW14" s="481"/>
      <c r="CX14" s="481"/>
      <c r="CY14" s="481"/>
      <c r="CZ14" s="481"/>
      <c r="DA14" s="482"/>
      <c r="DB14" s="480">
        <v>112.2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28553</v>
      </c>
      <c r="S15" s="467"/>
      <c r="T15" s="467"/>
      <c r="U15" s="467"/>
      <c r="V15" s="468"/>
      <c r="W15" s="401" t="s">
        <v>131</v>
      </c>
      <c r="X15" s="402"/>
      <c r="Y15" s="402"/>
      <c r="Z15" s="402"/>
      <c r="AA15" s="402"/>
      <c r="AB15" s="392"/>
      <c r="AC15" s="436">
        <v>3646</v>
      </c>
      <c r="AD15" s="437"/>
      <c r="AE15" s="437"/>
      <c r="AF15" s="437"/>
      <c r="AG15" s="476"/>
      <c r="AH15" s="436">
        <v>4081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2556318</v>
      </c>
      <c r="BO15" s="349"/>
      <c r="BP15" s="349"/>
      <c r="BQ15" s="349"/>
      <c r="BR15" s="349"/>
      <c r="BS15" s="349"/>
      <c r="BT15" s="349"/>
      <c r="BU15" s="350"/>
      <c r="BV15" s="348">
        <v>2474274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24.4</v>
      </c>
      <c r="AD16" s="470"/>
      <c r="AE16" s="470"/>
      <c r="AF16" s="470"/>
      <c r="AG16" s="471"/>
      <c r="AH16" s="469">
        <v>25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8215814</v>
      </c>
      <c r="BO16" s="386"/>
      <c r="BP16" s="386"/>
      <c r="BQ16" s="386"/>
      <c r="BR16" s="386"/>
      <c r="BS16" s="386"/>
      <c r="BT16" s="386"/>
      <c r="BU16" s="387"/>
      <c r="BV16" s="385">
        <v>8336560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8315</v>
      </c>
      <c r="AD17" s="437"/>
      <c r="AE17" s="437"/>
      <c r="AF17" s="437"/>
      <c r="AG17" s="476"/>
      <c r="AH17" s="436">
        <v>8680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3276488</v>
      </c>
      <c r="BO17" s="386"/>
      <c r="BP17" s="386"/>
      <c r="BQ17" s="386"/>
      <c r="BR17" s="386"/>
      <c r="BS17" s="386"/>
      <c r="BT17" s="386"/>
      <c r="BU17" s="387"/>
      <c r="BV17" s="385">
        <v>3153251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512.73</v>
      </c>
      <c r="M18" s="498"/>
      <c r="N18" s="498"/>
      <c r="O18" s="498"/>
      <c r="P18" s="498"/>
      <c r="Q18" s="498"/>
      <c r="R18" s="499"/>
      <c r="S18" s="499"/>
      <c r="T18" s="499"/>
      <c r="U18" s="499"/>
      <c r="V18" s="500"/>
      <c r="W18" s="403"/>
      <c r="X18" s="404"/>
      <c r="Y18" s="404"/>
      <c r="Z18" s="404"/>
      <c r="AA18" s="404"/>
      <c r="AB18" s="395"/>
      <c r="AC18" s="501">
        <v>55.7</v>
      </c>
      <c r="AD18" s="502"/>
      <c r="AE18" s="502"/>
      <c r="AF18" s="502"/>
      <c r="AG18" s="503"/>
      <c r="AH18" s="501">
        <v>53.2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8569873</v>
      </c>
      <c r="BO18" s="386"/>
      <c r="BP18" s="386"/>
      <c r="BQ18" s="386"/>
      <c r="BR18" s="386"/>
      <c r="BS18" s="386"/>
      <c r="BT18" s="386"/>
      <c r="BU18" s="387"/>
      <c r="BV18" s="385">
        <v>8813216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11599155</v>
      </c>
      <c r="BO19" s="386"/>
      <c r="BP19" s="386"/>
      <c r="BQ19" s="386"/>
      <c r="BR19" s="386"/>
      <c r="BS19" s="386"/>
      <c r="BT19" s="386"/>
      <c r="BU19" s="387"/>
      <c r="BV19" s="385">
        <v>11350520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11897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20880912</v>
      </c>
      <c r="BO23" s="386"/>
      <c r="BP23" s="386"/>
      <c r="BQ23" s="386"/>
      <c r="BR23" s="386"/>
      <c r="BS23" s="386"/>
      <c r="BT23" s="386"/>
      <c r="BU23" s="387"/>
      <c r="BV23" s="385">
        <v>20947919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9000</v>
      </c>
      <c r="R24" s="437"/>
      <c r="S24" s="437"/>
      <c r="T24" s="437"/>
      <c r="U24" s="437"/>
      <c r="V24" s="476"/>
      <c r="W24" s="531"/>
      <c r="X24" s="519"/>
      <c r="Y24" s="520"/>
      <c r="Z24" s="435" t="s">
        <v>154</v>
      </c>
      <c r="AA24" s="415"/>
      <c r="AB24" s="415"/>
      <c r="AC24" s="415"/>
      <c r="AD24" s="415"/>
      <c r="AE24" s="415"/>
      <c r="AF24" s="415"/>
      <c r="AG24" s="416"/>
      <c r="AH24" s="436">
        <v>348</v>
      </c>
      <c r="AI24" s="437"/>
      <c r="AJ24" s="437"/>
      <c r="AK24" s="437"/>
      <c r="AL24" s="476"/>
      <c r="AM24" s="436">
        <v>1128216</v>
      </c>
      <c r="AN24" s="437"/>
      <c r="AO24" s="437"/>
      <c r="AP24" s="437"/>
      <c r="AQ24" s="437"/>
      <c r="AR24" s="476"/>
      <c r="AS24" s="436">
        <v>3242</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15531799</v>
      </c>
      <c r="BO24" s="386"/>
      <c r="BP24" s="386"/>
      <c r="BQ24" s="386"/>
      <c r="BR24" s="386"/>
      <c r="BS24" s="386"/>
      <c r="BT24" s="386"/>
      <c r="BU24" s="387"/>
      <c r="BV24" s="385">
        <v>15391289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7200</v>
      </c>
      <c r="R25" s="437"/>
      <c r="S25" s="437"/>
      <c r="T25" s="437"/>
      <c r="U25" s="437"/>
      <c r="V25" s="476"/>
      <c r="W25" s="531"/>
      <c r="X25" s="519"/>
      <c r="Y25" s="520"/>
      <c r="Z25" s="435" t="s">
        <v>157</v>
      </c>
      <c r="AA25" s="415"/>
      <c r="AB25" s="415"/>
      <c r="AC25" s="415"/>
      <c r="AD25" s="415"/>
      <c r="AE25" s="415"/>
      <c r="AF25" s="415"/>
      <c r="AG25" s="416"/>
      <c r="AH25" s="436">
        <v>68</v>
      </c>
      <c r="AI25" s="437"/>
      <c r="AJ25" s="437"/>
      <c r="AK25" s="437"/>
      <c r="AL25" s="476"/>
      <c r="AM25" s="436">
        <v>206652</v>
      </c>
      <c r="AN25" s="437"/>
      <c r="AO25" s="437"/>
      <c r="AP25" s="437"/>
      <c r="AQ25" s="437"/>
      <c r="AR25" s="476"/>
      <c r="AS25" s="436">
        <v>3039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640180</v>
      </c>
      <c r="BO25" s="349"/>
      <c r="BP25" s="349"/>
      <c r="BQ25" s="349"/>
      <c r="BR25" s="349"/>
      <c r="BS25" s="349"/>
      <c r="BT25" s="349"/>
      <c r="BU25" s="350"/>
      <c r="BV25" s="348">
        <v>653430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6350</v>
      </c>
      <c r="R26" s="437"/>
      <c r="S26" s="437"/>
      <c r="T26" s="437"/>
      <c r="U26" s="437"/>
      <c r="V26" s="476"/>
      <c r="W26" s="531"/>
      <c r="X26" s="519"/>
      <c r="Y26" s="520"/>
      <c r="Z26" s="435" t="s">
        <v>160</v>
      </c>
      <c r="AA26" s="553"/>
      <c r="AB26" s="553"/>
      <c r="AC26" s="553"/>
      <c r="AD26" s="553"/>
      <c r="AE26" s="553"/>
      <c r="AF26" s="553"/>
      <c r="AG26" s="554"/>
      <c r="AH26" s="436">
        <v>28</v>
      </c>
      <c r="AI26" s="437"/>
      <c r="AJ26" s="437"/>
      <c r="AK26" s="437"/>
      <c r="AL26" s="476"/>
      <c r="AM26" s="436">
        <v>98728</v>
      </c>
      <c r="AN26" s="437"/>
      <c r="AO26" s="437"/>
      <c r="AP26" s="437"/>
      <c r="AQ26" s="437"/>
      <c r="AR26" s="476"/>
      <c r="AS26" s="436">
        <v>3526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4050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3815</v>
      </c>
      <c r="AN27" s="437"/>
      <c r="AO27" s="437"/>
      <c r="AP27" s="437"/>
      <c r="AQ27" s="437"/>
      <c r="AR27" s="476"/>
      <c r="AS27" s="436">
        <v>3815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1032316</v>
      </c>
      <c r="BO27" s="551"/>
      <c r="BP27" s="551"/>
      <c r="BQ27" s="551"/>
      <c r="BR27" s="551"/>
      <c r="BS27" s="551"/>
      <c r="BT27" s="551"/>
      <c r="BU27" s="552"/>
      <c r="BV27" s="550">
        <v>1029309</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3400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1189574</v>
      </c>
      <c r="BO28" s="349"/>
      <c r="BP28" s="349"/>
      <c r="BQ28" s="349"/>
      <c r="BR28" s="349"/>
      <c r="BS28" s="349"/>
      <c r="BT28" s="349"/>
      <c r="BU28" s="350"/>
      <c r="BV28" s="348">
        <v>1093829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16</v>
      </c>
      <c r="M29" s="437"/>
      <c r="N29" s="437"/>
      <c r="O29" s="437"/>
      <c r="P29" s="476"/>
      <c r="Q29" s="436">
        <v>3150</v>
      </c>
      <c r="R29" s="437"/>
      <c r="S29" s="437"/>
      <c r="T29" s="437"/>
      <c r="U29" s="437"/>
      <c r="V29" s="476"/>
      <c r="W29" s="531"/>
      <c r="X29" s="519"/>
      <c r="Y29" s="520"/>
      <c r="Z29" s="435" t="s">
        <v>170</v>
      </c>
      <c r="AA29" s="415"/>
      <c r="AB29" s="415"/>
      <c r="AC29" s="415"/>
      <c r="AD29" s="415"/>
      <c r="AE29" s="415"/>
      <c r="AF29" s="415"/>
      <c r="AG29" s="416"/>
      <c r="AH29" s="436">
        <v>349</v>
      </c>
      <c r="AI29" s="437"/>
      <c r="AJ29" s="437"/>
      <c r="AK29" s="437"/>
      <c r="AL29" s="476"/>
      <c r="AM29" s="436">
        <v>1132031</v>
      </c>
      <c r="AN29" s="437"/>
      <c r="AO29" s="437"/>
      <c r="AP29" s="437"/>
      <c r="AQ29" s="437"/>
      <c r="AR29" s="476"/>
      <c r="AS29" s="436">
        <v>3244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952491</v>
      </c>
      <c r="BO29" s="386"/>
      <c r="BP29" s="386"/>
      <c r="BQ29" s="386"/>
      <c r="BR29" s="386"/>
      <c r="BS29" s="386"/>
      <c r="BT29" s="386"/>
      <c r="BU29" s="387"/>
      <c r="BV29" s="385">
        <v>952205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100.7</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786158</v>
      </c>
      <c r="BO30" s="551"/>
      <c r="BP30" s="551"/>
      <c r="BQ30" s="551"/>
      <c r="BR30" s="551"/>
      <c r="BS30" s="551"/>
      <c r="BT30" s="551"/>
      <c r="BU30" s="552"/>
      <c r="BV30" s="550">
        <v>836609</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根室市水道事業会計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t="str">
        <f>IF(BY34="","",MAX(C34:D43,U34:V43,AM34:AN43,BE34:BF43)+1)</f>
        <v/>
      </c>
      <c r="BX34" s="564"/>
      <c r="BY34" s="565" t="str">
        <f>IF('各会計、関係団体の財政状況及び健全化判断比率'!B68="","",'各会計、関係団体の財政状況及び健全化判断比率'!B68)</f>
        <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株式会社根室水産コンビナート公社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流通加工センター汚水処理事業特別会計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介護保険特別会計事業勘定</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根室市下水道事業会計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f t="shared" ref="CO35:CO43" si="3">IF(CQ35="","",CO34+1)</f>
        <v>13</v>
      </c>
      <c r="CP35" s="564"/>
      <c r="CQ35" s="565" t="str">
        <f>IF('各会計、関係団体の財政状況及び健全化判断比率'!BS8="","",'各会計、関係団体の財政状況及び健全化判断比率'!BS8)</f>
        <v>根室市観光開発公社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農業用水事業特別会計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IF('各会計、関係団体の財政状況及び健全化判断比率'!B34="","",'各会計、関係団体の財政状況及び健全化判断比率'!B34)</f>
        <v>市立根室病院事業会計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14</v>
      </c>
      <c r="CP36" s="564"/>
      <c r="CQ36" s="565" t="str">
        <f>IF('各会計、関係団体の財政状況及び健全化判断比率'!BS9="","",'各会計、関係団体の財政状況及び健全化判断比率'!BS9)</f>
        <v>根室市土地開発公社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市民交通傷害共済事業特別会計</v>
      </c>
      <c r="X37" s="565"/>
      <c r="Y37" s="565"/>
      <c r="Z37" s="565"/>
      <c r="AA37" s="565"/>
      <c r="AB37" s="565"/>
      <c r="AC37" s="565"/>
      <c r="AD37" s="565"/>
      <c r="AE37" s="565"/>
      <c r="AF37" s="565"/>
      <c r="AG37" s="565"/>
      <c r="AH37" s="565"/>
      <c r="AI37" s="565"/>
      <c r="AJ37" s="565"/>
      <c r="AK37" s="565"/>
      <c r="AL37" s="165"/>
      <c r="AM37" s="564">
        <f t="shared" si="0"/>
        <v>11</v>
      </c>
      <c r="AN37" s="564"/>
      <c r="AO37" s="565" t="str">
        <f>IF('各会計、関係団体の財政状況及び健全化判断比率'!B35="","",'各会計、関係団体の財政状況及び健全化判断比率'!B35)</f>
        <v>根室市港湾整備事業会計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0" t="s">
        <v>24</v>
      </c>
      <c r="C41" s="1171"/>
      <c r="D41" s="81"/>
      <c r="E41" s="1176" t="s">
        <v>25</v>
      </c>
      <c r="F41" s="1176"/>
      <c r="G41" s="1176"/>
      <c r="H41" s="1177"/>
      <c r="I41" s="82">
        <v>21072</v>
      </c>
      <c r="J41" s="83">
        <v>21059</v>
      </c>
      <c r="K41" s="83">
        <v>20367</v>
      </c>
      <c r="L41" s="83">
        <v>20948</v>
      </c>
      <c r="M41" s="84">
        <v>20881</v>
      </c>
    </row>
    <row r="42" spans="2:13" ht="27.75" customHeight="1" x14ac:dyDescent="0.15">
      <c r="B42" s="1172"/>
      <c r="C42" s="1173"/>
      <c r="D42" s="85"/>
      <c r="E42" s="1178" t="s">
        <v>26</v>
      </c>
      <c r="F42" s="1178"/>
      <c r="G42" s="1178"/>
      <c r="H42" s="1179"/>
      <c r="I42" s="86">
        <v>445</v>
      </c>
      <c r="J42" s="87">
        <v>346</v>
      </c>
      <c r="K42" s="87">
        <v>306</v>
      </c>
      <c r="L42" s="87">
        <v>266</v>
      </c>
      <c r="M42" s="88">
        <v>228</v>
      </c>
    </row>
    <row r="43" spans="2:13" ht="27.75" customHeight="1" x14ac:dyDescent="0.15">
      <c r="B43" s="1172"/>
      <c r="C43" s="1173"/>
      <c r="D43" s="85"/>
      <c r="E43" s="1178" t="s">
        <v>27</v>
      </c>
      <c r="F43" s="1178"/>
      <c r="G43" s="1178"/>
      <c r="H43" s="1179"/>
      <c r="I43" s="86">
        <v>4372</v>
      </c>
      <c r="J43" s="87">
        <v>4569</v>
      </c>
      <c r="K43" s="87">
        <v>4557</v>
      </c>
      <c r="L43" s="87">
        <v>6584</v>
      </c>
      <c r="M43" s="88">
        <v>6036</v>
      </c>
    </row>
    <row r="44" spans="2:13" ht="27.75" customHeight="1" x14ac:dyDescent="0.15">
      <c r="B44" s="1172"/>
      <c r="C44" s="1173"/>
      <c r="D44" s="85"/>
      <c r="E44" s="1178" t="s">
        <v>28</v>
      </c>
      <c r="F44" s="1178"/>
      <c r="G44" s="1178"/>
      <c r="H44" s="1179"/>
      <c r="I44" s="86" t="s">
        <v>478</v>
      </c>
      <c r="J44" s="87" t="s">
        <v>478</v>
      </c>
      <c r="K44" s="87" t="s">
        <v>478</v>
      </c>
      <c r="L44" s="87" t="s">
        <v>478</v>
      </c>
      <c r="M44" s="88" t="s">
        <v>478</v>
      </c>
    </row>
    <row r="45" spans="2:13" ht="27.75" customHeight="1" x14ac:dyDescent="0.15">
      <c r="B45" s="1172"/>
      <c r="C45" s="1173"/>
      <c r="D45" s="85"/>
      <c r="E45" s="1178" t="s">
        <v>29</v>
      </c>
      <c r="F45" s="1178"/>
      <c r="G45" s="1178"/>
      <c r="H45" s="1179"/>
      <c r="I45" s="86">
        <v>4463</v>
      </c>
      <c r="J45" s="87">
        <v>4259</v>
      </c>
      <c r="K45" s="87">
        <v>4286</v>
      </c>
      <c r="L45" s="87">
        <v>4131</v>
      </c>
      <c r="M45" s="88">
        <v>3928</v>
      </c>
    </row>
    <row r="46" spans="2:13" ht="27.75" customHeight="1" x14ac:dyDescent="0.15">
      <c r="B46" s="1172"/>
      <c r="C46" s="1173"/>
      <c r="D46" s="85"/>
      <c r="E46" s="1178" t="s">
        <v>30</v>
      </c>
      <c r="F46" s="1178"/>
      <c r="G46" s="1178"/>
      <c r="H46" s="1179"/>
      <c r="I46" s="86" t="s">
        <v>478</v>
      </c>
      <c r="J46" s="87" t="s">
        <v>478</v>
      </c>
      <c r="K46" s="87" t="s">
        <v>478</v>
      </c>
      <c r="L46" s="87" t="s">
        <v>478</v>
      </c>
      <c r="M46" s="88" t="s">
        <v>478</v>
      </c>
    </row>
    <row r="47" spans="2:13" ht="27.75" customHeight="1" x14ac:dyDescent="0.15">
      <c r="B47" s="1172"/>
      <c r="C47" s="1173"/>
      <c r="D47" s="85"/>
      <c r="E47" s="1178" t="s">
        <v>31</v>
      </c>
      <c r="F47" s="1178"/>
      <c r="G47" s="1178"/>
      <c r="H47" s="1179"/>
      <c r="I47" s="86" t="s">
        <v>478</v>
      </c>
      <c r="J47" s="87" t="s">
        <v>478</v>
      </c>
      <c r="K47" s="87" t="s">
        <v>478</v>
      </c>
      <c r="L47" s="87" t="s">
        <v>478</v>
      </c>
      <c r="M47" s="88" t="s">
        <v>478</v>
      </c>
    </row>
    <row r="48" spans="2:13" ht="27.75" customHeight="1" x14ac:dyDescent="0.15">
      <c r="B48" s="1174"/>
      <c r="C48" s="1175"/>
      <c r="D48" s="85"/>
      <c r="E48" s="1178" t="s">
        <v>32</v>
      </c>
      <c r="F48" s="1178"/>
      <c r="G48" s="1178"/>
      <c r="H48" s="1179"/>
      <c r="I48" s="86" t="s">
        <v>478</v>
      </c>
      <c r="J48" s="87" t="s">
        <v>478</v>
      </c>
      <c r="K48" s="87" t="s">
        <v>478</v>
      </c>
      <c r="L48" s="87" t="s">
        <v>478</v>
      </c>
      <c r="M48" s="88" t="s">
        <v>478</v>
      </c>
    </row>
    <row r="49" spans="2:13" ht="27.75" customHeight="1" x14ac:dyDescent="0.15">
      <c r="B49" s="1180" t="s">
        <v>33</v>
      </c>
      <c r="C49" s="1181"/>
      <c r="D49" s="89"/>
      <c r="E49" s="1178" t="s">
        <v>34</v>
      </c>
      <c r="F49" s="1178"/>
      <c r="G49" s="1178"/>
      <c r="H49" s="1179"/>
      <c r="I49" s="86">
        <v>2459</v>
      </c>
      <c r="J49" s="87">
        <v>2908</v>
      </c>
      <c r="K49" s="87">
        <v>3226</v>
      </c>
      <c r="L49" s="87">
        <v>3159</v>
      </c>
      <c r="M49" s="88">
        <v>3195</v>
      </c>
    </row>
    <row r="50" spans="2:13" ht="27.75" customHeight="1" x14ac:dyDescent="0.15">
      <c r="B50" s="1172"/>
      <c r="C50" s="1173"/>
      <c r="D50" s="85"/>
      <c r="E50" s="1178" t="s">
        <v>35</v>
      </c>
      <c r="F50" s="1178"/>
      <c r="G50" s="1178"/>
      <c r="H50" s="1179"/>
      <c r="I50" s="86">
        <v>4443</v>
      </c>
      <c r="J50" s="87">
        <v>4685</v>
      </c>
      <c r="K50" s="87">
        <v>4559</v>
      </c>
      <c r="L50" s="87">
        <v>4458</v>
      </c>
      <c r="M50" s="88">
        <v>4476</v>
      </c>
    </row>
    <row r="51" spans="2:13" ht="27.75" customHeight="1" x14ac:dyDescent="0.15">
      <c r="B51" s="1174"/>
      <c r="C51" s="1175"/>
      <c r="D51" s="85"/>
      <c r="E51" s="1178" t="s">
        <v>36</v>
      </c>
      <c r="F51" s="1178"/>
      <c r="G51" s="1178"/>
      <c r="H51" s="1179"/>
      <c r="I51" s="86">
        <v>14013</v>
      </c>
      <c r="J51" s="87">
        <v>13721</v>
      </c>
      <c r="K51" s="87">
        <v>13537</v>
      </c>
      <c r="L51" s="87">
        <v>15362</v>
      </c>
      <c r="M51" s="88">
        <v>15125</v>
      </c>
    </row>
    <row r="52" spans="2:13" ht="27.75" customHeight="1" thickBot="1" x14ac:dyDescent="0.2">
      <c r="B52" s="1182" t="s">
        <v>37</v>
      </c>
      <c r="C52" s="1183"/>
      <c r="D52" s="90"/>
      <c r="E52" s="1184" t="s">
        <v>38</v>
      </c>
      <c r="F52" s="1184"/>
      <c r="G52" s="1184"/>
      <c r="H52" s="1185"/>
      <c r="I52" s="91">
        <v>9439</v>
      </c>
      <c r="J52" s="92">
        <v>8918</v>
      </c>
      <c r="K52" s="92">
        <v>8193</v>
      </c>
      <c r="L52" s="92">
        <v>8949</v>
      </c>
      <c r="M52" s="93">
        <v>8278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67886</v>
      </c>
      <c r="E3" s="116"/>
      <c r="F3" s="117">
        <v>79008</v>
      </c>
      <c r="G3" s="118"/>
      <c r="H3" s="119"/>
    </row>
    <row r="4" spans="1:8" x14ac:dyDescent="0.15">
      <c r="A4" s="120"/>
      <c r="B4" s="121"/>
      <c r="C4" s="122"/>
      <c r="D4" s="123">
        <v>31245</v>
      </c>
      <c r="E4" s="124"/>
      <c r="F4" s="125">
        <v>46014</v>
      </c>
      <c r="G4" s="126"/>
      <c r="H4" s="127"/>
    </row>
    <row r="5" spans="1:8" x14ac:dyDescent="0.15">
      <c r="A5" s="108" t="s">
        <v>513</v>
      </c>
      <c r="B5" s="113"/>
      <c r="C5" s="114"/>
      <c r="D5" s="115">
        <v>103354</v>
      </c>
      <c r="E5" s="116"/>
      <c r="F5" s="117">
        <v>86381</v>
      </c>
      <c r="G5" s="118"/>
      <c r="H5" s="119"/>
    </row>
    <row r="6" spans="1:8" x14ac:dyDescent="0.15">
      <c r="A6" s="120"/>
      <c r="B6" s="121"/>
      <c r="C6" s="122"/>
      <c r="D6" s="123">
        <v>31906</v>
      </c>
      <c r="E6" s="124"/>
      <c r="F6" s="125">
        <v>41242</v>
      </c>
      <c r="G6" s="126"/>
      <c r="H6" s="127"/>
    </row>
    <row r="7" spans="1:8" x14ac:dyDescent="0.15">
      <c r="A7" s="108" t="s">
        <v>514</v>
      </c>
      <c r="B7" s="113"/>
      <c r="C7" s="114"/>
      <c r="D7" s="115">
        <v>60782</v>
      </c>
      <c r="E7" s="116"/>
      <c r="F7" s="117">
        <v>67201</v>
      </c>
      <c r="G7" s="118"/>
      <c r="H7" s="119"/>
    </row>
    <row r="8" spans="1:8" x14ac:dyDescent="0.15">
      <c r="A8" s="120"/>
      <c r="B8" s="121"/>
      <c r="C8" s="122"/>
      <c r="D8" s="123">
        <v>30192</v>
      </c>
      <c r="E8" s="124"/>
      <c r="F8" s="125">
        <v>35210</v>
      </c>
      <c r="G8" s="126"/>
      <c r="H8" s="127"/>
    </row>
    <row r="9" spans="1:8" x14ac:dyDescent="0.15">
      <c r="A9" s="108" t="s">
        <v>515</v>
      </c>
      <c r="B9" s="113"/>
      <c r="C9" s="114"/>
      <c r="D9" s="115">
        <v>104867</v>
      </c>
      <c r="E9" s="116"/>
      <c r="F9" s="117">
        <v>75709</v>
      </c>
      <c r="G9" s="118"/>
      <c r="H9" s="119"/>
    </row>
    <row r="10" spans="1:8" x14ac:dyDescent="0.15">
      <c r="A10" s="120"/>
      <c r="B10" s="121"/>
      <c r="C10" s="122"/>
      <c r="D10" s="123">
        <v>43873</v>
      </c>
      <c r="E10" s="124"/>
      <c r="F10" s="125">
        <v>35212</v>
      </c>
      <c r="G10" s="126"/>
      <c r="H10" s="127"/>
    </row>
    <row r="11" spans="1:8" x14ac:dyDescent="0.15">
      <c r="A11" s="108" t="s">
        <v>516</v>
      </c>
      <c r="B11" s="113"/>
      <c r="C11" s="114"/>
      <c r="D11" s="115">
        <v>79595</v>
      </c>
      <c r="E11" s="116"/>
      <c r="F11" s="117">
        <v>90961</v>
      </c>
      <c r="G11" s="118"/>
      <c r="H11" s="119"/>
    </row>
    <row r="12" spans="1:8" x14ac:dyDescent="0.15">
      <c r="A12" s="120"/>
      <c r="B12" s="121"/>
      <c r="C12" s="128"/>
      <c r="D12" s="123">
        <v>31297</v>
      </c>
      <c r="E12" s="124"/>
      <c r="F12" s="125">
        <v>37720</v>
      </c>
      <c r="G12" s="126"/>
      <c r="H12" s="127"/>
    </row>
    <row r="13" spans="1:8" x14ac:dyDescent="0.15">
      <c r="A13" s="108"/>
      <c r="B13" s="113"/>
      <c r="C13" s="129"/>
      <c r="D13" s="130">
        <v>83297</v>
      </c>
      <c r="E13" s="131"/>
      <c r="F13" s="132">
        <v>79852</v>
      </c>
      <c r="G13" s="133"/>
      <c r="H13" s="119"/>
    </row>
    <row r="14" spans="1:8" x14ac:dyDescent="0.15">
      <c r="A14" s="120"/>
      <c r="B14" s="121"/>
      <c r="C14" s="122"/>
      <c r="D14" s="123">
        <v>33703</v>
      </c>
      <c r="E14" s="124"/>
      <c r="F14" s="125">
        <v>39080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2.3199999999999998</v>
      </c>
      <c r="C19" s="134">
        <f>ROUND(VALUE(SUBSTITUTE(実質収支比率等に係る経年分析!G$48,"▲","-")),2)</f>
        <v>2.13</v>
      </c>
      <c r="D19" s="134">
        <f>ROUND(VALUE(SUBSTITUTE(実質収支比率等に係る経年分析!H$48,"▲","-")),2)</f>
        <v>1.4</v>
      </c>
      <c r="E19" s="134">
        <f>ROUND(VALUE(SUBSTITUTE(実質収支比率等に係る経年分析!I$48,"▲","-")),2)</f>
        <v>1.83</v>
      </c>
      <c r="F19" s="134">
        <f>ROUND(VALUE(SUBSTITUTE(実質収支比率等に係る経年分析!J$48,"▲","-")),2)</f>
        <v>3.31</v>
      </c>
    </row>
    <row r="20" spans="1:11" x14ac:dyDescent="0.15">
      <c r="A20" s="134" t="s">
        <v>43</v>
      </c>
      <c r="B20" s="134">
        <f>ROUND(VALUE(SUBSTITUTE(実質収支比率等に係る経年分析!F$47,"▲","-")),2)</f>
        <v>6.34</v>
      </c>
      <c r="C20" s="134">
        <f>ROUND(VALUE(SUBSTITUTE(実質収支比率等に係る経年分析!G$47,"▲","-")),2)</f>
        <v>9.34</v>
      </c>
      <c r="D20" s="134">
        <f>ROUND(VALUE(SUBSTITUTE(実質収支比率等に係る経年分析!H$47,"▲","-")),2)</f>
        <v>10.51</v>
      </c>
      <c r="E20" s="134">
        <f>ROUND(VALUE(SUBSTITUTE(実質収支比率等に係る経年分析!I$47,"▲","-")),2)</f>
        <v>11.37</v>
      </c>
      <c r="F20" s="134">
        <f>ROUND(VALUE(SUBSTITUTE(実質収支比率等に係る経年分析!J$47,"▲","-")),2)</f>
        <v>12.52</v>
      </c>
    </row>
    <row r="21" spans="1:11" x14ac:dyDescent="0.15">
      <c r="A21" s="134" t="s">
        <v>44</v>
      </c>
      <c r="B21" s="134">
        <f>IF(ISNUMBER(VALUE(SUBSTITUTE(実質収支比率等に係る経年分析!F$49,"▲","-"))),ROUND(VALUE(SUBSTITUTE(実質収支比率等に係る経年分析!F$49,"▲","-")),2),NA())</f>
        <v>1.47</v>
      </c>
      <c r="C21" s="134">
        <f>IF(ISNUMBER(VALUE(SUBSTITUTE(実質収支比率等に係る経年分析!G$49,"▲","-"))),ROUND(VALUE(SUBSTITUTE(実質収支比率等に係る経年分析!G$49,"▲","-")),2),NA())</f>
        <v>3.04</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2.46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市民交通傷害共済事業特別会計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国民健康保険特別会計事業勘定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0.56999999999999995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x14ac:dyDescent="0.15">
      <c r="A33" s="135" t="str">
        <f>IF(連結実質赤字比率に係る赤字・黒字の構成分析!C$37="",NA(),連結実質赤字比率に係る赤字・黒字の構成分析!C$37)</f>
        <v>根室市下水道事業会計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x14ac:dyDescent="0.15">
      <c r="A35" s="135" t="str">
        <f>IF(連結実質赤字比率に係る赤字・黒字の構成分析!C$35="",NA(),連結実質赤字比率に係る赤字・黒字の構成分析!C$35)</f>
        <v>根室市水道事業会計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3.78</v>
      </c>
    </row>
    <row r="36" spans="1:16" x14ac:dyDescent="0.15">
      <c r="A36" s="135" t="str">
        <f>IF(連結実質赤字比率に係る赤字・黒字の構成分析!C$34="",NA(),連結実質赤字比率に係る赤字・黒字の構成分析!C$34)</f>
        <v>根室市港湾整備事業会計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1993</v>
      </c>
      <c r="E42" s="136"/>
      <c r="F42" s="136"/>
      <c r="G42" s="136">
        <f>'実質公債費比率（分子）の構造'!L$52</f>
        <v>2013</v>
      </c>
      <c r="H42" s="136"/>
      <c r="I42" s="136"/>
      <c r="J42" s="136">
        <f>'実質公債費比率（分子）の構造'!M$52</f>
        <v>2071</v>
      </c>
      <c r="K42" s="136"/>
      <c r="L42" s="136"/>
      <c r="M42" s="136">
        <f>'実質公債費比率（分子）の構造'!N$52</f>
        <v>1971</v>
      </c>
      <c r="N42" s="136"/>
      <c r="O42" s="136"/>
      <c r="P42" s="136">
        <f>'実質公債費比率（分子）の構造'!O$52</f>
        <v>1906</v>
      </c>
    </row>
    <row r="43" spans="1:16" x14ac:dyDescent="0.15">
      <c r="A43" s="136" t="s">
        <v>52</v>
      </c>
      <c r="B43" s="136">
        <f>'実質公債費比率（分子）の構造'!K$51</f>
        <v>1</v>
      </c>
      <c r="C43" s="136"/>
      <c r="D43" s="136"/>
      <c r="E43" s="136">
        <f>'実質公債費比率（分子）の構造'!L$51</f>
        <v>5</v>
      </c>
      <c r="F43" s="136"/>
      <c r="G43" s="136"/>
      <c r="H43" s="136">
        <f>'実質公債費比率（分子）の構造'!M$51</f>
        <v>1</v>
      </c>
      <c r="I43" s="136"/>
      <c r="J43" s="136"/>
      <c r="K43" s="136">
        <f>'実質公債費比率（分子）の構造'!N$51</f>
        <v>2</v>
      </c>
      <c r="L43" s="136"/>
      <c r="M43" s="136"/>
      <c r="N43" s="136">
        <f>'実質公債費比率（分子）の構造'!O$51</f>
        <v>0</v>
      </c>
      <c r="O43" s="136"/>
      <c r="P43" s="136"/>
    </row>
    <row r="44" spans="1:16" x14ac:dyDescent="0.15">
      <c r="A44" s="136" t="s">
        <v>53</v>
      </c>
      <c r="B44" s="136">
        <f>'実質公債費比率（分子）の構造'!K$50</f>
        <v>44</v>
      </c>
      <c r="C44" s="136"/>
      <c r="D44" s="136"/>
      <c r="E44" s="136">
        <f>'実質公債費比率（分子）の構造'!L$50</f>
        <v>44</v>
      </c>
      <c r="F44" s="136"/>
      <c r="G44" s="136"/>
      <c r="H44" s="136">
        <f>'実質公債費比率（分子）の構造'!M$50</f>
        <v>39</v>
      </c>
      <c r="I44" s="136"/>
      <c r="J44" s="136"/>
      <c r="K44" s="136">
        <f>'実質公債費比率（分子）の構造'!N$50</f>
        <v>40</v>
      </c>
      <c r="L44" s="136"/>
      <c r="M44" s="136"/>
      <c r="N44" s="136">
        <f>'実質公債費比率（分子）の構造'!O$50</f>
        <v>37</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734</v>
      </c>
      <c r="C46" s="136"/>
      <c r="D46" s="136"/>
      <c r="E46" s="136">
        <f>'実質公債費比率（分子）の構造'!L$48</f>
        <v>794</v>
      </c>
      <c r="F46" s="136"/>
      <c r="G46" s="136"/>
      <c r="H46" s="136">
        <f>'実質公債費比率（分子）の構造'!M$48</f>
        <v>672</v>
      </c>
      <c r="I46" s="136"/>
      <c r="J46" s="136"/>
      <c r="K46" s="136">
        <f>'実質公債費比率（分子）の構造'!N$48</f>
        <v>602</v>
      </c>
      <c r="L46" s="136"/>
      <c r="M46" s="136"/>
      <c r="N46" s="136">
        <f>'実質公債費比率（分子）の構造'!O$48</f>
        <v>474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2165</v>
      </c>
      <c r="C49" s="136"/>
      <c r="D49" s="136"/>
      <c r="E49" s="136">
        <f>'実質公債費比率（分子）の構造'!L$45</f>
        <v>2074</v>
      </c>
      <c r="F49" s="136"/>
      <c r="G49" s="136"/>
      <c r="H49" s="136">
        <f>'実質公債費比率（分子）の構造'!M$45</f>
        <v>2118</v>
      </c>
      <c r="I49" s="136"/>
      <c r="J49" s="136"/>
      <c r="K49" s="136">
        <f>'実質公債費比率（分子）の構造'!N$45</f>
        <v>2090</v>
      </c>
      <c r="L49" s="136"/>
      <c r="M49" s="136"/>
      <c r="N49" s="136">
        <f>'実質公債費比率（分子）の構造'!O$45</f>
        <v>1870</v>
      </c>
      <c r="O49" s="136"/>
      <c r="P49" s="136"/>
    </row>
    <row r="50" spans="1:16" x14ac:dyDescent="0.15">
      <c r="A50" s="136" t="s">
        <v>59</v>
      </c>
      <c r="B50" s="136" t="e">
        <f>NA()</f>
        <v>#N/A</v>
      </c>
      <c r="C50" s="136">
        <f>IF(ISNUMBER('実質公債費比率（分子）の構造'!K$53),'実質公債費比率（分子）の構造'!K$53,NA())</f>
        <v>951</v>
      </c>
      <c r="D50" s="136" t="e">
        <f>NA()</f>
        <v>#N/A</v>
      </c>
      <c r="E50" s="136" t="e">
        <f>NA()</f>
        <v>#N/A</v>
      </c>
      <c r="F50" s="136">
        <f>IF(ISNUMBER('実質公債費比率（分子）の構造'!L$53),'実質公債費比率（分子）の構造'!L$53,NA())</f>
        <v>904</v>
      </c>
      <c r="G50" s="136" t="e">
        <f>NA()</f>
        <v>#N/A</v>
      </c>
      <c r="H50" s="136" t="e">
        <f>NA()</f>
        <v>#N/A</v>
      </c>
      <c r="I50" s="136">
        <f>IF(ISNUMBER('実質公債費比率（分子）の構造'!M$53),'実質公債費比率（分子）の構造'!M$53,NA())</f>
        <v>759</v>
      </c>
      <c r="J50" s="136" t="e">
        <f>NA()</f>
        <v>#N/A</v>
      </c>
      <c r="K50" s="136" t="e">
        <f>NA()</f>
        <v>#N/A</v>
      </c>
      <c r="L50" s="136">
        <f>IF(ISNUMBER('実質公債費比率（分子）の構造'!N$53),'実質公債費比率（分子）の構造'!N$53,NA())</f>
        <v>763</v>
      </c>
      <c r="M50" s="136" t="e">
        <f>NA()</f>
        <v>#N/A</v>
      </c>
      <c r="N50" s="136" t="e">
        <f>NA()</f>
        <v>#N/A</v>
      </c>
      <c r="O50" s="136">
        <f>IF(ISNUMBER('実質公債費比率（分子）の構造'!O$53),'実質公債費比率（分子）の構造'!O$53,NA())</f>
        <v>475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14013</v>
      </c>
      <c r="E56" s="135"/>
      <c r="F56" s="135"/>
      <c r="G56" s="135">
        <f>'将来負担比率（分子）の構造'!J$51</f>
        <v>13721</v>
      </c>
      <c r="H56" s="135"/>
      <c r="I56" s="135"/>
      <c r="J56" s="135">
        <f>'将来負担比率（分子）の構造'!K$51</f>
        <v>13537</v>
      </c>
      <c r="K56" s="135"/>
      <c r="L56" s="135"/>
      <c r="M56" s="135">
        <f>'将来負担比率（分子）の構造'!L$51</f>
        <v>15362</v>
      </c>
      <c r="N56" s="135"/>
      <c r="O56" s="135"/>
      <c r="P56" s="135">
        <f>'将来負担比率（分子）の構造'!M$51</f>
        <v>15125</v>
      </c>
    </row>
    <row r="57" spans="1:16" x14ac:dyDescent="0.15">
      <c r="A57" s="135" t="s">
        <v>35</v>
      </c>
      <c r="B57" s="135"/>
      <c r="C57" s="135"/>
      <c r="D57" s="135">
        <f>'将来負担比率（分子）の構造'!I$50</f>
        <v>4443</v>
      </c>
      <c r="E57" s="135"/>
      <c r="F57" s="135"/>
      <c r="G57" s="135">
        <f>'将来負担比率（分子）の構造'!J$50</f>
        <v>4685</v>
      </c>
      <c r="H57" s="135"/>
      <c r="I57" s="135"/>
      <c r="J57" s="135">
        <f>'将来負担比率（分子）の構造'!K$50</f>
        <v>4559</v>
      </c>
      <c r="K57" s="135"/>
      <c r="L57" s="135"/>
      <c r="M57" s="135">
        <f>'将来負担比率（分子）の構造'!L$50</f>
        <v>4458</v>
      </c>
      <c r="N57" s="135"/>
      <c r="O57" s="135"/>
      <c r="P57" s="135">
        <f>'将来負担比率（分子）の構造'!M$50</f>
        <v>4476</v>
      </c>
    </row>
    <row r="58" spans="1:16" x14ac:dyDescent="0.15">
      <c r="A58" s="135" t="s">
        <v>34</v>
      </c>
      <c r="B58" s="135"/>
      <c r="C58" s="135"/>
      <c r="D58" s="135">
        <f>'将来負担比率（分子）の構造'!I$49</f>
        <v>2459</v>
      </c>
      <c r="E58" s="135"/>
      <c r="F58" s="135"/>
      <c r="G58" s="135">
        <f>'将来負担比率（分子）の構造'!J$49</f>
        <v>2908</v>
      </c>
      <c r="H58" s="135"/>
      <c r="I58" s="135"/>
      <c r="J58" s="135">
        <f>'将来負担比率（分子）の構造'!K$49</f>
        <v>3226</v>
      </c>
      <c r="K58" s="135"/>
      <c r="L58" s="135"/>
      <c r="M58" s="135">
        <f>'将来負担比率（分子）の構造'!L$49</f>
        <v>3159</v>
      </c>
      <c r="N58" s="135"/>
      <c r="O58" s="135"/>
      <c r="P58" s="135">
        <f>'将来負担比率（分子）の構造'!M$49</f>
        <v>3195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4463</v>
      </c>
      <c r="C62" s="135"/>
      <c r="D62" s="135"/>
      <c r="E62" s="135">
        <f>'将来負担比率（分子）の構造'!J$45</f>
        <v>4259</v>
      </c>
      <c r="F62" s="135"/>
      <c r="G62" s="135"/>
      <c r="H62" s="135">
        <f>'将来負担比率（分子）の構造'!K$45</f>
        <v>4286</v>
      </c>
      <c r="I62" s="135"/>
      <c r="J62" s="135"/>
      <c r="K62" s="135">
        <f>'将来負担比率（分子）の構造'!L$45</f>
        <v>4131</v>
      </c>
      <c r="L62" s="135"/>
      <c r="M62" s="135"/>
      <c r="N62" s="135">
        <f>'将来負担比率（分子）の構造'!M$45</f>
        <v>3928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4372</v>
      </c>
      <c r="C64" s="135"/>
      <c r="D64" s="135"/>
      <c r="E64" s="135">
        <f>'将来負担比率（分子）の構造'!J$43</f>
        <v>4569</v>
      </c>
      <c r="F64" s="135"/>
      <c r="G64" s="135"/>
      <c r="H64" s="135">
        <f>'将来負担比率（分子）の構造'!K$43</f>
        <v>4557</v>
      </c>
      <c r="I64" s="135"/>
      <c r="J64" s="135"/>
      <c r="K64" s="135">
        <f>'将来負担比率（分子）の構造'!L$43</f>
        <v>6584</v>
      </c>
      <c r="L64" s="135"/>
      <c r="M64" s="135"/>
      <c r="N64" s="135">
        <f>'将来負担比率（分子）の構造'!M$43</f>
        <v>6036</v>
      </c>
      <c r="O64" s="135"/>
      <c r="P64" s="135"/>
    </row>
    <row r="65" spans="1:16" x14ac:dyDescent="0.15">
      <c r="A65" s="135" t="s">
        <v>26</v>
      </c>
      <c r="B65" s="135">
        <f>'将来負担比率（分子）の構造'!I$42</f>
        <v>445</v>
      </c>
      <c r="C65" s="135"/>
      <c r="D65" s="135"/>
      <c r="E65" s="135">
        <f>'将来負担比率（分子）の構造'!J$42</f>
        <v>346</v>
      </c>
      <c r="F65" s="135"/>
      <c r="G65" s="135"/>
      <c r="H65" s="135">
        <f>'将来負担比率（分子）の構造'!K$42</f>
        <v>306</v>
      </c>
      <c r="I65" s="135"/>
      <c r="J65" s="135"/>
      <c r="K65" s="135">
        <f>'将来負担比率（分子）の構造'!L$42</f>
        <v>266</v>
      </c>
      <c r="L65" s="135"/>
      <c r="M65" s="135"/>
      <c r="N65" s="135">
        <f>'将来負担比率（分子）の構造'!M$42</f>
        <v>228</v>
      </c>
      <c r="O65" s="135"/>
      <c r="P65" s="135"/>
    </row>
    <row r="66" spans="1:16" x14ac:dyDescent="0.15">
      <c r="A66" s="135" t="s">
        <v>25</v>
      </c>
      <c r="B66" s="135">
        <f>'将来負担比率（分子）の構造'!I$41</f>
        <v>21072</v>
      </c>
      <c r="C66" s="135"/>
      <c r="D66" s="135"/>
      <c r="E66" s="135">
        <f>'将来負担比率（分子）の構造'!J$41</f>
        <v>21059</v>
      </c>
      <c r="F66" s="135"/>
      <c r="G66" s="135"/>
      <c r="H66" s="135">
        <f>'将来負担比率（分子）の構造'!K$41</f>
        <v>20367</v>
      </c>
      <c r="I66" s="135"/>
      <c r="J66" s="135"/>
      <c r="K66" s="135">
        <f>'将来負担比率（分子）の構造'!L$41</f>
        <v>20948</v>
      </c>
      <c r="L66" s="135"/>
      <c r="M66" s="135"/>
      <c r="N66" s="135">
        <f>'将来負担比率（分子）の構造'!M$41</f>
        <v>20881</v>
      </c>
      <c r="O66" s="135"/>
      <c r="P66" s="135"/>
    </row>
    <row r="67" spans="1:16" x14ac:dyDescent="0.15">
      <c r="A67" s="135" t="s">
        <v>63</v>
      </c>
      <c r="B67" s="135" t="e">
        <f>NA()</f>
        <v>#N/A</v>
      </c>
      <c r="C67" s="135">
        <f>IF(ISNUMBER('将来負担比率（分子）の構造'!I$52), IF('将来負担比率（分子）の構造'!I$52 &lt; 0, 0, '将来負担比率（分子）の構造'!I$52), NA())</f>
        <v>9439</v>
      </c>
      <c r="D67" s="135" t="e">
        <f>NA()</f>
        <v>#N/A</v>
      </c>
      <c r="E67" s="135" t="e">
        <f>NA()</f>
        <v>#N/A</v>
      </c>
      <c r="F67" s="135">
        <f>IF(ISNUMBER('将来負担比率（分子）の構造'!J$52), IF('将来負担比率（分子）の構造'!J$52 &lt; 0, 0, '将来負担比率（分子）の構造'!J$52), NA())</f>
        <v>8918</v>
      </c>
      <c r="G67" s="135" t="e">
        <f>NA()</f>
        <v>#N/A</v>
      </c>
      <c r="H67" s="135" t="e">
        <f>NA()</f>
        <v>#N/A</v>
      </c>
      <c r="I67" s="135">
        <f>IF(ISNUMBER('将来負担比率（分子）の構造'!K$52), IF('将来負担比率（分子）の構造'!K$52 &lt; 0, 0, '将来負担比率（分子）の構造'!K$52), NA())</f>
        <v>8193</v>
      </c>
      <c r="J67" s="135" t="e">
        <f>NA()</f>
        <v>#N/A</v>
      </c>
      <c r="K67" s="135" t="e">
        <f>NA()</f>
        <v>#N/A</v>
      </c>
      <c r="L67" s="135">
        <f>IF(ISNUMBER('将来負担比率（分子）の構造'!L$52), IF('将来負担比率（分子）の構造'!L$52 &lt; 0, 0, '将来負担比率（分子）の構造'!L$52), NA())</f>
        <v>8949</v>
      </c>
      <c r="M67" s="135" t="e">
        <f>NA()</f>
        <v>#N/A</v>
      </c>
      <c r="N67" s="135" t="e">
        <f>NA()</f>
        <v>#N/A</v>
      </c>
      <c r="O67" s="135">
        <f>IF(ISNUMBER('将来負担比率（分子）の構造'!M$52), IF('将来負担比率（分子）の構造'!M$52 &lt; 0, 0, '将来負担比率（分子）の構造'!M$52), NA())</f>
        <v>8278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R5" sqref="R5:Y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2908342</v>
      </c>
      <c r="S5" s="581"/>
      <c r="T5" s="581"/>
      <c r="U5" s="581"/>
      <c r="V5" s="581"/>
      <c r="W5" s="581"/>
      <c r="X5" s="581"/>
      <c r="Y5" s="582"/>
      <c r="Z5" s="583">
        <v>17.600000000000001</v>
      </c>
      <c r="AA5" s="583"/>
      <c r="AB5" s="583"/>
      <c r="AC5" s="583"/>
      <c r="AD5" s="584">
        <v>2774323</v>
      </c>
      <c r="AE5" s="584"/>
      <c r="AF5" s="584"/>
      <c r="AG5" s="584"/>
      <c r="AH5" s="584"/>
      <c r="AI5" s="584"/>
      <c r="AJ5" s="584"/>
      <c r="AK5" s="584"/>
      <c r="AL5" s="585">
        <v>30.8</v>
      </c>
      <c r="AM5" s="586"/>
      <c r="AN5" s="586"/>
      <c r="AO5" s="587"/>
      <c r="AP5" s="577" t="s">
        <v>208</v>
      </c>
      <c r="AQ5" s="578"/>
      <c r="AR5" s="578"/>
      <c r="AS5" s="578"/>
      <c r="AT5" s="578"/>
      <c r="AU5" s="578"/>
      <c r="AV5" s="578"/>
      <c r="AW5" s="578"/>
      <c r="AX5" s="578"/>
      <c r="AY5" s="578"/>
      <c r="AZ5" s="578"/>
      <c r="BA5" s="578"/>
      <c r="BB5" s="578"/>
      <c r="BC5" s="578"/>
      <c r="BD5" s="578"/>
      <c r="BE5" s="578"/>
      <c r="BF5" s="579"/>
      <c r="BG5" s="591">
        <v>2774323</v>
      </c>
      <c r="BH5" s="592"/>
      <c r="BI5" s="592"/>
      <c r="BJ5" s="592"/>
      <c r="BK5" s="592"/>
      <c r="BL5" s="592"/>
      <c r="BM5" s="592"/>
      <c r="BN5" s="593"/>
      <c r="BO5" s="594">
        <v>95.4</v>
      </c>
      <c r="BP5" s="594"/>
      <c r="BQ5" s="594"/>
      <c r="BR5" s="594"/>
      <c r="BS5" s="595">
        <v>43770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134728</v>
      </c>
      <c r="S6" s="592"/>
      <c r="T6" s="592"/>
      <c r="U6" s="592"/>
      <c r="V6" s="592"/>
      <c r="W6" s="592"/>
      <c r="X6" s="592"/>
      <c r="Y6" s="593"/>
      <c r="Z6" s="594">
        <v>0.8</v>
      </c>
      <c r="AA6" s="594"/>
      <c r="AB6" s="594"/>
      <c r="AC6" s="594"/>
      <c r="AD6" s="595">
        <v>134728</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2774323</v>
      </c>
      <c r="BH6" s="592"/>
      <c r="BI6" s="592"/>
      <c r="BJ6" s="592"/>
      <c r="BK6" s="592"/>
      <c r="BL6" s="592"/>
      <c r="BM6" s="592"/>
      <c r="BN6" s="593"/>
      <c r="BO6" s="594">
        <v>95.4</v>
      </c>
      <c r="BP6" s="594"/>
      <c r="BQ6" s="594"/>
      <c r="BR6" s="594"/>
      <c r="BS6" s="595">
        <v>43770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186005</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186005</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8297</v>
      </c>
      <c r="S7" s="592"/>
      <c r="T7" s="592"/>
      <c r="U7" s="592"/>
      <c r="V7" s="592"/>
      <c r="W7" s="592"/>
      <c r="X7" s="592"/>
      <c r="Y7" s="593"/>
      <c r="Z7" s="594">
        <v>0.1</v>
      </c>
      <c r="AA7" s="594"/>
      <c r="AB7" s="594"/>
      <c r="AC7" s="594"/>
      <c r="AD7" s="595">
        <v>8297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1397990</v>
      </c>
      <c r="BH7" s="592"/>
      <c r="BI7" s="592"/>
      <c r="BJ7" s="592"/>
      <c r="BK7" s="592"/>
      <c r="BL7" s="592"/>
      <c r="BM7" s="592"/>
      <c r="BN7" s="593"/>
      <c r="BO7" s="594">
        <v>48.1</v>
      </c>
      <c r="BP7" s="594"/>
      <c r="BQ7" s="594"/>
      <c r="BR7" s="594"/>
      <c r="BS7" s="595">
        <v>34783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1754198</v>
      </c>
      <c r="CS7" s="592"/>
      <c r="CT7" s="592"/>
      <c r="CU7" s="592"/>
      <c r="CV7" s="592"/>
      <c r="CW7" s="592"/>
      <c r="CX7" s="592"/>
      <c r="CY7" s="593"/>
      <c r="CZ7" s="594">
        <v>10.8</v>
      </c>
      <c r="DA7" s="594"/>
      <c r="DB7" s="594"/>
      <c r="DC7" s="594"/>
      <c r="DD7" s="600">
        <v>52904</v>
      </c>
      <c r="DE7" s="592"/>
      <c r="DF7" s="592"/>
      <c r="DG7" s="592"/>
      <c r="DH7" s="592"/>
      <c r="DI7" s="592"/>
      <c r="DJ7" s="592"/>
      <c r="DK7" s="592"/>
      <c r="DL7" s="592"/>
      <c r="DM7" s="592"/>
      <c r="DN7" s="592"/>
      <c r="DO7" s="592"/>
      <c r="DP7" s="593"/>
      <c r="DQ7" s="600">
        <v>1365270</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7205</v>
      </c>
      <c r="S8" s="592"/>
      <c r="T8" s="592"/>
      <c r="U8" s="592"/>
      <c r="V8" s="592"/>
      <c r="W8" s="592"/>
      <c r="X8" s="592"/>
      <c r="Y8" s="593"/>
      <c r="Z8" s="594">
        <v>0</v>
      </c>
      <c r="AA8" s="594"/>
      <c r="AB8" s="594"/>
      <c r="AC8" s="594"/>
      <c r="AD8" s="595">
        <v>7205</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39160</v>
      </c>
      <c r="BH8" s="592"/>
      <c r="BI8" s="592"/>
      <c r="BJ8" s="592"/>
      <c r="BK8" s="592"/>
      <c r="BL8" s="592"/>
      <c r="BM8" s="592"/>
      <c r="BN8" s="593"/>
      <c r="BO8" s="594">
        <v>1.3</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4529154</v>
      </c>
      <c r="CS8" s="592"/>
      <c r="CT8" s="592"/>
      <c r="CU8" s="592"/>
      <c r="CV8" s="592"/>
      <c r="CW8" s="592"/>
      <c r="CX8" s="592"/>
      <c r="CY8" s="593"/>
      <c r="CZ8" s="594">
        <v>27.9</v>
      </c>
      <c r="DA8" s="594"/>
      <c r="DB8" s="594"/>
      <c r="DC8" s="594"/>
      <c r="DD8" s="600">
        <v>292966</v>
      </c>
      <c r="DE8" s="592"/>
      <c r="DF8" s="592"/>
      <c r="DG8" s="592"/>
      <c r="DH8" s="592"/>
      <c r="DI8" s="592"/>
      <c r="DJ8" s="592"/>
      <c r="DK8" s="592"/>
      <c r="DL8" s="592"/>
      <c r="DM8" s="592"/>
      <c r="DN8" s="592"/>
      <c r="DO8" s="592"/>
      <c r="DP8" s="593"/>
      <c r="DQ8" s="600">
        <v>2454751</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9814</v>
      </c>
      <c r="S9" s="592"/>
      <c r="T9" s="592"/>
      <c r="U9" s="592"/>
      <c r="V9" s="592"/>
      <c r="W9" s="592"/>
      <c r="X9" s="592"/>
      <c r="Y9" s="593"/>
      <c r="Z9" s="594">
        <v>0.1</v>
      </c>
      <c r="AA9" s="594"/>
      <c r="AB9" s="594"/>
      <c r="AC9" s="594"/>
      <c r="AD9" s="595">
        <v>9814</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1147529</v>
      </c>
      <c r="BH9" s="592"/>
      <c r="BI9" s="592"/>
      <c r="BJ9" s="592"/>
      <c r="BK9" s="592"/>
      <c r="BL9" s="592"/>
      <c r="BM9" s="592"/>
      <c r="BN9" s="593"/>
      <c r="BO9" s="594">
        <v>39.5</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2639040</v>
      </c>
      <c r="CS9" s="592"/>
      <c r="CT9" s="592"/>
      <c r="CU9" s="592"/>
      <c r="CV9" s="592"/>
      <c r="CW9" s="592"/>
      <c r="CX9" s="592"/>
      <c r="CY9" s="593"/>
      <c r="CZ9" s="594">
        <v>16.3</v>
      </c>
      <c r="DA9" s="594"/>
      <c r="DB9" s="594"/>
      <c r="DC9" s="594"/>
      <c r="DD9" s="600">
        <v>101781</v>
      </c>
      <c r="DE9" s="592"/>
      <c r="DF9" s="592"/>
      <c r="DG9" s="592"/>
      <c r="DH9" s="592"/>
      <c r="DI9" s="592"/>
      <c r="DJ9" s="592"/>
      <c r="DK9" s="592"/>
      <c r="DL9" s="592"/>
      <c r="DM9" s="592"/>
      <c r="DN9" s="592"/>
      <c r="DO9" s="592"/>
      <c r="DP9" s="593"/>
      <c r="DQ9" s="600">
        <v>2212533</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310010</v>
      </c>
      <c r="S10" s="592"/>
      <c r="T10" s="592"/>
      <c r="U10" s="592"/>
      <c r="V10" s="592"/>
      <c r="W10" s="592"/>
      <c r="X10" s="592"/>
      <c r="Y10" s="593"/>
      <c r="Z10" s="594">
        <v>1.9</v>
      </c>
      <c r="AA10" s="594"/>
      <c r="AB10" s="594"/>
      <c r="AC10" s="594"/>
      <c r="AD10" s="595">
        <v>310010</v>
      </c>
      <c r="AE10" s="595"/>
      <c r="AF10" s="595"/>
      <c r="AG10" s="595"/>
      <c r="AH10" s="595"/>
      <c r="AI10" s="595"/>
      <c r="AJ10" s="595"/>
      <c r="AK10" s="595"/>
      <c r="AL10" s="596">
        <v>3.4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99269</v>
      </c>
      <c r="BH10" s="592"/>
      <c r="BI10" s="592"/>
      <c r="BJ10" s="592"/>
      <c r="BK10" s="592"/>
      <c r="BL10" s="592"/>
      <c r="BM10" s="592"/>
      <c r="BN10" s="593"/>
      <c r="BO10" s="594">
        <v>3.4</v>
      </c>
      <c r="BP10" s="594"/>
      <c r="BQ10" s="594"/>
      <c r="BR10" s="594"/>
      <c r="BS10" s="600">
        <v>16521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72739</v>
      </c>
      <c r="CS10" s="592"/>
      <c r="CT10" s="592"/>
      <c r="CU10" s="592"/>
      <c r="CV10" s="592"/>
      <c r="CW10" s="592"/>
      <c r="CX10" s="592"/>
      <c r="CY10" s="593"/>
      <c r="CZ10" s="594">
        <v>0.4</v>
      </c>
      <c r="DA10" s="594"/>
      <c r="DB10" s="594"/>
      <c r="DC10" s="594"/>
      <c r="DD10" s="600" t="s">
        <v>221</v>
      </c>
      <c r="DE10" s="592"/>
      <c r="DF10" s="592"/>
      <c r="DG10" s="592"/>
      <c r="DH10" s="592"/>
      <c r="DI10" s="592"/>
      <c r="DJ10" s="592"/>
      <c r="DK10" s="592"/>
      <c r="DL10" s="592"/>
      <c r="DM10" s="592"/>
      <c r="DN10" s="592"/>
      <c r="DO10" s="592"/>
      <c r="DP10" s="593"/>
      <c r="DQ10" s="600">
        <v>25503</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766</v>
      </c>
      <c r="S11" s="592"/>
      <c r="T11" s="592"/>
      <c r="U11" s="592"/>
      <c r="V11" s="592"/>
      <c r="W11" s="592"/>
      <c r="X11" s="592"/>
      <c r="Y11" s="593"/>
      <c r="Z11" s="594">
        <v>0</v>
      </c>
      <c r="AA11" s="594"/>
      <c r="AB11" s="594"/>
      <c r="AC11" s="594"/>
      <c r="AD11" s="595">
        <v>766</v>
      </c>
      <c r="AE11" s="595"/>
      <c r="AF11" s="595"/>
      <c r="AG11" s="595"/>
      <c r="AH11" s="595"/>
      <c r="AI11" s="595"/>
      <c r="AJ11" s="595"/>
      <c r="AK11" s="595"/>
      <c r="AL11" s="596">
        <v>0</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112032</v>
      </c>
      <c r="BH11" s="592"/>
      <c r="BI11" s="592"/>
      <c r="BJ11" s="592"/>
      <c r="BK11" s="592"/>
      <c r="BL11" s="592"/>
      <c r="BM11" s="592"/>
      <c r="BN11" s="593"/>
      <c r="BO11" s="594">
        <v>3.9</v>
      </c>
      <c r="BP11" s="594"/>
      <c r="BQ11" s="594"/>
      <c r="BR11" s="594"/>
      <c r="BS11" s="600">
        <v>18262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642067</v>
      </c>
      <c r="CS11" s="592"/>
      <c r="CT11" s="592"/>
      <c r="CU11" s="592"/>
      <c r="CV11" s="592"/>
      <c r="CW11" s="592"/>
      <c r="CX11" s="592"/>
      <c r="CY11" s="593"/>
      <c r="CZ11" s="594">
        <v>4</v>
      </c>
      <c r="DA11" s="594"/>
      <c r="DB11" s="594"/>
      <c r="DC11" s="594"/>
      <c r="DD11" s="600">
        <v>119675</v>
      </c>
      <c r="DE11" s="592"/>
      <c r="DF11" s="592"/>
      <c r="DG11" s="592"/>
      <c r="DH11" s="592"/>
      <c r="DI11" s="592"/>
      <c r="DJ11" s="592"/>
      <c r="DK11" s="592"/>
      <c r="DL11" s="592"/>
      <c r="DM11" s="592"/>
      <c r="DN11" s="592"/>
      <c r="DO11" s="592"/>
      <c r="DP11" s="593"/>
      <c r="DQ11" s="600">
        <v>281572</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961324</v>
      </c>
      <c r="BH12" s="592"/>
      <c r="BI12" s="592"/>
      <c r="BJ12" s="592"/>
      <c r="BK12" s="592"/>
      <c r="BL12" s="592"/>
      <c r="BM12" s="592"/>
      <c r="BN12" s="593"/>
      <c r="BO12" s="594">
        <v>33.1</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214286</v>
      </c>
      <c r="CS12" s="592"/>
      <c r="CT12" s="592"/>
      <c r="CU12" s="592"/>
      <c r="CV12" s="592"/>
      <c r="CW12" s="592"/>
      <c r="CX12" s="592"/>
      <c r="CY12" s="593"/>
      <c r="CZ12" s="594">
        <v>1.3</v>
      </c>
      <c r="DA12" s="594"/>
      <c r="DB12" s="594"/>
      <c r="DC12" s="594"/>
      <c r="DD12" s="600">
        <v>17015</v>
      </c>
      <c r="DE12" s="592"/>
      <c r="DF12" s="592"/>
      <c r="DG12" s="592"/>
      <c r="DH12" s="592"/>
      <c r="DI12" s="592"/>
      <c r="DJ12" s="592"/>
      <c r="DK12" s="592"/>
      <c r="DL12" s="592"/>
      <c r="DM12" s="592"/>
      <c r="DN12" s="592"/>
      <c r="DO12" s="592"/>
      <c r="DP12" s="593"/>
      <c r="DQ12" s="600">
        <v>164459</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34263</v>
      </c>
      <c r="S13" s="592"/>
      <c r="T13" s="592"/>
      <c r="U13" s="592"/>
      <c r="V13" s="592"/>
      <c r="W13" s="592"/>
      <c r="X13" s="592"/>
      <c r="Y13" s="593"/>
      <c r="Z13" s="594">
        <v>0.2</v>
      </c>
      <c r="AA13" s="594"/>
      <c r="AB13" s="594"/>
      <c r="AC13" s="594"/>
      <c r="AD13" s="595">
        <v>34263</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933821</v>
      </c>
      <c r="BH13" s="592"/>
      <c r="BI13" s="592"/>
      <c r="BJ13" s="592"/>
      <c r="BK13" s="592"/>
      <c r="BL13" s="592"/>
      <c r="BM13" s="592"/>
      <c r="BN13" s="593"/>
      <c r="BO13" s="594">
        <v>32.1</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1809284</v>
      </c>
      <c r="CS13" s="592"/>
      <c r="CT13" s="592"/>
      <c r="CU13" s="592"/>
      <c r="CV13" s="592"/>
      <c r="CW13" s="592"/>
      <c r="CX13" s="592"/>
      <c r="CY13" s="593"/>
      <c r="CZ13" s="594">
        <v>11.1</v>
      </c>
      <c r="DA13" s="594"/>
      <c r="DB13" s="594"/>
      <c r="DC13" s="594"/>
      <c r="DD13" s="600">
        <v>900888</v>
      </c>
      <c r="DE13" s="592"/>
      <c r="DF13" s="592"/>
      <c r="DG13" s="592"/>
      <c r="DH13" s="592"/>
      <c r="DI13" s="592"/>
      <c r="DJ13" s="592"/>
      <c r="DK13" s="592"/>
      <c r="DL13" s="592"/>
      <c r="DM13" s="592"/>
      <c r="DN13" s="592"/>
      <c r="DO13" s="592"/>
      <c r="DP13" s="593"/>
      <c r="DQ13" s="600">
        <v>1053470</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54348</v>
      </c>
      <c r="BH14" s="592"/>
      <c r="BI14" s="592"/>
      <c r="BJ14" s="592"/>
      <c r="BK14" s="592"/>
      <c r="BL14" s="592"/>
      <c r="BM14" s="592"/>
      <c r="BN14" s="593"/>
      <c r="BO14" s="594">
        <v>1.9</v>
      </c>
      <c r="BP14" s="594"/>
      <c r="BQ14" s="594"/>
      <c r="BR14" s="594"/>
      <c r="BS14" s="600">
        <v>8987</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758278</v>
      </c>
      <c r="CS14" s="592"/>
      <c r="CT14" s="592"/>
      <c r="CU14" s="592"/>
      <c r="CV14" s="592"/>
      <c r="CW14" s="592"/>
      <c r="CX14" s="592"/>
      <c r="CY14" s="593"/>
      <c r="CZ14" s="594">
        <v>4.7</v>
      </c>
      <c r="DA14" s="594"/>
      <c r="DB14" s="594"/>
      <c r="DC14" s="594"/>
      <c r="DD14" s="600">
        <v>146176</v>
      </c>
      <c r="DE14" s="592"/>
      <c r="DF14" s="592"/>
      <c r="DG14" s="592"/>
      <c r="DH14" s="592"/>
      <c r="DI14" s="592"/>
      <c r="DJ14" s="592"/>
      <c r="DK14" s="592"/>
      <c r="DL14" s="592"/>
      <c r="DM14" s="592"/>
      <c r="DN14" s="592"/>
      <c r="DO14" s="592"/>
      <c r="DP14" s="593"/>
      <c r="DQ14" s="600">
        <v>748863</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5236</v>
      </c>
      <c r="S15" s="592"/>
      <c r="T15" s="592"/>
      <c r="U15" s="592"/>
      <c r="V15" s="592"/>
      <c r="W15" s="592"/>
      <c r="X15" s="592"/>
      <c r="Y15" s="593"/>
      <c r="Z15" s="594">
        <v>0</v>
      </c>
      <c r="AA15" s="594"/>
      <c r="AB15" s="594"/>
      <c r="AC15" s="594"/>
      <c r="AD15" s="595">
        <v>5236</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360661</v>
      </c>
      <c r="BH15" s="592"/>
      <c r="BI15" s="592"/>
      <c r="BJ15" s="592"/>
      <c r="BK15" s="592"/>
      <c r="BL15" s="592"/>
      <c r="BM15" s="592"/>
      <c r="BN15" s="593"/>
      <c r="BO15" s="594">
        <v>12.4</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1742932</v>
      </c>
      <c r="CS15" s="592"/>
      <c r="CT15" s="592"/>
      <c r="CU15" s="592"/>
      <c r="CV15" s="592"/>
      <c r="CW15" s="592"/>
      <c r="CX15" s="592"/>
      <c r="CY15" s="593"/>
      <c r="CZ15" s="594">
        <v>10.7</v>
      </c>
      <c r="DA15" s="594"/>
      <c r="DB15" s="594"/>
      <c r="DC15" s="594"/>
      <c r="DD15" s="600">
        <v>640958</v>
      </c>
      <c r="DE15" s="592"/>
      <c r="DF15" s="592"/>
      <c r="DG15" s="592"/>
      <c r="DH15" s="592"/>
      <c r="DI15" s="592"/>
      <c r="DJ15" s="592"/>
      <c r="DK15" s="592"/>
      <c r="DL15" s="592"/>
      <c r="DM15" s="592"/>
      <c r="DN15" s="592"/>
      <c r="DO15" s="592"/>
      <c r="DP15" s="593"/>
      <c r="DQ15" s="600">
        <v>1144299</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6808618</v>
      </c>
      <c r="S16" s="592"/>
      <c r="T16" s="592"/>
      <c r="U16" s="592"/>
      <c r="V16" s="592"/>
      <c r="W16" s="592"/>
      <c r="X16" s="592"/>
      <c r="Y16" s="593"/>
      <c r="Z16" s="594">
        <v>41.1</v>
      </c>
      <c r="AA16" s="594"/>
      <c r="AB16" s="594"/>
      <c r="AC16" s="594"/>
      <c r="AD16" s="595">
        <v>5659496</v>
      </c>
      <c r="AE16" s="595"/>
      <c r="AF16" s="595"/>
      <c r="AG16" s="595"/>
      <c r="AH16" s="595"/>
      <c r="AI16" s="595"/>
      <c r="AJ16" s="595"/>
      <c r="AK16" s="595"/>
      <c r="AL16" s="596">
        <v>62.9</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12554</v>
      </c>
      <c r="CS16" s="592"/>
      <c r="CT16" s="592"/>
      <c r="CU16" s="592"/>
      <c r="CV16" s="592"/>
      <c r="CW16" s="592"/>
      <c r="CX16" s="592"/>
      <c r="CY16" s="593"/>
      <c r="CZ16" s="594">
        <v>0.1</v>
      </c>
      <c r="DA16" s="594"/>
      <c r="DB16" s="594"/>
      <c r="DC16" s="594"/>
      <c r="DD16" s="600" t="s">
        <v>221</v>
      </c>
      <c r="DE16" s="592"/>
      <c r="DF16" s="592"/>
      <c r="DG16" s="592"/>
      <c r="DH16" s="592"/>
      <c r="DI16" s="592"/>
      <c r="DJ16" s="592"/>
      <c r="DK16" s="592"/>
      <c r="DL16" s="592"/>
      <c r="DM16" s="592"/>
      <c r="DN16" s="592"/>
      <c r="DO16" s="592"/>
      <c r="DP16" s="593"/>
      <c r="DQ16" s="600">
        <v>12554</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5659496</v>
      </c>
      <c r="S17" s="592"/>
      <c r="T17" s="592"/>
      <c r="U17" s="592"/>
      <c r="V17" s="592"/>
      <c r="W17" s="592"/>
      <c r="X17" s="592"/>
      <c r="Y17" s="593"/>
      <c r="Z17" s="594">
        <v>34.200000000000003</v>
      </c>
      <c r="AA17" s="594"/>
      <c r="AB17" s="594"/>
      <c r="AC17" s="594"/>
      <c r="AD17" s="595">
        <v>5659496</v>
      </c>
      <c r="AE17" s="595"/>
      <c r="AF17" s="595"/>
      <c r="AG17" s="595"/>
      <c r="AH17" s="595"/>
      <c r="AI17" s="595"/>
      <c r="AJ17" s="595"/>
      <c r="AK17" s="595"/>
      <c r="AL17" s="596">
        <v>62.9</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1871891</v>
      </c>
      <c r="CS17" s="592"/>
      <c r="CT17" s="592"/>
      <c r="CU17" s="592"/>
      <c r="CV17" s="592"/>
      <c r="CW17" s="592"/>
      <c r="CX17" s="592"/>
      <c r="CY17" s="593"/>
      <c r="CZ17" s="594">
        <v>11.5</v>
      </c>
      <c r="DA17" s="594"/>
      <c r="DB17" s="594"/>
      <c r="DC17" s="594"/>
      <c r="DD17" s="600" t="s">
        <v>221</v>
      </c>
      <c r="DE17" s="592"/>
      <c r="DF17" s="592"/>
      <c r="DG17" s="592"/>
      <c r="DH17" s="592"/>
      <c r="DI17" s="592"/>
      <c r="DJ17" s="592"/>
      <c r="DK17" s="592"/>
      <c r="DL17" s="592"/>
      <c r="DM17" s="592"/>
      <c r="DN17" s="592"/>
      <c r="DO17" s="592"/>
      <c r="DP17" s="593"/>
      <c r="DQ17" s="600">
        <v>1631499</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1149084</v>
      </c>
      <c r="S18" s="592"/>
      <c r="T18" s="592"/>
      <c r="U18" s="592"/>
      <c r="V18" s="592"/>
      <c r="W18" s="592"/>
      <c r="X18" s="592"/>
      <c r="Y18" s="593"/>
      <c r="Z18" s="594">
        <v>6.9</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38</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134019</v>
      </c>
      <c r="BH19" s="592"/>
      <c r="BI19" s="592"/>
      <c r="BJ19" s="592"/>
      <c r="BK19" s="592"/>
      <c r="BL19" s="592"/>
      <c r="BM19" s="592"/>
      <c r="BN19" s="593"/>
      <c r="BO19" s="594">
        <v>4.5999999999999996</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10227279</v>
      </c>
      <c r="S20" s="592"/>
      <c r="T20" s="592"/>
      <c r="U20" s="592"/>
      <c r="V20" s="592"/>
      <c r="W20" s="592"/>
      <c r="X20" s="592"/>
      <c r="Y20" s="593"/>
      <c r="Z20" s="594">
        <v>61.8</v>
      </c>
      <c r="AA20" s="594"/>
      <c r="AB20" s="594"/>
      <c r="AC20" s="594"/>
      <c r="AD20" s="595">
        <v>8944138</v>
      </c>
      <c r="AE20" s="595"/>
      <c r="AF20" s="595"/>
      <c r="AG20" s="595"/>
      <c r="AH20" s="595"/>
      <c r="AI20" s="595"/>
      <c r="AJ20" s="595"/>
      <c r="AK20" s="595"/>
      <c r="AL20" s="596">
        <v>99.4</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134019</v>
      </c>
      <c r="BH20" s="592"/>
      <c r="BI20" s="592"/>
      <c r="BJ20" s="592"/>
      <c r="BK20" s="592"/>
      <c r="BL20" s="592"/>
      <c r="BM20" s="592"/>
      <c r="BN20" s="593"/>
      <c r="BO20" s="594">
        <v>4.5999999999999996</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16232428</v>
      </c>
      <c r="CS20" s="592"/>
      <c r="CT20" s="592"/>
      <c r="CU20" s="592"/>
      <c r="CV20" s="592"/>
      <c r="CW20" s="592"/>
      <c r="CX20" s="592"/>
      <c r="CY20" s="593"/>
      <c r="CZ20" s="594">
        <v>100</v>
      </c>
      <c r="DA20" s="594"/>
      <c r="DB20" s="594"/>
      <c r="DC20" s="594"/>
      <c r="DD20" s="600">
        <v>2272363</v>
      </c>
      <c r="DE20" s="592"/>
      <c r="DF20" s="592"/>
      <c r="DG20" s="592"/>
      <c r="DH20" s="592"/>
      <c r="DI20" s="592"/>
      <c r="DJ20" s="592"/>
      <c r="DK20" s="592"/>
      <c r="DL20" s="592"/>
      <c r="DM20" s="592"/>
      <c r="DN20" s="592"/>
      <c r="DO20" s="592"/>
      <c r="DP20" s="593"/>
      <c r="DQ20" s="600">
        <v>11280778</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2729</v>
      </c>
      <c r="S21" s="592"/>
      <c r="T21" s="592"/>
      <c r="U21" s="592"/>
      <c r="V21" s="592"/>
      <c r="W21" s="592"/>
      <c r="X21" s="592"/>
      <c r="Y21" s="593"/>
      <c r="Z21" s="594">
        <v>0</v>
      </c>
      <c r="AA21" s="594"/>
      <c r="AB21" s="594"/>
      <c r="AC21" s="594"/>
      <c r="AD21" s="595">
        <v>2729</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221</v>
      </c>
      <c r="BH21" s="592"/>
      <c r="BI21" s="592"/>
      <c r="BJ21" s="592"/>
      <c r="BK21" s="592"/>
      <c r="BL21" s="592"/>
      <c r="BM21" s="592"/>
      <c r="BN21" s="593"/>
      <c r="BO21" s="594" t="s">
        <v>221</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142916</v>
      </c>
      <c r="S22" s="592"/>
      <c r="T22" s="592"/>
      <c r="U22" s="592"/>
      <c r="V22" s="592"/>
      <c r="W22" s="592"/>
      <c r="X22" s="592"/>
      <c r="Y22" s="593"/>
      <c r="Z22" s="594">
        <v>0.9</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352455</v>
      </c>
      <c r="S23" s="592"/>
      <c r="T23" s="592"/>
      <c r="U23" s="592"/>
      <c r="V23" s="592"/>
      <c r="W23" s="592"/>
      <c r="X23" s="592"/>
      <c r="Y23" s="593"/>
      <c r="Z23" s="594">
        <v>2.1</v>
      </c>
      <c r="AA23" s="594"/>
      <c r="AB23" s="594"/>
      <c r="AC23" s="594"/>
      <c r="AD23" s="595">
        <v>10707</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134019</v>
      </c>
      <c r="BH23" s="592"/>
      <c r="BI23" s="592"/>
      <c r="BJ23" s="592"/>
      <c r="BK23" s="592"/>
      <c r="BL23" s="592"/>
      <c r="BM23" s="592"/>
      <c r="BN23" s="593"/>
      <c r="BO23" s="594">
        <v>4.5999999999999996</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175722</v>
      </c>
      <c r="S24" s="592"/>
      <c r="T24" s="592"/>
      <c r="U24" s="592"/>
      <c r="V24" s="592"/>
      <c r="W24" s="592"/>
      <c r="X24" s="592"/>
      <c r="Y24" s="593"/>
      <c r="Z24" s="594">
        <v>1.1000000000000001</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7530293</v>
      </c>
      <c r="CS24" s="581"/>
      <c r="CT24" s="581"/>
      <c r="CU24" s="581"/>
      <c r="CV24" s="581"/>
      <c r="CW24" s="581"/>
      <c r="CX24" s="581"/>
      <c r="CY24" s="582"/>
      <c r="CZ24" s="622">
        <v>46.4</v>
      </c>
      <c r="DA24" s="623"/>
      <c r="DB24" s="623"/>
      <c r="DC24" s="624"/>
      <c r="DD24" s="621">
        <v>5531426</v>
      </c>
      <c r="DE24" s="581"/>
      <c r="DF24" s="581"/>
      <c r="DG24" s="581"/>
      <c r="DH24" s="581"/>
      <c r="DI24" s="581"/>
      <c r="DJ24" s="581"/>
      <c r="DK24" s="582"/>
      <c r="DL24" s="621">
        <v>5276870</v>
      </c>
      <c r="DM24" s="581"/>
      <c r="DN24" s="581"/>
      <c r="DO24" s="581"/>
      <c r="DP24" s="581"/>
      <c r="DQ24" s="581"/>
      <c r="DR24" s="581"/>
      <c r="DS24" s="581"/>
      <c r="DT24" s="581"/>
      <c r="DU24" s="581"/>
      <c r="DV24" s="582"/>
      <c r="DW24" s="585">
        <v>55.2</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2039510</v>
      </c>
      <c r="S25" s="592"/>
      <c r="T25" s="592"/>
      <c r="U25" s="592"/>
      <c r="V25" s="592"/>
      <c r="W25" s="592"/>
      <c r="X25" s="592"/>
      <c r="Y25" s="593"/>
      <c r="Z25" s="594">
        <v>12.3</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3382571</v>
      </c>
      <c r="CS25" s="617"/>
      <c r="CT25" s="617"/>
      <c r="CU25" s="617"/>
      <c r="CV25" s="617"/>
      <c r="CW25" s="617"/>
      <c r="CX25" s="617"/>
      <c r="CY25" s="618"/>
      <c r="CZ25" s="625">
        <v>20.8</v>
      </c>
      <c r="DA25" s="626"/>
      <c r="DB25" s="626"/>
      <c r="DC25" s="627"/>
      <c r="DD25" s="600">
        <v>3153802</v>
      </c>
      <c r="DE25" s="617"/>
      <c r="DF25" s="617"/>
      <c r="DG25" s="617"/>
      <c r="DH25" s="617"/>
      <c r="DI25" s="617"/>
      <c r="DJ25" s="617"/>
      <c r="DK25" s="618"/>
      <c r="DL25" s="600">
        <v>2907854</v>
      </c>
      <c r="DM25" s="617"/>
      <c r="DN25" s="617"/>
      <c r="DO25" s="617"/>
      <c r="DP25" s="617"/>
      <c r="DQ25" s="617"/>
      <c r="DR25" s="617"/>
      <c r="DS25" s="617"/>
      <c r="DT25" s="617"/>
      <c r="DU25" s="617"/>
      <c r="DV25" s="618"/>
      <c r="DW25" s="596">
        <v>30.4</v>
      </c>
      <c r="DX25" s="619"/>
      <c r="DY25" s="619"/>
      <c r="DZ25" s="619"/>
      <c r="EA25" s="619"/>
      <c r="EB25" s="619"/>
      <c r="EC25" s="620"/>
    </row>
    <row r="26" spans="2:133" ht="11.25" customHeight="1" x14ac:dyDescent="0.15">
      <c r="B26" s="628" t="s">
        <v>277</v>
      </c>
      <c r="C26" s="629"/>
      <c r="D26" s="629"/>
      <c r="E26" s="629"/>
      <c r="F26" s="629"/>
      <c r="G26" s="629"/>
      <c r="H26" s="629"/>
      <c r="I26" s="629"/>
      <c r="J26" s="629"/>
      <c r="K26" s="629"/>
      <c r="L26" s="629"/>
      <c r="M26" s="629"/>
      <c r="N26" s="629"/>
      <c r="O26" s="629"/>
      <c r="P26" s="629"/>
      <c r="Q26" s="630"/>
      <c r="R26" s="591">
        <v>10871</v>
      </c>
      <c r="S26" s="592"/>
      <c r="T26" s="592"/>
      <c r="U26" s="592"/>
      <c r="V26" s="592"/>
      <c r="W26" s="592"/>
      <c r="X26" s="592"/>
      <c r="Y26" s="593"/>
      <c r="Z26" s="594">
        <v>0.1</v>
      </c>
      <c r="AA26" s="594"/>
      <c r="AB26" s="594"/>
      <c r="AC26" s="594"/>
      <c r="AD26" s="595">
        <v>10871</v>
      </c>
      <c r="AE26" s="595"/>
      <c r="AF26" s="595"/>
      <c r="AG26" s="595"/>
      <c r="AH26" s="595"/>
      <c r="AI26" s="595"/>
      <c r="AJ26" s="595"/>
      <c r="AK26" s="595"/>
      <c r="AL26" s="596">
        <v>0.1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2030059</v>
      </c>
      <c r="CS26" s="592"/>
      <c r="CT26" s="592"/>
      <c r="CU26" s="592"/>
      <c r="CV26" s="592"/>
      <c r="CW26" s="592"/>
      <c r="CX26" s="592"/>
      <c r="CY26" s="593"/>
      <c r="CZ26" s="625">
        <v>12.5</v>
      </c>
      <c r="DA26" s="626"/>
      <c r="DB26" s="626"/>
      <c r="DC26" s="627"/>
      <c r="DD26" s="600">
        <v>1902946</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x14ac:dyDescent="0.15">
      <c r="B27" s="588" t="s">
        <v>280</v>
      </c>
      <c r="C27" s="589"/>
      <c r="D27" s="589"/>
      <c r="E27" s="589"/>
      <c r="F27" s="589"/>
      <c r="G27" s="589"/>
      <c r="H27" s="589"/>
      <c r="I27" s="589"/>
      <c r="J27" s="589"/>
      <c r="K27" s="589"/>
      <c r="L27" s="589"/>
      <c r="M27" s="589"/>
      <c r="N27" s="589"/>
      <c r="O27" s="589"/>
      <c r="P27" s="589"/>
      <c r="Q27" s="590"/>
      <c r="R27" s="591">
        <v>1163617</v>
      </c>
      <c r="S27" s="592"/>
      <c r="T27" s="592"/>
      <c r="U27" s="592"/>
      <c r="V27" s="592"/>
      <c r="W27" s="592"/>
      <c r="X27" s="592"/>
      <c r="Y27" s="593"/>
      <c r="Z27" s="594">
        <v>7</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2908342</v>
      </c>
      <c r="BH27" s="592"/>
      <c r="BI27" s="592"/>
      <c r="BJ27" s="592"/>
      <c r="BK27" s="592"/>
      <c r="BL27" s="592"/>
      <c r="BM27" s="592"/>
      <c r="BN27" s="593"/>
      <c r="BO27" s="594">
        <v>100</v>
      </c>
      <c r="BP27" s="594"/>
      <c r="BQ27" s="594"/>
      <c r="BR27" s="594"/>
      <c r="BS27" s="600">
        <v>43770</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2275985</v>
      </c>
      <c r="CS27" s="617"/>
      <c r="CT27" s="617"/>
      <c r="CU27" s="617"/>
      <c r="CV27" s="617"/>
      <c r="CW27" s="617"/>
      <c r="CX27" s="617"/>
      <c r="CY27" s="618"/>
      <c r="CZ27" s="625">
        <v>14</v>
      </c>
      <c r="DA27" s="626"/>
      <c r="DB27" s="626"/>
      <c r="DC27" s="627"/>
      <c r="DD27" s="600">
        <v>746279</v>
      </c>
      <c r="DE27" s="617"/>
      <c r="DF27" s="617"/>
      <c r="DG27" s="617"/>
      <c r="DH27" s="617"/>
      <c r="DI27" s="617"/>
      <c r="DJ27" s="617"/>
      <c r="DK27" s="618"/>
      <c r="DL27" s="600">
        <v>739328</v>
      </c>
      <c r="DM27" s="617"/>
      <c r="DN27" s="617"/>
      <c r="DO27" s="617"/>
      <c r="DP27" s="617"/>
      <c r="DQ27" s="617"/>
      <c r="DR27" s="617"/>
      <c r="DS27" s="617"/>
      <c r="DT27" s="617"/>
      <c r="DU27" s="617"/>
      <c r="DV27" s="618"/>
      <c r="DW27" s="596">
        <v>7.7</v>
      </c>
      <c r="DX27" s="619"/>
      <c r="DY27" s="619"/>
      <c r="DZ27" s="619"/>
      <c r="EA27" s="619"/>
      <c r="EB27" s="619"/>
      <c r="EC27" s="620"/>
    </row>
    <row r="28" spans="2:133" ht="11.25" customHeight="1" x14ac:dyDescent="0.15">
      <c r="B28" s="588" t="s">
        <v>283</v>
      </c>
      <c r="C28" s="589"/>
      <c r="D28" s="589"/>
      <c r="E28" s="589"/>
      <c r="F28" s="589"/>
      <c r="G28" s="589"/>
      <c r="H28" s="589"/>
      <c r="I28" s="589"/>
      <c r="J28" s="589"/>
      <c r="K28" s="589"/>
      <c r="L28" s="589"/>
      <c r="M28" s="589"/>
      <c r="N28" s="589"/>
      <c r="O28" s="589"/>
      <c r="P28" s="589"/>
      <c r="Q28" s="590"/>
      <c r="R28" s="591">
        <v>91594</v>
      </c>
      <c r="S28" s="592"/>
      <c r="T28" s="592"/>
      <c r="U28" s="592"/>
      <c r="V28" s="592"/>
      <c r="W28" s="592"/>
      <c r="X28" s="592"/>
      <c r="Y28" s="593"/>
      <c r="Z28" s="594">
        <v>0.6</v>
      </c>
      <c r="AA28" s="594"/>
      <c r="AB28" s="594"/>
      <c r="AC28" s="594"/>
      <c r="AD28" s="595">
        <v>27595</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1871737</v>
      </c>
      <c r="CS28" s="592"/>
      <c r="CT28" s="592"/>
      <c r="CU28" s="592"/>
      <c r="CV28" s="592"/>
      <c r="CW28" s="592"/>
      <c r="CX28" s="592"/>
      <c r="CY28" s="593"/>
      <c r="CZ28" s="625">
        <v>11.5</v>
      </c>
      <c r="DA28" s="626"/>
      <c r="DB28" s="626"/>
      <c r="DC28" s="627"/>
      <c r="DD28" s="600">
        <v>1631345</v>
      </c>
      <c r="DE28" s="592"/>
      <c r="DF28" s="592"/>
      <c r="DG28" s="592"/>
      <c r="DH28" s="592"/>
      <c r="DI28" s="592"/>
      <c r="DJ28" s="592"/>
      <c r="DK28" s="593"/>
      <c r="DL28" s="600">
        <v>1629688</v>
      </c>
      <c r="DM28" s="592"/>
      <c r="DN28" s="592"/>
      <c r="DO28" s="592"/>
      <c r="DP28" s="592"/>
      <c r="DQ28" s="592"/>
      <c r="DR28" s="592"/>
      <c r="DS28" s="592"/>
      <c r="DT28" s="592"/>
      <c r="DU28" s="592"/>
      <c r="DV28" s="593"/>
      <c r="DW28" s="596">
        <v>17</v>
      </c>
      <c r="DX28" s="619"/>
      <c r="DY28" s="619"/>
      <c r="DZ28" s="619"/>
      <c r="EA28" s="619"/>
      <c r="EB28" s="619"/>
      <c r="EC28" s="620"/>
    </row>
    <row r="29" spans="2:133" ht="11.25" customHeight="1" x14ac:dyDescent="0.15">
      <c r="B29" s="588" t="s">
        <v>285</v>
      </c>
      <c r="C29" s="589"/>
      <c r="D29" s="589"/>
      <c r="E29" s="589"/>
      <c r="F29" s="589"/>
      <c r="G29" s="589"/>
      <c r="H29" s="589"/>
      <c r="I29" s="589"/>
      <c r="J29" s="589"/>
      <c r="K29" s="589"/>
      <c r="L29" s="589"/>
      <c r="M29" s="589"/>
      <c r="N29" s="589"/>
      <c r="O29" s="589"/>
      <c r="P29" s="589"/>
      <c r="Q29" s="590"/>
      <c r="R29" s="591">
        <v>20381</v>
      </c>
      <c r="S29" s="592"/>
      <c r="T29" s="592"/>
      <c r="U29" s="592"/>
      <c r="V29" s="592"/>
      <c r="W29" s="592"/>
      <c r="X29" s="592"/>
      <c r="Y29" s="593"/>
      <c r="Z29" s="594">
        <v>0.1</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1871338</v>
      </c>
      <c r="CS29" s="617"/>
      <c r="CT29" s="617"/>
      <c r="CU29" s="617"/>
      <c r="CV29" s="617"/>
      <c r="CW29" s="617"/>
      <c r="CX29" s="617"/>
      <c r="CY29" s="618"/>
      <c r="CZ29" s="625">
        <v>11.5</v>
      </c>
      <c r="DA29" s="626"/>
      <c r="DB29" s="626"/>
      <c r="DC29" s="627"/>
      <c r="DD29" s="600">
        <v>1630946</v>
      </c>
      <c r="DE29" s="617"/>
      <c r="DF29" s="617"/>
      <c r="DG29" s="617"/>
      <c r="DH29" s="617"/>
      <c r="DI29" s="617"/>
      <c r="DJ29" s="617"/>
      <c r="DK29" s="618"/>
      <c r="DL29" s="600">
        <v>1629289</v>
      </c>
      <c r="DM29" s="617"/>
      <c r="DN29" s="617"/>
      <c r="DO29" s="617"/>
      <c r="DP29" s="617"/>
      <c r="DQ29" s="617"/>
      <c r="DR29" s="617"/>
      <c r="DS29" s="617"/>
      <c r="DT29" s="617"/>
      <c r="DU29" s="617"/>
      <c r="DV29" s="618"/>
      <c r="DW29" s="596">
        <v>17</v>
      </c>
      <c r="DX29" s="619"/>
      <c r="DY29" s="619"/>
      <c r="DZ29" s="619"/>
      <c r="EA29" s="619"/>
      <c r="EB29" s="619"/>
      <c r="EC29" s="620"/>
    </row>
    <row r="30" spans="2:133" ht="11.25" customHeight="1" x14ac:dyDescent="0.15">
      <c r="B30" s="588" t="s">
        <v>290</v>
      </c>
      <c r="C30" s="589"/>
      <c r="D30" s="589"/>
      <c r="E30" s="589"/>
      <c r="F30" s="589"/>
      <c r="G30" s="589"/>
      <c r="H30" s="589"/>
      <c r="I30" s="589"/>
      <c r="J30" s="589"/>
      <c r="K30" s="589"/>
      <c r="L30" s="589"/>
      <c r="M30" s="589"/>
      <c r="N30" s="589"/>
      <c r="O30" s="589"/>
      <c r="P30" s="589"/>
      <c r="Q30" s="590"/>
      <c r="R30" s="591">
        <v>88096</v>
      </c>
      <c r="S30" s="592"/>
      <c r="T30" s="592"/>
      <c r="U30" s="592"/>
      <c r="V30" s="592"/>
      <c r="W30" s="592"/>
      <c r="X30" s="592"/>
      <c r="Y30" s="593"/>
      <c r="Z30" s="594">
        <v>0.5</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98.5</v>
      </c>
      <c r="BH30" s="650"/>
      <c r="BI30" s="650"/>
      <c r="BJ30" s="650"/>
      <c r="BK30" s="650"/>
      <c r="BL30" s="650"/>
      <c r="BM30" s="586">
        <v>95.8</v>
      </c>
      <c r="BN30" s="650"/>
      <c r="BO30" s="650"/>
      <c r="BP30" s="650"/>
      <c r="BQ30" s="651"/>
      <c r="BR30" s="649">
        <v>98.4</v>
      </c>
      <c r="BS30" s="650"/>
      <c r="BT30" s="650"/>
      <c r="BU30" s="650"/>
      <c r="BV30" s="650"/>
      <c r="BW30" s="650"/>
      <c r="BX30" s="586">
        <v>95.3</v>
      </c>
      <c r="BY30" s="650"/>
      <c r="BZ30" s="650"/>
      <c r="CA30" s="650"/>
      <c r="CB30" s="651"/>
      <c r="CD30" s="654"/>
      <c r="CE30" s="655"/>
      <c r="CF30" s="605" t="s">
        <v>293</v>
      </c>
      <c r="CG30" s="606"/>
      <c r="CH30" s="606"/>
      <c r="CI30" s="606"/>
      <c r="CJ30" s="606"/>
      <c r="CK30" s="606"/>
      <c r="CL30" s="606"/>
      <c r="CM30" s="606"/>
      <c r="CN30" s="606"/>
      <c r="CO30" s="606"/>
      <c r="CP30" s="606"/>
      <c r="CQ30" s="607"/>
      <c r="CR30" s="591">
        <v>1593038</v>
      </c>
      <c r="CS30" s="592"/>
      <c r="CT30" s="592"/>
      <c r="CU30" s="592"/>
      <c r="CV30" s="592"/>
      <c r="CW30" s="592"/>
      <c r="CX30" s="592"/>
      <c r="CY30" s="593"/>
      <c r="CZ30" s="625">
        <v>9.8000000000000007</v>
      </c>
      <c r="DA30" s="626"/>
      <c r="DB30" s="626"/>
      <c r="DC30" s="627"/>
      <c r="DD30" s="600">
        <v>1414146</v>
      </c>
      <c r="DE30" s="592"/>
      <c r="DF30" s="592"/>
      <c r="DG30" s="592"/>
      <c r="DH30" s="592"/>
      <c r="DI30" s="592"/>
      <c r="DJ30" s="592"/>
      <c r="DK30" s="593"/>
      <c r="DL30" s="600">
        <v>1412489</v>
      </c>
      <c r="DM30" s="592"/>
      <c r="DN30" s="592"/>
      <c r="DO30" s="592"/>
      <c r="DP30" s="592"/>
      <c r="DQ30" s="592"/>
      <c r="DR30" s="592"/>
      <c r="DS30" s="592"/>
      <c r="DT30" s="592"/>
      <c r="DU30" s="592"/>
      <c r="DV30" s="593"/>
      <c r="DW30" s="596">
        <v>14.8</v>
      </c>
      <c r="DX30" s="619"/>
      <c r="DY30" s="619"/>
      <c r="DZ30" s="619"/>
      <c r="EA30" s="619"/>
      <c r="EB30" s="619"/>
      <c r="EC30" s="620"/>
    </row>
    <row r="31" spans="2:133" ht="11.25" customHeight="1" x14ac:dyDescent="0.15">
      <c r="B31" s="588" t="s">
        <v>294</v>
      </c>
      <c r="C31" s="589"/>
      <c r="D31" s="589"/>
      <c r="E31" s="589"/>
      <c r="F31" s="589"/>
      <c r="G31" s="589"/>
      <c r="H31" s="589"/>
      <c r="I31" s="589"/>
      <c r="J31" s="589"/>
      <c r="K31" s="589"/>
      <c r="L31" s="589"/>
      <c r="M31" s="589"/>
      <c r="N31" s="589"/>
      <c r="O31" s="589"/>
      <c r="P31" s="589"/>
      <c r="Q31" s="590"/>
      <c r="R31" s="591">
        <v>215730</v>
      </c>
      <c r="S31" s="592"/>
      <c r="T31" s="592"/>
      <c r="U31" s="592"/>
      <c r="V31" s="592"/>
      <c r="W31" s="592"/>
      <c r="X31" s="592"/>
      <c r="Y31" s="593"/>
      <c r="Z31" s="594">
        <v>1.3</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98.1</v>
      </c>
      <c r="BH31" s="617"/>
      <c r="BI31" s="617"/>
      <c r="BJ31" s="617"/>
      <c r="BK31" s="617"/>
      <c r="BL31" s="617"/>
      <c r="BM31" s="597">
        <v>94.2</v>
      </c>
      <c r="BN31" s="647"/>
      <c r="BO31" s="647"/>
      <c r="BP31" s="647"/>
      <c r="BQ31" s="648"/>
      <c r="BR31" s="646">
        <v>98</v>
      </c>
      <c r="BS31" s="617"/>
      <c r="BT31" s="617"/>
      <c r="BU31" s="617"/>
      <c r="BV31" s="617"/>
      <c r="BW31" s="617"/>
      <c r="BX31" s="597">
        <v>93.7</v>
      </c>
      <c r="BY31" s="647"/>
      <c r="BZ31" s="647"/>
      <c r="CA31" s="647"/>
      <c r="CB31" s="648"/>
      <c r="CD31" s="654"/>
      <c r="CE31" s="655"/>
      <c r="CF31" s="605" t="s">
        <v>297</v>
      </c>
      <c r="CG31" s="606"/>
      <c r="CH31" s="606"/>
      <c r="CI31" s="606"/>
      <c r="CJ31" s="606"/>
      <c r="CK31" s="606"/>
      <c r="CL31" s="606"/>
      <c r="CM31" s="606"/>
      <c r="CN31" s="606"/>
      <c r="CO31" s="606"/>
      <c r="CP31" s="606"/>
      <c r="CQ31" s="607"/>
      <c r="CR31" s="591">
        <v>278300</v>
      </c>
      <c r="CS31" s="617"/>
      <c r="CT31" s="617"/>
      <c r="CU31" s="617"/>
      <c r="CV31" s="617"/>
      <c r="CW31" s="617"/>
      <c r="CX31" s="617"/>
      <c r="CY31" s="618"/>
      <c r="CZ31" s="625">
        <v>1.7</v>
      </c>
      <c r="DA31" s="626"/>
      <c r="DB31" s="626"/>
      <c r="DC31" s="627"/>
      <c r="DD31" s="600">
        <v>216800</v>
      </c>
      <c r="DE31" s="617"/>
      <c r="DF31" s="617"/>
      <c r="DG31" s="617"/>
      <c r="DH31" s="617"/>
      <c r="DI31" s="617"/>
      <c r="DJ31" s="617"/>
      <c r="DK31" s="618"/>
      <c r="DL31" s="600">
        <v>216800</v>
      </c>
      <c r="DM31" s="617"/>
      <c r="DN31" s="617"/>
      <c r="DO31" s="617"/>
      <c r="DP31" s="617"/>
      <c r="DQ31" s="617"/>
      <c r="DR31" s="617"/>
      <c r="DS31" s="617"/>
      <c r="DT31" s="617"/>
      <c r="DU31" s="617"/>
      <c r="DV31" s="618"/>
      <c r="DW31" s="596">
        <v>2.2999999999999998</v>
      </c>
      <c r="DX31" s="619"/>
      <c r="DY31" s="619"/>
      <c r="DZ31" s="619"/>
      <c r="EA31" s="619"/>
      <c r="EB31" s="619"/>
      <c r="EC31" s="620"/>
    </row>
    <row r="32" spans="2:133" ht="11.25" customHeight="1" x14ac:dyDescent="0.15">
      <c r="B32" s="588" t="s">
        <v>298</v>
      </c>
      <c r="C32" s="589"/>
      <c r="D32" s="589"/>
      <c r="E32" s="589"/>
      <c r="F32" s="589"/>
      <c r="G32" s="589"/>
      <c r="H32" s="589"/>
      <c r="I32" s="589"/>
      <c r="J32" s="589"/>
      <c r="K32" s="589"/>
      <c r="L32" s="589"/>
      <c r="M32" s="589"/>
      <c r="N32" s="589"/>
      <c r="O32" s="589"/>
      <c r="P32" s="589"/>
      <c r="Q32" s="590"/>
      <c r="R32" s="591">
        <v>493874</v>
      </c>
      <c r="S32" s="592"/>
      <c r="T32" s="592"/>
      <c r="U32" s="592"/>
      <c r="V32" s="592"/>
      <c r="W32" s="592"/>
      <c r="X32" s="592"/>
      <c r="Y32" s="593"/>
      <c r="Z32" s="594">
        <v>3</v>
      </c>
      <c r="AA32" s="594"/>
      <c r="AB32" s="594"/>
      <c r="AC32" s="594"/>
      <c r="AD32" s="595">
        <v>251</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98.5</v>
      </c>
      <c r="BH32" s="659"/>
      <c r="BI32" s="659"/>
      <c r="BJ32" s="659"/>
      <c r="BK32" s="659"/>
      <c r="BL32" s="659"/>
      <c r="BM32" s="660">
        <v>96.4</v>
      </c>
      <c r="BN32" s="659"/>
      <c r="BO32" s="659"/>
      <c r="BP32" s="659"/>
      <c r="BQ32" s="661"/>
      <c r="BR32" s="658">
        <v>98.4</v>
      </c>
      <c r="BS32" s="659"/>
      <c r="BT32" s="659"/>
      <c r="BU32" s="659"/>
      <c r="BV32" s="659"/>
      <c r="BW32" s="659"/>
      <c r="BX32" s="660">
        <v>95.9</v>
      </c>
      <c r="BY32" s="659"/>
      <c r="BZ32" s="659"/>
      <c r="CA32" s="659"/>
      <c r="CB32" s="661"/>
      <c r="CD32" s="656"/>
      <c r="CE32" s="657"/>
      <c r="CF32" s="605" t="s">
        <v>300</v>
      </c>
      <c r="CG32" s="606"/>
      <c r="CH32" s="606"/>
      <c r="CI32" s="606"/>
      <c r="CJ32" s="606"/>
      <c r="CK32" s="606"/>
      <c r="CL32" s="606"/>
      <c r="CM32" s="606"/>
      <c r="CN32" s="606"/>
      <c r="CO32" s="606"/>
      <c r="CP32" s="606"/>
      <c r="CQ32" s="607"/>
      <c r="CR32" s="591">
        <v>399</v>
      </c>
      <c r="CS32" s="592"/>
      <c r="CT32" s="592"/>
      <c r="CU32" s="592"/>
      <c r="CV32" s="592"/>
      <c r="CW32" s="592"/>
      <c r="CX32" s="592"/>
      <c r="CY32" s="593"/>
      <c r="CZ32" s="625">
        <v>0</v>
      </c>
      <c r="DA32" s="626"/>
      <c r="DB32" s="626"/>
      <c r="DC32" s="627"/>
      <c r="DD32" s="600">
        <v>399</v>
      </c>
      <c r="DE32" s="592"/>
      <c r="DF32" s="592"/>
      <c r="DG32" s="592"/>
      <c r="DH32" s="592"/>
      <c r="DI32" s="592"/>
      <c r="DJ32" s="592"/>
      <c r="DK32" s="593"/>
      <c r="DL32" s="600">
        <v>399</v>
      </c>
      <c r="DM32" s="592"/>
      <c r="DN32" s="592"/>
      <c r="DO32" s="592"/>
      <c r="DP32" s="592"/>
      <c r="DQ32" s="592"/>
      <c r="DR32" s="592"/>
      <c r="DS32" s="592"/>
      <c r="DT32" s="592"/>
      <c r="DU32" s="592"/>
      <c r="DV32" s="593"/>
      <c r="DW32" s="596">
        <v>0</v>
      </c>
      <c r="DX32" s="619"/>
      <c r="DY32" s="619"/>
      <c r="DZ32" s="619"/>
      <c r="EA32" s="619"/>
      <c r="EB32" s="619"/>
      <c r="EC32" s="620"/>
    </row>
    <row r="33" spans="2:133" ht="11.25" customHeight="1" x14ac:dyDescent="0.15">
      <c r="B33" s="588" t="s">
        <v>301</v>
      </c>
      <c r="C33" s="589"/>
      <c r="D33" s="589"/>
      <c r="E33" s="589"/>
      <c r="F33" s="589"/>
      <c r="G33" s="589"/>
      <c r="H33" s="589"/>
      <c r="I33" s="589"/>
      <c r="J33" s="589"/>
      <c r="K33" s="589"/>
      <c r="L33" s="589"/>
      <c r="M33" s="589"/>
      <c r="N33" s="589"/>
      <c r="O33" s="589"/>
      <c r="P33" s="589"/>
      <c r="Q33" s="590"/>
      <c r="R33" s="591">
        <v>1526031</v>
      </c>
      <c r="S33" s="592"/>
      <c r="T33" s="592"/>
      <c r="U33" s="592"/>
      <c r="V33" s="592"/>
      <c r="W33" s="592"/>
      <c r="X33" s="592"/>
      <c r="Y33" s="593"/>
      <c r="Z33" s="594">
        <v>9.1999999999999993</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6417218</v>
      </c>
      <c r="CS33" s="617"/>
      <c r="CT33" s="617"/>
      <c r="CU33" s="617"/>
      <c r="CV33" s="617"/>
      <c r="CW33" s="617"/>
      <c r="CX33" s="617"/>
      <c r="CY33" s="618"/>
      <c r="CZ33" s="625">
        <v>39.5</v>
      </c>
      <c r="DA33" s="626"/>
      <c r="DB33" s="626"/>
      <c r="DC33" s="627"/>
      <c r="DD33" s="600">
        <v>4999289</v>
      </c>
      <c r="DE33" s="617"/>
      <c r="DF33" s="617"/>
      <c r="DG33" s="617"/>
      <c r="DH33" s="617"/>
      <c r="DI33" s="617"/>
      <c r="DJ33" s="617"/>
      <c r="DK33" s="618"/>
      <c r="DL33" s="600">
        <v>3293003</v>
      </c>
      <c r="DM33" s="617"/>
      <c r="DN33" s="617"/>
      <c r="DO33" s="617"/>
      <c r="DP33" s="617"/>
      <c r="DQ33" s="617"/>
      <c r="DR33" s="617"/>
      <c r="DS33" s="617"/>
      <c r="DT33" s="617"/>
      <c r="DU33" s="617"/>
      <c r="DV33" s="618"/>
      <c r="DW33" s="596">
        <v>34.4</v>
      </c>
      <c r="DX33" s="619"/>
      <c r="DY33" s="619"/>
      <c r="DZ33" s="619"/>
      <c r="EA33" s="619"/>
      <c r="EB33" s="619"/>
      <c r="EC33" s="620"/>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2254580</v>
      </c>
      <c r="CS34" s="592"/>
      <c r="CT34" s="592"/>
      <c r="CU34" s="592"/>
      <c r="CV34" s="592"/>
      <c r="CW34" s="592"/>
      <c r="CX34" s="592"/>
      <c r="CY34" s="593"/>
      <c r="CZ34" s="625">
        <v>13.9</v>
      </c>
      <c r="DA34" s="626"/>
      <c r="DB34" s="626"/>
      <c r="DC34" s="627"/>
      <c r="DD34" s="600">
        <v>1753703</v>
      </c>
      <c r="DE34" s="592"/>
      <c r="DF34" s="592"/>
      <c r="DG34" s="592"/>
      <c r="DH34" s="592"/>
      <c r="DI34" s="592"/>
      <c r="DJ34" s="592"/>
      <c r="DK34" s="593"/>
      <c r="DL34" s="600">
        <v>1410443</v>
      </c>
      <c r="DM34" s="592"/>
      <c r="DN34" s="592"/>
      <c r="DO34" s="592"/>
      <c r="DP34" s="592"/>
      <c r="DQ34" s="592"/>
      <c r="DR34" s="592"/>
      <c r="DS34" s="592"/>
      <c r="DT34" s="592"/>
      <c r="DU34" s="592"/>
      <c r="DV34" s="593"/>
      <c r="DW34" s="596">
        <v>14.8</v>
      </c>
      <c r="DX34" s="619"/>
      <c r="DY34" s="619"/>
      <c r="DZ34" s="619"/>
      <c r="EA34" s="619"/>
      <c r="EB34" s="619"/>
      <c r="EC34" s="620"/>
    </row>
    <row r="35" spans="2:133" ht="11.25" customHeight="1" x14ac:dyDescent="0.15">
      <c r="B35" s="588" t="s">
        <v>307</v>
      </c>
      <c r="C35" s="589"/>
      <c r="D35" s="589"/>
      <c r="E35" s="589"/>
      <c r="F35" s="589"/>
      <c r="G35" s="589"/>
      <c r="H35" s="589"/>
      <c r="I35" s="589"/>
      <c r="J35" s="589"/>
      <c r="K35" s="589"/>
      <c r="L35" s="589"/>
      <c r="M35" s="589"/>
      <c r="N35" s="589"/>
      <c r="O35" s="589"/>
      <c r="P35" s="589"/>
      <c r="Q35" s="590"/>
      <c r="R35" s="591">
        <v>565531</v>
      </c>
      <c r="S35" s="592"/>
      <c r="T35" s="592"/>
      <c r="U35" s="592"/>
      <c r="V35" s="592"/>
      <c r="W35" s="592"/>
      <c r="X35" s="592"/>
      <c r="Y35" s="593"/>
      <c r="Z35" s="594">
        <v>3.4</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2720688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3845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291745</v>
      </c>
      <c r="CS35" s="617"/>
      <c r="CT35" s="617"/>
      <c r="CU35" s="617"/>
      <c r="CV35" s="617"/>
      <c r="CW35" s="617"/>
      <c r="CX35" s="617"/>
      <c r="CY35" s="618"/>
      <c r="CZ35" s="625">
        <v>1.8</v>
      </c>
      <c r="DA35" s="626"/>
      <c r="DB35" s="626"/>
      <c r="DC35" s="627"/>
      <c r="DD35" s="600">
        <v>240166</v>
      </c>
      <c r="DE35" s="617"/>
      <c r="DF35" s="617"/>
      <c r="DG35" s="617"/>
      <c r="DH35" s="617"/>
      <c r="DI35" s="617"/>
      <c r="DJ35" s="617"/>
      <c r="DK35" s="618"/>
      <c r="DL35" s="600">
        <v>240166</v>
      </c>
      <c r="DM35" s="617"/>
      <c r="DN35" s="617"/>
      <c r="DO35" s="617"/>
      <c r="DP35" s="617"/>
      <c r="DQ35" s="617"/>
      <c r="DR35" s="617"/>
      <c r="DS35" s="617"/>
      <c r="DT35" s="617"/>
      <c r="DU35" s="617"/>
      <c r="DV35" s="618"/>
      <c r="DW35" s="596">
        <v>2.5</v>
      </c>
      <c r="DX35" s="619"/>
      <c r="DY35" s="619"/>
      <c r="DZ35" s="619"/>
      <c r="EA35" s="619"/>
      <c r="EB35" s="619"/>
      <c r="EC35" s="620"/>
    </row>
    <row r="36" spans="2:133" ht="11.25" customHeight="1" x14ac:dyDescent="0.15">
      <c r="B36" s="634" t="s">
        <v>311</v>
      </c>
      <c r="C36" s="635"/>
      <c r="D36" s="635"/>
      <c r="E36" s="635"/>
      <c r="F36" s="635"/>
      <c r="G36" s="635"/>
      <c r="H36" s="635"/>
      <c r="I36" s="635"/>
      <c r="J36" s="635"/>
      <c r="K36" s="635"/>
      <c r="L36" s="635"/>
      <c r="M36" s="635"/>
      <c r="N36" s="635"/>
      <c r="O36" s="635"/>
      <c r="P36" s="635"/>
      <c r="Q36" s="636"/>
      <c r="R36" s="663">
        <v>16550805</v>
      </c>
      <c r="S36" s="664"/>
      <c r="T36" s="664"/>
      <c r="U36" s="664"/>
      <c r="V36" s="664"/>
      <c r="W36" s="664"/>
      <c r="X36" s="664"/>
      <c r="Y36" s="665"/>
      <c r="Z36" s="666">
        <v>100</v>
      </c>
      <c r="AA36" s="666"/>
      <c r="AB36" s="666"/>
      <c r="AC36" s="666"/>
      <c r="AD36" s="667">
        <v>8996291</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1488975</v>
      </c>
      <c r="BA36" s="592"/>
      <c r="BB36" s="592"/>
      <c r="BC36" s="592"/>
      <c r="BD36" s="617"/>
      <c r="BE36" s="617"/>
      <c r="BF36" s="648"/>
      <c r="BG36" s="605" t="s">
        <v>313</v>
      </c>
      <c r="BH36" s="606"/>
      <c r="BI36" s="606"/>
      <c r="BJ36" s="606"/>
      <c r="BK36" s="606"/>
      <c r="BL36" s="606"/>
      <c r="BM36" s="606"/>
      <c r="BN36" s="606"/>
      <c r="BO36" s="606"/>
      <c r="BP36" s="606"/>
      <c r="BQ36" s="606"/>
      <c r="BR36" s="606"/>
      <c r="BS36" s="606"/>
      <c r="BT36" s="606"/>
      <c r="BU36" s="607"/>
      <c r="BV36" s="591">
        <v>-65093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2552928</v>
      </c>
      <c r="CS36" s="592"/>
      <c r="CT36" s="592"/>
      <c r="CU36" s="592"/>
      <c r="CV36" s="592"/>
      <c r="CW36" s="592"/>
      <c r="CX36" s="592"/>
      <c r="CY36" s="593"/>
      <c r="CZ36" s="625">
        <v>15.7</v>
      </c>
      <c r="DA36" s="626"/>
      <c r="DB36" s="626"/>
      <c r="DC36" s="627"/>
      <c r="DD36" s="600">
        <v>2074250</v>
      </c>
      <c r="DE36" s="592"/>
      <c r="DF36" s="592"/>
      <c r="DG36" s="592"/>
      <c r="DH36" s="592"/>
      <c r="DI36" s="592"/>
      <c r="DJ36" s="592"/>
      <c r="DK36" s="593"/>
      <c r="DL36" s="600">
        <v>913441</v>
      </c>
      <c r="DM36" s="592"/>
      <c r="DN36" s="592"/>
      <c r="DO36" s="592"/>
      <c r="DP36" s="592"/>
      <c r="DQ36" s="592"/>
      <c r="DR36" s="592"/>
      <c r="DS36" s="592"/>
      <c r="DT36" s="592"/>
      <c r="DU36" s="592"/>
      <c r="DV36" s="593"/>
      <c r="DW36" s="596">
        <v>9.6</v>
      </c>
      <c r="DX36" s="619"/>
      <c r="DY36" s="619"/>
      <c r="DZ36" s="619"/>
      <c r="EA36" s="619"/>
      <c r="EB36" s="619"/>
      <c r="EC36" s="620"/>
    </row>
    <row r="37" spans="2:133" ht="11.25" customHeight="1" x14ac:dyDescent="0.15">
      <c r="AQ37" s="670" t="s">
        <v>315</v>
      </c>
      <c r="AR37" s="671"/>
      <c r="AS37" s="671"/>
      <c r="AT37" s="671"/>
      <c r="AU37" s="671"/>
      <c r="AV37" s="671"/>
      <c r="AW37" s="671"/>
      <c r="AX37" s="671"/>
      <c r="AY37" s="672"/>
      <c r="AZ37" s="591">
        <v>230776</v>
      </c>
      <c r="BA37" s="592"/>
      <c r="BB37" s="592"/>
      <c r="BC37" s="592"/>
      <c r="BD37" s="617"/>
      <c r="BE37" s="617"/>
      <c r="BF37" s="648"/>
      <c r="BG37" s="605" t="s">
        <v>316</v>
      </c>
      <c r="BH37" s="606"/>
      <c r="BI37" s="606"/>
      <c r="BJ37" s="606"/>
      <c r="BK37" s="606"/>
      <c r="BL37" s="606"/>
      <c r="BM37" s="606"/>
      <c r="BN37" s="606"/>
      <c r="BO37" s="606"/>
      <c r="BP37" s="606"/>
      <c r="BQ37" s="606"/>
      <c r="BR37" s="606"/>
      <c r="BS37" s="606"/>
      <c r="BT37" s="606"/>
      <c r="BU37" s="607"/>
      <c r="BV37" s="591">
        <v>4792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12480</v>
      </c>
      <c r="CS37" s="617"/>
      <c r="CT37" s="617"/>
      <c r="CU37" s="617"/>
      <c r="CV37" s="617"/>
      <c r="CW37" s="617"/>
      <c r="CX37" s="617"/>
      <c r="CY37" s="618"/>
      <c r="CZ37" s="625">
        <v>0.1</v>
      </c>
      <c r="DA37" s="626"/>
      <c r="DB37" s="626"/>
      <c r="DC37" s="627"/>
      <c r="DD37" s="600">
        <v>8763</v>
      </c>
      <c r="DE37" s="617"/>
      <c r="DF37" s="617"/>
      <c r="DG37" s="617"/>
      <c r="DH37" s="617"/>
      <c r="DI37" s="617"/>
      <c r="DJ37" s="617"/>
      <c r="DK37" s="618"/>
      <c r="DL37" s="600">
        <v>8763</v>
      </c>
      <c r="DM37" s="617"/>
      <c r="DN37" s="617"/>
      <c r="DO37" s="617"/>
      <c r="DP37" s="617"/>
      <c r="DQ37" s="617"/>
      <c r="DR37" s="617"/>
      <c r="DS37" s="617"/>
      <c r="DT37" s="617"/>
      <c r="DU37" s="617"/>
      <c r="DV37" s="618"/>
      <c r="DW37" s="596">
        <v>0.1</v>
      </c>
      <c r="DX37" s="619"/>
      <c r="DY37" s="619"/>
      <c r="DZ37" s="619"/>
      <c r="EA37" s="619"/>
      <c r="EB37" s="619"/>
      <c r="EC37" s="620"/>
    </row>
    <row r="38" spans="2:133" ht="11.25" customHeight="1" x14ac:dyDescent="0.15">
      <c r="AQ38" s="670" t="s">
        <v>318</v>
      </c>
      <c r="AR38" s="671"/>
      <c r="AS38" s="671"/>
      <c r="AT38" s="671"/>
      <c r="AU38" s="671"/>
      <c r="AV38" s="671"/>
      <c r="AW38" s="671"/>
      <c r="AX38" s="671"/>
      <c r="AY38" s="672"/>
      <c r="AZ38" s="591">
        <v>27159</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9562</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959430</v>
      </c>
      <c r="CS38" s="592"/>
      <c r="CT38" s="592"/>
      <c r="CU38" s="592"/>
      <c r="CV38" s="592"/>
      <c r="CW38" s="592"/>
      <c r="CX38" s="592"/>
      <c r="CY38" s="593"/>
      <c r="CZ38" s="625">
        <v>5.9</v>
      </c>
      <c r="DA38" s="626"/>
      <c r="DB38" s="626"/>
      <c r="DC38" s="627"/>
      <c r="DD38" s="600">
        <v>776354</v>
      </c>
      <c r="DE38" s="592"/>
      <c r="DF38" s="592"/>
      <c r="DG38" s="592"/>
      <c r="DH38" s="592"/>
      <c r="DI38" s="592"/>
      <c r="DJ38" s="592"/>
      <c r="DK38" s="593"/>
      <c r="DL38" s="600">
        <v>715153</v>
      </c>
      <c r="DM38" s="592"/>
      <c r="DN38" s="592"/>
      <c r="DO38" s="592"/>
      <c r="DP38" s="592"/>
      <c r="DQ38" s="592"/>
      <c r="DR38" s="592"/>
      <c r="DS38" s="592"/>
      <c r="DT38" s="592"/>
      <c r="DU38" s="592"/>
      <c r="DV38" s="593"/>
      <c r="DW38" s="596">
        <v>7.5</v>
      </c>
      <c r="DX38" s="619"/>
      <c r="DY38" s="619"/>
      <c r="DZ38" s="619"/>
      <c r="EA38" s="619"/>
      <c r="EB38" s="619"/>
      <c r="EC38" s="620"/>
    </row>
    <row r="39" spans="2:133" ht="11.25" customHeight="1" x14ac:dyDescent="0.15">
      <c r="AQ39" s="670" t="s">
        <v>321</v>
      </c>
      <c r="AR39" s="671"/>
      <c r="AS39" s="671"/>
      <c r="AT39" s="671"/>
      <c r="AU39" s="671"/>
      <c r="AV39" s="671"/>
      <c r="AW39" s="671"/>
      <c r="AX39" s="671"/>
      <c r="AY39" s="672"/>
      <c r="AZ39" s="591">
        <v>14348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133676</v>
      </c>
      <c r="CS39" s="617"/>
      <c r="CT39" s="617"/>
      <c r="CU39" s="617"/>
      <c r="CV39" s="617"/>
      <c r="CW39" s="617"/>
      <c r="CX39" s="617"/>
      <c r="CY39" s="618"/>
      <c r="CZ39" s="625">
        <v>0.8</v>
      </c>
      <c r="DA39" s="626"/>
      <c r="DB39" s="626"/>
      <c r="DC39" s="627"/>
      <c r="DD39" s="600">
        <v>105283</v>
      </c>
      <c r="DE39" s="617"/>
      <c r="DF39" s="617"/>
      <c r="DG39" s="617"/>
      <c r="DH39" s="617"/>
      <c r="DI39" s="617"/>
      <c r="DJ39" s="617"/>
      <c r="DK39" s="618"/>
      <c r="DL39" s="600" t="s">
        <v>221</v>
      </c>
      <c r="DM39" s="617"/>
      <c r="DN39" s="617"/>
      <c r="DO39" s="617"/>
      <c r="DP39" s="617"/>
      <c r="DQ39" s="617"/>
      <c r="DR39" s="617"/>
      <c r="DS39" s="617"/>
      <c r="DT39" s="617"/>
      <c r="DU39" s="617"/>
      <c r="DV39" s="618"/>
      <c r="DW39" s="596" t="s">
        <v>221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316094</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115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224859</v>
      </c>
      <c r="CS40" s="592"/>
      <c r="CT40" s="592"/>
      <c r="CU40" s="592"/>
      <c r="CV40" s="592"/>
      <c r="CW40" s="592"/>
      <c r="CX40" s="592"/>
      <c r="CY40" s="593"/>
      <c r="CZ40" s="625">
        <v>1.4</v>
      </c>
      <c r="DA40" s="626"/>
      <c r="DB40" s="626"/>
      <c r="DC40" s="627"/>
      <c r="DD40" s="600">
        <v>49533</v>
      </c>
      <c r="DE40" s="592"/>
      <c r="DF40" s="592"/>
      <c r="DG40" s="592"/>
      <c r="DH40" s="592"/>
      <c r="DI40" s="592"/>
      <c r="DJ40" s="592"/>
      <c r="DK40" s="593"/>
      <c r="DL40" s="600">
        <v>13800</v>
      </c>
      <c r="DM40" s="592"/>
      <c r="DN40" s="592"/>
      <c r="DO40" s="592"/>
      <c r="DP40" s="592"/>
      <c r="DQ40" s="592"/>
      <c r="DR40" s="592"/>
      <c r="DS40" s="592"/>
      <c r="DT40" s="592"/>
      <c r="DU40" s="592"/>
      <c r="DV40" s="593"/>
      <c r="DW40" s="596">
        <v>0.1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643336</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275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215</v>
      </c>
      <c r="CS41" s="617"/>
      <c r="CT41" s="617"/>
      <c r="CU41" s="617"/>
      <c r="CV41" s="617"/>
      <c r="CW41" s="617"/>
      <c r="CX41" s="617"/>
      <c r="CY41" s="618"/>
      <c r="CZ41" s="625" t="s">
        <v>215</v>
      </c>
      <c r="DA41" s="626"/>
      <c r="DB41" s="626"/>
      <c r="DC41" s="627"/>
      <c r="DD41" s="600" t="s">
        <v>215</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2284917</v>
      </c>
      <c r="CS42" s="592"/>
      <c r="CT42" s="592"/>
      <c r="CU42" s="592"/>
      <c r="CV42" s="592"/>
      <c r="CW42" s="592"/>
      <c r="CX42" s="592"/>
      <c r="CY42" s="593"/>
      <c r="CZ42" s="625">
        <v>14.1</v>
      </c>
      <c r="DA42" s="684"/>
      <c r="DB42" s="684"/>
      <c r="DC42" s="685"/>
      <c r="DD42" s="600">
        <v>750063</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80911</v>
      </c>
      <c r="CS43" s="617"/>
      <c r="CT43" s="617"/>
      <c r="CU43" s="617"/>
      <c r="CV43" s="617"/>
      <c r="CW43" s="617"/>
      <c r="CX43" s="617"/>
      <c r="CY43" s="618"/>
      <c r="CZ43" s="625">
        <v>0.5</v>
      </c>
      <c r="DA43" s="626"/>
      <c r="DB43" s="626"/>
      <c r="DC43" s="627"/>
      <c r="DD43" s="600">
        <v>68911</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335</v>
      </c>
      <c r="CD44" s="697" t="s">
        <v>288</v>
      </c>
      <c r="CE44" s="698"/>
      <c r="CF44" s="588" t="s">
        <v>336</v>
      </c>
      <c r="CG44" s="589"/>
      <c r="CH44" s="589"/>
      <c r="CI44" s="589"/>
      <c r="CJ44" s="589"/>
      <c r="CK44" s="589"/>
      <c r="CL44" s="589"/>
      <c r="CM44" s="589"/>
      <c r="CN44" s="589"/>
      <c r="CO44" s="589"/>
      <c r="CP44" s="589"/>
      <c r="CQ44" s="590"/>
      <c r="CR44" s="591">
        <v>2272363</v>
      </c>
      <c r="CS44" s="592"/>
      <c r="CT44" s="592"/>
      <c r="CU44" s="592"/>
      <c r="CV44" s="592"/>
      <c r="CW44" s="592"/>
      <c r="CX44" s="592"/>
      <c r="CY44" s="593"/>
      <c r="CZ44" s="625">
        <v>14</v>
      </c>
      <c r="DA44" s="684"/>
      <c r="DB44" s="684"/>
      <c r="DC44" s="685"/>
      <c r="DD44" s="600">
        <v>737509</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337</v>
      </c>
      <c r="CG45" s="589"/>
      <c r="CH45" s="589"/>
      <c r="CI45" s="589"/>
      <c r="CJ45" s="589"/>
      <c r="CK45" s="589"/>
      <c r="CL45" s="589"/>
      <c r="CM45" s="589"/>
      <c r="CN45" s="589"/>
      <c r="CO45" s="589"/>
      <c r="CP45" s="589"/>
      <c r="CQ45" s="590"/>
      <c r="CR45" s="591">
        <v>1152356</v>
      </c>
      <c r="CS45" s="617"/>
      <c r="CT45" s="617"/>
      <c r="CU45" s="617"/>
      <c r="CV45" s="617"/>
      <c r="CW45" s="617"/>
      <c r="CX45" s="617"/>
      <c r="CY45" s="618"/>
      <c r="CZ45" s="625">
        <v>7.1</v>
      </c>
      <c r="DA45" s="626"/>
      <c r="DB45" s="626"/>
      <c r="DC45" s="627"/>
      <c r="DD45" s="600">
        <v>37233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338</v>
      </c>
      <c r="CG46" s="589"/>
      <c r="CH46" s="589"/>
      <c r="CI46" s="589"/>
      <c r="CJ46" s="589"/>
      <c r="CK46" s="589"/>
      <c r="CL46" s="589"/>
      <c r="CM46" s="589"/>
      <c r="CN46" s="589"/>
      <c r="CO46" s="589"/>
      <c r="CP46" s="589"/>
      <c r="CQ46" s="590"/>
      <c r="CR46" s="591">
        <v>893500</v>
      </c>
      <c r="CS46" s="592"/>
      <c r="CT46" s="592"/>
      <c r="CU46" s="592"/>
      <c r="CV46" s="592"/>
      <c r="CW46" s="592"/>
      <c r="CX46" s="592"/>
      <c r="CY46" s="593"/>
      <c r="CZ46" s="625">
        <v>5.5</v>
      </c>
      <c r="DA46" s="684"/>
      <c r="DB46" s="684"/>
      <c r="DC46" s="685"/>
      <c r="DD46" s="600">
        <v>699019</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339</v>
      </c>
      <c r="CG47" s="589"/>
      <c r="CH47" s="589"/>
      <c r="CI47" s="589"/>
      <c r="CJ47" s="589"/>
      <c r="CK47" s="589"/>
      <c r="CL47" s="589"/>
      <c r="CM47" s="589"/>
      <c r="CN47" s="589"/>
      <c r="CO47" s="589"/>
      <c r="CP47" s="589"/>
      <c r="CQ47" s="590"/>
      <c r="CR47" s="591">
        <v>12554</v>
      </c>
      <c r="CS47" s="617"/>
      <c r="CT47" s="617"/>
      <c r="CU47" s="617"/>
      <c r="CV47" s="617"/>
      <c r="CW47" s="617"/>
      <c r="CX47" s="617"/>
      <c r="CY47" s="618"/>
      <c r="CZ47" s="625">
        <v>0.1</v>
      </c>
      <c r="DA47" s="626"/>
      <c r="DB47" s="626"/>
      <c r="DC47" s="627"/>
      <c r="DD47" s="600">
        <v>12554</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84"/>
      <c r="DB48" s="684"/>
      <c r="DC48" s="685"/>
      <c r="DD48" s="600" t="s">
        <v>341</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342</v>
      </c>
      <c r="CE49" s="635"/>
      <c r="CF49" s="635"/>
      <c r="CG49" s="635"/>
      <c r="CH49" s="635"/>
      <c r="CI49" s="635"/>
      <c r="CJ49" s="635"/>
      <c r="CK49" s="635"/>
      <c r="CL49" s="635"/>
      <c r="CM49" s="635"/>
      <c r="CN49" s="635"/>
      <c r="CO49" s="635"/>
      <c r="CP49" s="635"/>
      <c r="CQ49" s="636"/>
      <c r="CR49" s="663">
        <v>16232428</v>
      </c>
      <c r="CS49" s="659"/>
      <c r="CT49" s="659"/>
      <c r="CU49" s="659"/>
      <c r="CV49" s="659"/>
      <c r="CW49" s="659"/>
      <c r="CX49" s="659"/>
      <c r="CY49" s="686"/>
      <c r="CZ49" s="687">
        <v>100</v>
      </c>
      <c r="DA49" s="688"/>
      <c r="DB49" s="688"/>
      <c r="DC49" s="689"/>
      <c r="DD49" s="690">
        <v>11280778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 zoomScale="70" zoomScaleNormal="25" zoomScaleSheetLayoutView="70" workbookViewId="0">
      <selection activeCell="BI107" sqref="BI10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16495</v>
      </c>
      <c r="R7" s="721"/>
      <c r="S7" s="721"/>
      <c r="T7" s="721"/>
      <c r="U7" s="721"/>
      <c r="V7" s="721">
        <v>16178</v>
      </c>
      <c r="W7" s="721"/>
      <c r="X7" s="721"/>
      <c r="Y7" s="721"/>
      <c r="Z7" s="721"/>
      <c r="AA7" s="721">
        <v>317</v>
      </c>
      <c r="AB7" s="721"/>
      <c r="AC7" s="721"/>
      <c r="AD7" s="721"/>
      <c r="AE7" s="722"/>
      <c r="AF7" s="723">
        <v>313</v>
      </c>
      <c r="AG7" s="724"/>
      <c r="AH7" s="724"/>
      <c r="AI7" s="724"/>
      <c r="AJ7" s="725"/>
      <c r="AK7" s="760"/>
      <c r="AL7" s="761"/>
      <c r="AM7" s="761"/>
      <c r="AN7" s="761"/>
      <c r="AO7" s="761"/>
      <c r="AP7" s="761">
        <v>20878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12</v>
      </c>
      <c r="CI7" s="758"/>
      <c r="CJ7" s="758"/>
      <c r="CK7" s="758"/>
      <c r="CL7" s="759"/>
      <c r="CM7" s="757">
        <v>-5</v>
      </c>
      <c r="CN7" s="758"/>
      <c r="CO7" s="758"/>
      <c r="CP7" s="758"/>
      <c r="CQ7" s="759"/>
      <c r="CR7" s="757">
        <v>47</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23</v>
      </c>
      <c r="R8" s="745"/>
      <c r="S8" s="745"/>
      <c r="T8" s="745"/>
      <c r="U8" s="745"/>
      <c r="V8" s="745">
        <v>23</v>
      </c>
      <c r="W8" s="745"/>
      <c r="X8" s="745"/>
      <c r="Y8" s="745"/>
      <c r="Z8" s="745"/>
      <c r="AA8" s="745">
        <v>0</v>
      </c>
      <c r="AB8" s="745"/>
      <c r="AC8" s="745"/>
      <c r="AD8" s="745"/>
      <c r="AE8" s="746"/>
      <c r="AF8" s="747" t="s">
        <v>221</v>
      </c>
      <c r="AG8" s="748"/>
      <c r="AH8" s="748"/>
      <c r="AI8" s="748"/>
      <c r="AJ8" s="749"/>
      <c r="AK8" s="750">
        <v>17</v>
      </c>
      <c r="AL8" s="751"/>
      <c r="AM8" s="751"/>
      <c r="AN8" s="751"/>
      <c r="AO8" s="751"/>
      <c r="AP8" s="751">
        <v>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535</v>
      </c>
      <c r="BT8" s="755"/>
      <c r="BU8" s="755"/>
      <c r="BV8" s="755"/>
      <c r="BW8" s="755"/>
      <c r="BX8" s="755"/>
      <c r="BY8" s="755"/>
      <c r="BZ8" s="755"/>
      <c r="CA8" s="755"/>
      <c r="CB8" s="755"/>
      <c r="CC8" s="755"/>
      <c r="CD8" s="755"/>
      <c r="CE8" s="755"/>
      <c r="CF8" s="755"/>
      <c r="CG8" s="756"/>
      <c r="CH8" s="767">
        <v>4</v>
      </c>
      <c r="CI8" s="768"/>
      <c r="CJ8" s="768"/>
      <c r="CK8" s="768"/>
      <c r="CL8" s="769"/>
      <c r="CM8" s="767">
        <v>186</v>
      </c>
      <c r="CN8" s="768"/>
      <c r="CO8" s="768"/>
      <c r="CP8" s="768"/>
      <c r="CQ8" s="769"/>
      <c r="CR8" s="767">
        <v>170</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t="s">
        <v>367</v>
      </c>
      <c r="C9" s="742"/>
      <c r="D9" s="742"/>
      <c r="E9" s="742"/>
      <c r="F9" s="742"/>
      <c r="G9" s="742"/>
      <c r="H9" s="742"/>
      <c r="I9" s="742"/>
      <c r="J9" s="742"/>
      <c r="K9" s="742"/>
      <c r="L9" s="742"/>
      <c r="M9" s="742"/>
      <c r="N9" s="742"/>
      <c r="O9" s="742"/>
      <c r="P9" s="743"/>
      <c r="Q9" s="744">
        <v>50</v>
      </c>
      <c r="R9" s="745"/>
      <c r="S9" s="745"/>
      <c r="T9" s="745"/>
      <c r="U9" s="745"/>
      <c r="V9" s="745">
        <v>49</v>
      </c>
      <c r="W9" s="745"/>
      <c r="X9" s="745"/>
      <c r="Y9" s="745"/>
      <c r="Z9" s="745"/>
      <c r="AA9" s="745">
        <v>1</v>
      </c>
      <c r="AB9" s="745"/>
      <c r="AC9" s="745"/>
      <c r="AD9" s="745"/>
      <c r="AE9" s="746"/>
      <c r="AF9" s="747">
        <v>1</v>
      </c>
      <c r="AG9" s="748"/>
      <c r="AH9" s="748"/>
      <c r="AI9" s="748"/>
      <c r="AJ9" s="749"/>
      <c r="AK9" s="750"/>
      <c r="AL9" s="751"/>
      <c r="AM9" s="751"/>
      <c r="AN9" s="751"/>
      <c r="AO9" s="751"/>
      <c r="AP9" s="751">
        <v>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536</v>
      </c>
      <c r="BT9" s="755"/>
      <c r="BU9" s="755"/>
      <c r="BV9" s="755"/>
      <c r="BW9" s="755"/>
      <c r="BX9" s="755"/>
      <c r="BY9" s="755"/>
      <c r="BZ9" s="755"/>
      <c r="CA9" s="755"/>
      <c r="CB9" s="755"/>
      <c r="CC9" s="755"/>
      <c r="CD9" s="755"/>
      <c r="CE9" s="755"/>
      <c r="CF9" s="755"/>
      <c r="CG9" s="756"/>
      <c r="CH9" s="767">
        <v>1</v>
      </c>
      <c r="CI9" s="768"/>
      <c r="CJ9" s="768"/>
      <c r="CK9" s="768"/>
      <c r="CL9" s="769"/>
      <c r="CM9" s="767">
        <v>23</v>
      </c>
      <c r="CN9" s="768"/>
      <c r="CO9" s="768"/>
      <c r="CP9" s="768"/>
      <c r="CQ9" s="769"/>
      <c r="CR9" s="767">
        <v>5</v>
      </c>
      <c r="CS9" s="768"/>
      <c r="CT9" s="768"/>
      <c r="CU9" s="768"/>
      <c r="CV9" s="769"/>
      <c r="CW9" s="767"/>
      <c r="CX9" s="768"/>
      <c r="CY9" s="768"/>
      <c r="CZ9" s="768"/>
      <c r="DA9" s="769"/>
      <c r="DB9" s="767">
        <v>120</v>
      </c>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16551</v>
      </c>
      <c r="R23" s="780"/>
      <c r="S23" s="780"/>
      <c r="T23" s="780"/>
      <c r="U23" s="780"/>
      <c r="V23" s="780">
        <v>16232</v>
      </c>
      <c r="W23" s="780"/>
      <c r="X23" s="780"/>
      <c r="Y23" s="780"/>
      <c r="Z23" s="780"/>
      <c r="AA23" s="780">
        <v>318</v>
      </c>
      <c r="AB23" s="780"/>
      <c r="AC23" s="780"/>
      <c r="AD23" s="780"/>
      <c r="AE23" s="781"/>
      <c r="AF23" s="782">
        <v>314</v>
      </c>
      <c r="AG23" s="780"/>
      <c r="AH23" s="780"/>
      <c r="AI23" s="780"/>
      <c r="AJ23" s="783"/>
      <c r="AK23" s="784"/>
      <c r="AL23" s="785"/>
      <c r="AM23" s="785"/>
      <c r="AN23" s="785"/>
      <c r="AO23" s="785"/>
      <c r="AP23" s="780"/>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4125</v>
      </c>
      <c r="R28" s="809"/>
      <c r="S28" s="809"/>
      <c r="T28" s="809"/>
      <c r="U28" s="809"/>
      <c r="V28" s="809">
        <v>4121</v>
      </c>
      <c r="W28" s="809"/>
      <c r="X28" s="809"/>
      <c r="Y28" s="809"/>
      <c r="Z28" s="809"/>
      <c r="AA28" s="809">
        <v>4</v>
      </c>
      <c r="AB28" s="809"/>
      <c r="AC28" s="809"/>
      <c r="AD28" s="809"/>
      <c r="AE28" s="810"/>
      <c r="AF28" s="811">
        <v>4</v>
      </c>
      <c r="AG28" s="809"/>
      <c r="AH28" s="809"/>
      <c r="AI28" s="809"/>
      <c r="AJ28" s="812"/>
      <c r="AK28" s="813">
        <v>316</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1655</v>
      </c>
      <c r="R29" s="745"/>
      <c r="S29" s="745"/>
      <c r="T29" s="745"/>
      <c r="U29" s="745"/>
      <c r="V29" s="745">
        <v>1603</v>
      </c>
      <c r="W29" s="745"/>
      <c r="X29" s="745"/>
      <c r="Y29" s="745"/>
      <c r="Z29" s="745"/>
      <c r="AA29" s="745">
        <v>52</v>
      </c>
      <c r="AB29" s="745"/>
      <c r="AC29" s="745"/>
      <c r="AD29" s="745"/>
      <c r="AE29" s="746"/>
      <c r="AF29" s="747">
        <v>52</v>
      </c>
      <c r="AG29" s="748"/>
      <c r="AH29" s="748"/>
      <c r="AI29" s="748"/>
      <c r="AJ29" s="749"/>
      <c r="AK29" s="816">
        <v>249</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335</v>
      </c>
      <c r="R30" s="745"/>
      <c r="S30" s="745"/>
      <c r="T30" s="745"/>
      <c r="U30" s="745"/>
      <c r="V30" s="745">
        <v>326</v>
      </c>
      <c r="W30" s="745"/>
      <c r="X30" s="745"/>
      <c r="Y30" s="745"/>
      <c r="Z30" s="745"/>
      <c r="AA30" s="745">
        <v>9</v>
      </c>
      <c r="AB30" s="745"/>
      <c r="AC30" s="745"/>
      <c r="AD30" s="745"/>
      <c r="AE30" s="746"/>
      <c r="AF30" s="747">
        <v>9</v>
      </c>
      <c r="AG30" s="748"/>
      <c r="AH30" s="748"/>
      <c r="AI30" s="748"/>
      <c r="AJ30" s="749"/>
      <c r="AK30" s="816">
        <v>104</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8</v>
      </c>
      <c r="R31" s="745"/>
      <c r="S31" s="745"/>
      <c r="T31" s="745"/>
      <c r="U31" s="745"/>
      <c r="V31" s="745">
        <v>4</v>
      </c>
      <c r="W31" s="745"/>
      <c r="X31" s="745"/>
      <c r="Y31" s="745"/>
      <c r="Z31" s="745"/>
      <c r="AA31" s="745">
        <v>4</v>
      </c>
      <c r="AB31" s="745"/>
      <c r="AC31" s="745"/>
      <c r="AD31" s="745"/>
      <c r="AE31" s="746"/>
      <c r="AF31" s="747">
        <v>4</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741</v>
      </c>
      <c r="R32" s="745"/>
      <c r="S32" s="745"/>
      <c r="T32" s="745"/>
      <c r="U32" s="745"/>
      <c r="V32" s="745">
        <v>713</v>
      </c>
      <c r="W32" s="745"/>
      <c r="X32" s="745"/>
      <c r="Y32" s="745"/>
      <c r="Z32" s="745"/>
      <c r="AA32" s="745">
        <v>28</v>
      </c>
      <c r="AB32" s="745"/>
      <c r="AC32" s="745"/>
      <c r="AD32" s="745"/>
      <c r="AE32" s="746"/>
      <c r="AF32" s="747">
        <v>360</v>
      </c>
      <c r="AG32" s="748"/>
      <c r="AH32" s="748"/>
      <c r="AI32" s="748"/>
      <c r="AJ32" s="749"/>
      <c r="AK32" s="816">
        <v>42918</v>
      </c>
      <c r="AL32" s="817"/>
      <c r="AM32" s="817"/>
      <c r="AN32" s="817"/>
      <c r="AO32" s="817"/>
      <c r="AP32" s="817">
        <v>5532</v>
      </c>
      <c r="AQ32" s="817"/>
      <c r="AR32" s="817"/>
      <c r="AS32" s="817"/>
      <c r="AT32" s="817"/>
      <c r="AU32" s="817">
        <v>258</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651</v>
      </c>
      <c r="R33" s="745"/>
      <c r="S33" s="745"/>
      <c r="T33" s="745"/>
      <c r="U33" s="745"/>
      <c r="V33" s="745">
        <v>515</v>
      </c>
      <c r="W33" s="745"/>
      <c r="X33" s="745"/>
      <c r="Y33" s="745"/>
      <c r="Z33" s="745"/>
      <c r="AA33" s="745">
        <v>136</v>
      </c>
      <c r="AB33" s="745"/>
      <c r="AC33" s="745"/>
      <c r="AD33" s="745"/>
      <c r="AE33" s="746"/>
      <c r="AF33" s="747">
        <v>107</v>
      </c>
      <c r="AG33" s="748"/>
      <c r="AH33" s="748"/>
      <c r="AI33" s="748"/>
      <c r="AJ33" s="749"/>
      <c r="AK33" s="816">
        <v>234</v>
      </c>
      <c r="AL33" s="817"/>
      <c r="AM33" s="817"/>
      <c r="AN33" s="817"/>
      <c r="AO33" s="817"/>
      <c r="AP33" s="817">
        <v>2701</v>
      </c>
      <c r="AQ33" s="817"/>
      <c r="AR33" s="817"/>
      <c r="AS33" s="817"/>
      <c r="AT33" s="817"/>
      <c r="AU33" s="817">
        <v>163</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388</v>
      </c>
      <c r="C34" s="742"/>
      <c r="D34" s="742"/>
      <c r="E34" s="742"/>
      <c r="F34" s="742"/>
      <c r="G34" s="742"/>
      <c r="H34" s="742"/>
      <c r="I34" s="742"/>
      <c r="J34" s="742"/>
      <c r="K34" s="742"/>
      <c r="L34" s="742"/>
      <c r="M34" s="742"/>
      <c r="N34" s="742"/>
      <c r="O34" s="742"/>
      <c r="P34" s="743"/>
      <c r="Q34" s="744">
        <v>3887</v>
      </c>
      <c r="R34" s="745"/>
      <c r="S34" s="745"/>
      <c r="T34" s="745"/>
      <c r="U34" s="745"/>
      <c r="V34" s="745">
        <v>4638</v>
      </c>
      <c r="W34" s="745"/>
      <c r="X34" s="745"/>
      <c r="Y34" s="745"/>
      <c r="Z34" s="745"/>
      <c r="AA34" s="745">
        <v>751</v>
      </c>
      <c r="AB34" s="745"/>
      <c r="AC34" s="745"/>
      <c r="AD34" s="745"/>
      <c r="AE34" s="746"/>
      <c r="AF34" s="747" t="s">
        <v>537</v>
      </c>
      <c r="AG34" s="748"/>
      <c r="AH34" s="748"/>
      <c r="AI34" s="748"/>
      <c r="AJ34" s="749"/>
      <c r="AK34" s="816">
        <v>1395</v>
      </c>
      <c r="AL34" s="817"/>
      <c r="AM34" s="817"/>
      <c r="AN34" s="817"/>
      <c r="AO34" s="817"/>
      <c r="AP34" s="817">
        <v>4264</v>
      </c>
      <c r="AQ34" s="817"/>
      <c r="AR34" s="817"/>
      <c r="AS34" s="817"/>
      <c r="AT34" s="817"/>
      <c r="AU34" s="817">
        <v>2683</v>
      </c>
      <c r="AV34" s="817"/>
      <c r="AW34" s="817"/>
      <c r="AX34" s="817"/>
      <c r="AY34" s="817"/>
      <c r="AZ34" s="1103"/>
      <c r="BA34" s="1104"/>
      <c r="BB34" s="1104"/>
      <c r="BC34" s="1104"/>
      <c r="BD34" s="1105"/>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230</v>
      </c>
      <c r="R35" s="745"/>
      <c r="S35" s="745"/>
      <c r="T35" s="745"/>
      <c r="U35" s="745"/>
      <c r="V35" s="745">
        <v>220</v>
      </c>
      <c r="W35" s="745"/>
      <c r="X35" s="745"/>
      <c r="Y35" s="745"/>
      <c r="Z35" s="745"/>
      <c r="AA35" s="745">
        <v>9</v>
      </c>
      <c r="AB35" s="745"/>
      <c r="AC35" s="745"/>
      <c r="AD35" s="745"/>
      <c r="AE35" s="746"/>
      <c r="AF35" s="747">
        <v>475</v>
      </c>
      <c r="AG35" s="748"/>
      <c r="AH35" s="748"/>
      <c r="AI35" s="748"/>
      <c r="AJ35" s="749"/>
      <c r="AK35" s="816">
        <v>2</v>
      </c>
      <c r="AL35" s="817"/>
      <c r="AM35" s="817"/>
      <c r="AN35" s="817"/>
      <c r="AO35" s="817"/>
      <c r="AP35" s="817">
        <v>295</v>
      </c>
      <c r="AQ35" s="817"/>
      <c r="AR35" s="817"/>
      <c r="AS35" s="817"/>
      <c r="AT35" s="817"/>
      <c r="AU35" s="817">
        <v>0</v>
      </c>
      <c r="AV35" s="817"/>
      <c r="AW35" s="817"/>
      <c r="AX35" s="817"/>
      <c r="AY35" s="817"/>
      <c r="AZ35" s="818"/>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1011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222</v>
      </c>
      <c r="CS102" s="836"/>
      <c r="CT102" s="836"/>
      <c r="CU102" s="836"/>
      <c r="CV102" s="879"/>
      <c r="CW102" s="878"/>
      <c r="CX102" s="836"/>
      <c r="CY102" s="836"/>
      <c r="CZ102" s="836"/>
      <c r="DA102" s="879"/>
      <c r="DB102" s="878">
        <v>120</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x14ac:dyDescent="0.15">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2117911</v>
      </c>
      <c r="AB110" s="888"/>
      <c r="AC110" s="888"/>
      <c r="AD110" s="888"/>
      <c r="AE110" s="889"/>
      <c r="AF110" s="890">
        <v>2090138</v>
      </c>
      <c r="AG110" s="888"/>
      <c r="AH110" s="888"/>
      <c r="AI110" s="888"/>
      <c r="AJ110" s="889"/>
      <c r="AK110" s="890">
        <v>1869681</v>
      </c>
      <c r="AL110" s="888"/>
      <c r="AM110" s="888"/>
      <c r="AN110" s="888"/>
      <c r="AO110" s="889"/>
      <c r="AP110" s="891">
        <v>23.5</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20367290</v>
      </c>
      <c r="BR110" s="925"/>
      <c r="BS110" s="925"/>
      <c r="BT110" s="925"/>
      <c r="BU110" s="925"/>
      <c r="BV110" s="925">
        <v>20947919</v>
      </c>
      <c r="BW110" s="925"/>
      <c r="BX110" s="925"/>
      <c r="BY110" s="925"/>
      <c r="BZ110" s="925"/>
      <c r="CA110" s="925">
        <v>20880912</v>
      </c>
      <c r="CB110" s="925"/>
      <c r="CC110" s="925"/>
      <c r="CD110" s="925"/>
      <c r="CE110" s="925"/>
      <c r="CF110" s="939">
        <v>262.5</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x14ac:dyDescent="0.15">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305533</v>
      </c>
      <c r="BR111" s="918"/>
      <c r="BS111" s="918"/>
      <c r="BT111" s="918"/>
      <c r="BU111" s="918"/>
      <c r="BV111" s="918">
        <v>266026</v>
      </c>
      <c r="BW111" s="918"/>
      <c r="BX111" s="918"/>
      <c r="BY111" s="918"/>
      <c r="BZ111" s="918"/>
      <c r="CA111" s="918">
        <v>228421</v>
      </c>
      <c r="CB111" s="918"/>
      <c r="CC111" s="918"/>
      <c r="CD111" s="918"/>
      <c r="CE111" s="918"/>
      <c r="CF111" s="912">
        <v>2.9</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x14ac:dyDescent="0.15">
      <c r="A112" s="963" t="s">
        <v>414</v>
      </c>
      <c r="B112" s="964"/>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1"/>
      <c r="AC112" s="951"/>
      <c r="AD112" s="951"/>
      <c r="AE112" s="952"/>
      <c r="AF112" s="950" t="s">
        <v>221</v>
      </c>
      <c r="AG112" s="951"/>
      <c r="AH112" s="951"/>
      <c r="AI112" s="951"/>
      <c r="AJ112" s="952"/>
      <c r="AK112" s="950" t="s">
        <v>221</v>
      </c>
      <c r="AL112" s="951"/>
      <c r="AM112" s="951"/>
      <c r="AN112" s="951"/>
      <c r="AO112" s="952"/>
      <c r="AP112" s="953" t="s">
        <v>221</v>
      </c>
      <c r="AQ112" s="954"/>
      <c r="AR112" s="954"/>
      <c r="AS112" s="954"/>
      <c r="AT112" s="955"/>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4556621</v>
      </c>
      <c r="BR112" s="918"/>
      <c r="BS112" s="918"/>
      <c r="BT112" s="918"/>
      <c r="BU112" s="918"/>
      <c r="BV112" s="918">
        <v>6584345</v>
      </c>
      <c r="BW112" s="918"/>
      <c r="BX112" s="918"/>
      <c r="BY112" s="918"/>
      <c r="BZ112" s="918"/>
      <c r="CA112" s="918">
        <v>6036056</v>
      </c>
      <c r="CB112" s="918"/>
      <c r="CC112" s="918"/>
      <c r="CD112" s="918"/>
      <c r="CE112" s="918"/>
      <c r="CF112" s="912">
        <v>75.900000000000006</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x14ac:dyDescent="0.15">
      <c r="A113" s="965"/>
      <c r="B113" s="966"/>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672119</v>
      </c>
      <c r="AB113" s="932"/>
      <c r="AC113" s="932"/>
      <c r="AD113" s="932"/>
      <c r="AE113" s="933"/>
      <c r="AF113" s="934">
        <v>601553</v>
      </c>
      <c r="AG113" s="932"/>
      <c r="AH113" s="932"/>
      <c r="AI113" s="932"/>
      <c r="AJ113" s="933"/>
      <c r="AK113" s="934">
        <v>474070</v>
      </c>
      <c r="AL113" s="932"/>
      <c r="AM113" s="932"/>
      <c r="AN113" s="932"/>
      <c r="AO113" s="933"/>
      <c r="AP113" s="935">
        <v>6</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t="s">
        <v>221</v>
      </c>
      <c r="BR113" s="918"/>
      <c r="BS113" s="918"/>
      <c r="BT113" s="918"/>
      <c r="BU113" s="918"/>
      <c r="BV113" s="918" t="s">
        <v>221</v>
      </c>
      <c r="BW113" s="918"/>
      <c r="BX113" s="918"/>
      <c r="BY113" s="918"/>
      <c r="BZ113" s="918"/>
      <c r="CA113" s="918" t="s">
        <v>221</v>
      </c>
      <c r="CB113" s="918"/>
      <c r="CC113" s="918"/>
      <c r="CD113" s="918"/>
      <c r="CE113" s="918"/>
      <c r="CF113" s="912" t="s">
        <v>221</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1"/>
      <c r="DI113" s="951"/>
      <c r="DJ113" s="951"/>
      <c r="DK113" s="952"/>
      <c r="DL113" s="950" t="s">
        <v>221</v>
      </c>
      <c r="DM113" s="951"/>
      <c r="DN113" s="951"/>
      <c r="DO113" s="951"/>
      <c r="DP113" s="952"/>
      <c r="DQ113" s="950" t="s">
        <v>221</v>
      </c>
      <c r="DR113" s="951"/>
      <c r="DS113" s="951"/>
      <c r="DT113" s="951"/>
      <c r="DU113" s="952"/>
      <c r="DV113" s="953" t="s">
        <v>221</v>
      </c>
      <c r="DW113" s="954"/>
      <c r="DX113" s="954"/>
      <c r="DY113" s="954"/>
      <c r="DZ113" s="955"/>
    </row>
    <row r="114" spans="1:130" s="197" customFormat="1" ht="26.25" customHeight="1" x14ac:dyDescent="0.15">
      <c r="A114" s="965"/>
      <c r="B114" s="966"/>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221</v>
      </c>
      <c r="AB114" s="951"/>
      <c r="AC114" s="951"/>
      <c r="AD114" s="951"/>
      <c r="AE114" s="952"/>
      <c r="AF114" s="950" t="s">
        <v>221</v>
      </c>
      <c r="AG114" s="951"/>
      <c r="AH114" s="951"/>
      <c r="AI114" s="951"/>
      <c r="AJ114" s="952"/>
      <c r="AK114" s="950" t="s">
        <v>221</v>
      </c>
      <c r="AL114" s="951"/>
      <c r="AM114" s="951"/>
      <c r="AN114" s="951"/>
      <c r="AO114" s="952"/>
      <c r="AP114" s="953" t="s">
        <v>221</v>
      </c>
      <c r="AQ114" s="954"/>
      <c r="AR114" s="954"/>
      <c r="AS114" s="954"/>
      <c r="AT114" s="955"/>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4285615</v>
      </c>
      <c r="BR114" s="918"/>
      <c r="BS114" s="918"/>
      <c r="BT114" s="918"/>
      <c r="BU114" s="918"/>
      <c r="BV114" s="918">
        <v>4130759</v>
      </c>
      <c r="BW114" s="918"/>
      <c r="BX114" s="918"/>
      <c r="BY114" s="918"/>
      <c r="BZ114" s="918"/>
      <c r="CA114" s="918">
        <v>3927978</v>
      </c>
      <c r="CB114" s="918"/>
      <c r="CC114" s="918"/>
      <c r="CD114" s="918"/>
      <c r="CE114" s="918"/>
      <c r="CF114" s="912">
        <v>49.4</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62873</v>
      </c>
      <c r="DH114" s="951"/>
      <c r="DI114" s="951"/>
      <c r="DJ114" s="951"/>
      <c r="DK114" s="952"/>
      <c r="DL114" s="950">
        <v>48937</v>
      </c>
      <c r="DM114" s="951"/>
      <c r="DN114" s="951"/>
      <c r="DO114" s="951"/>
      <c r="DP114" s="952"/>
      <c r="DQ114" s="950">
        <v>34981</v>
      </c>
      <c r="DR114" s="951"/>
      <c r="DS114" s="951"/>
      <c r="DT114" s="951"/>
      <c r="DU114" s="952"/>
      <c r="DV114" s="953">
        <v>0.4</v>
      </c>
      <c r="DW114" s="954"/>
      <c r="DX114" s="954"/>
      <c r="DY114" s="954"/>
      <c r="DZ114" s="955"/>
    </row>
    <row r="115" spans="1:130" s="197" customFormat="1" ht="26.25" customHeight="1" x14ac:dyDescent="0.15">
      <c r="A115" s="965"/>
      <c r="B115" s="966"/>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39334</v>
      </c>
      <c r="AB115" s="932"/>
      <c r="AC115" s="932"/>
      <c r="AD115" s="932"/>
      <c r="AE115" s="933"/>
      <c r="AF115" s="934">
        <v>39631</v>
      </c>
      <c r="AG115" s="932"/>
      <c r="AH115" s="932"/>
      <c r="AI115" s="932"/>
      <c r="AJ115" s="933"/>
      <c r="AK115" s="934">
        <v>37206</v>
      </c>
      <c r="AL115" s="932"/>
      <c r="AM115" s="932"/>
      <c r="AN115" s="932"/>
      <c r="AO115" s="933"/>
      <c r="AP115" s="935">
        <v>0.5</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221</v>
      </c>
      <c r="BR115" s="918"/>
      <c r="BS115" s="918"/>
      <c r="BT115" s="918"/>
      <c r="BU115" s="918"/>
      <c r="BV115" s="918" t="s">
        <v>221</v>
      </c>
      <c r="BW115" s="918"/>
      <c r="BX115" s="918"/>
      <c r="BY115" s="918"/>
      <c r="BZ115" s="918"/>
      <c r="CA115" s="918" t="s">
        <v>221</v>
      </c>
      <c r="CB115" s="918"/>
      <c r="CC115" s="918"/>
      <c r="CD115" s="918"/>
      <c r="CE115" s="918"/>
      <c r="CF115" s="912" t="s">
        <v>221</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104508</v>
      </c>
      <c r="DH115" s="951"/>
      <c r="DI115" s="951"/>
      <c r="DJ115" s="951"/>
      <c r="DK115" s="952"/>
      <c r="DL115" s="950">
        <v>104508</v>
      </c>
      <c r="DM115" s="951"/>
      <c r="DN115" s="951"/>
      <c r="DO115" s="951"/>
      <c r="DP115" s="952"/>
      <c r="DQ115" s="950">
        <v>104508</v>
      </c>
      <c r="DR115" s="951"/>
      <c r="DS115" s="951"/>
      <c r="DT115" s="951"/>
      <c r="DU115" s="952"/>
      <c r="DV115" s="953">
        <v>1.3</v>
      </c>
      <c r="DW115" s="954"/>
      <c r="DX115" s="954"/>
      <c r="DY115" s="954"/>
      <c r="DZ115" s="955"/>
    </row>
    <row r="116" spans="1:130" s="197" customFormat="1" ht="26.25" customHeight="1" x14ac:dyDescent="0.15">
      <c r="A116" s="967"/>
      <c r="B116" s="968"/>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894</v>
      </c>
      <c r="AB116" s="951"/>
      <c r="AC116" s="951"/>
      <c r="AD116" s="951"/>
      <c r="AE116" s="952"/>
      <c r="AF116" s="950">
        <v>2231</v>
      </c>
      <c r="AG116" s="951"/>
      <c r="AH116" s="951"/>
      <c r="AI116" s="951"/>
      <c r="AJ116" s="952"/>
      <c r="AK116" s="950">
        <v>399</v>
      </c>
      <c r="AL116" s="951"/>
      <c r="AM116" s="951"/>
      <c r="AN116" s="951"/>
      <c r="AO116" s="952"/>
      <c r="AP116" s="953">
        <v>0</v>
      </c>
      <c r="AQ116" s="954"/>
      <c r="AR116" s="954"/>
      <c r="AS116" s="954"/>
      <c r="AT116" s="955"/>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138152</v>
      </c>
      <c r="DH116" s="951"/>
      <c r="DI116" s="951"/>
      <c r="DJ116" s="951"/>
      <c r="DK116" s="952"/>
      <c r="DL116" s="950">
        <v>112581</v>
      </c>
      <c r="DM116" s="951"/>
      <c r="DN116" s="951"/>
      <c r="DO116" s="951"/>
      <c r="DP116" s="952"/>
      <c r="DQ116" s="950">
        <v>88932</v>
      </c>
      <c r="DR116" s="951"/>
      <c r="DS116" s="951"/>
      <c r="DT116" s="951"/>
      <c r="DU116" s="952"/>
      <c r="DV116" s="953">
        <v>1.1000000000000001</v>
      </c>
      <c r="DW116" s="954"/>
      <c r="DX116" s="954"/>
      <c r="DY116" s="954"/>
      <c r="DZ116" s="955"/>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75" t="s">
        <v>430</v>
      </c>
      <c r="Z117" s="882"/>
      <c r="AA117" s="980">
        <v>2830258</v>
      </c>
      <c r="AB117" s="958"/>
      <c r="AC117" s="958"/>
      <c r="AD117" s="958"/>
      <c r="AE117" s="959"/>
      <c r="AF117" s="957">
        <v>2733553</v>
      </c>
      <c r="AG117" s="958"/>
      <c r="AH117" s="958"/>
      <c r="AI117" s="958"/>
      <c r="AJ117" s="959"/>
      <c r="AK117" s="957">
        <v>2381356</v>
      </c>
      <c r="AL117" s="958"/>
      <c r="AM117" s="958"/>
      <c r="AN117" s="958"/>
      <c r="AO117" s="959"/>
      <c r="AP117" s="960"/>
      <c r="AQ117" s="961"/>
      <c r="AR117" s="961"/>
      <c r="AS117" s="961"/>
      <c r="AT117" s="962"/>
      <c r="AU117" s="897"/>
      <c r="AV117" s="898"/>
      <c r="AW117" s="898"/>
      <c r="AX117" s="898"/>
      <c r="AY117" s="899"/>
      <c r="AZ117" s="977" t="s">
        <v>431</v>
      </c>
      <c r="BA117" s="969"/>
      <c r="BB117" s="969"/>
      <c r="BC117" s="969"/>
      <c r="BD117" s="969"/>
      <c r="BE117" s="969"/>
      <c r="BF117" s="969"/>
      <c r="BG117" s="969"/>
      <c r="BH117" s="969"/>
      <c r="BI117" s="969"/>
      <c r="BJ117" s="969"/>
      <c r="BK117" s="969"/>
      <c r="BL117" s="969"/>
      <c r="BM117" s="969"/>
      <c r="BN117" s="969"/>
      <c r="BO117" s="969"/>
      <c r="BP117" s="970"/>
      <c r="BQ117" s="978" t="s">
        <v>432</v>
      </c>
      <c r="BR117" s="979"/>
      <c r="BS117" s="979"/>
      <c r="BT117" s="979"/>
      <c r="BU117" s="979"/>
      <c r="BV117" s="979" t="s">
        <v>432</v>
      </c>
      <c r="BW117" s="979"/>
      <c r="BX117" s="979"/>
      <c r="BY117" s="979"/>
      <c r="BZ117" s="979"/>
      <c r="CA117" s="979" t="s">
        <v>432</v>
      </c>
      <c r="CB117" s="979"/>
      <c r="CC117" s="979"/>
      <c r="CD117" s="979"/>
      <c r="CE117" s="979"/>
      <c r="CF117" s="912" t="s">
        <v>432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432</v>
      </c>
      <c r="DH117" s="951"/>
      <c r="DI117" s="951"/>
      <c r="DJ117" s="951"/>
      <c r="DK117" s="952"/>
      <c r="DL117" s="950" t="s">
        <v>432</v>
      </c>
      <c r="DM117" s="951"/>
      <c r="DN117" s="951"/>
      <c r="DO117" s="951"/>
      <c r="DP117" s="952"/>
      <c r="DQ117" s="950" t="s">
        <v>432</v>
      </c>
      <c r="DR117" s="951"/>
      <c r="DS117" s="951"/>
      <c r="DT117" s="951"/>
      <c r="DU117" s="952"/>
      <c r="DV117" s="953" t="s">
        <v>432</v>
      </c>
      <c r="DW117" s="954"/>
      <c r="DX117" s="954"/>
      <c r="DY117" s="954"/>
      <c r="DZ117" s="955"/>
    </row>
    <row r="118" spans="1:130" s="197" customFormat="1" ht="26.25" customHeight="1" x14ac:dyDescent="0.15">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72" t="s">
        <v>405</v>
      </c>
      <c r="AQ118" s="973"/>
      <c r="AR118" s="973"/>
      <c r="AS118" s="973"/>
      <c r="AT118" s="974"/>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75" t="s">
        <v>434</v>
      </c>
      <c r="BP118" s="976"/>
      <c r="BQ118" s="978">
        <v>29515059</v>
      </c>
      <c r="BR118" s="979"/>
      <c r="BS118" s="979"/>
      <c r="BT118" s="979"/>
      <c r="BU118" s="979"/>
      <c r="BV118" s="979">
        <v>31929049</v>
      </c>
      <c r="BW118" s="979"/>
      <c r="BX118" s="979"/>
      <c r="BY118" s="979"/>
      <c r="BZ118" s="979"/>
      <c r="CA118" s="979">
        <v>31073367</v>
      </c>
      <c r="CB118" s="979"/>
      <c r="CC118" s="979"/>
      <c r="CD118" s="979"/>
      <c r="CE118" s="979"/>
      <c r="CF118" s="999"/>
      <c r="CG118" s="1000"/>
      <c r="CH118" s="1000"/>
      <c r="CI118" s="1000"/>
      <c r="CJ118" s="1001"/>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1"/>
      <c r="DI118" s="951"/>
      <c r="DJ118" s="951"/>
      <c r="DK118" s="952"/>
      <c r="DL118" s="950" t="s">
        <v>221</v>
      </c>
      <c r="DM118" s="951"/>
      <c r="DN118" s="951"/>
      <c r="DO118" s="951"/>
      <c r="DP118" s="952"/>
      <c r="DQ118" s="950" t="s">
        <v>221</v>
      </c>
      <c r="DR118" s="951"/>
      <c r="DS118" s="951"/>
      <c r="DT118" s="951"/>
      <c r="DU118" s="952"/>
      <c r="DV118" s="953" t="s">
        <v>221</v>
      </c>
      <c r="DW118" s="954"/>
      <c r="DX118" s="954"/>
      <c r="DY118" s="954"/>
      <c r="DZ118" s="955"/>
    </row>
    <row r="119" spans="1:130" s="197" customFormat="1" ht="26.25" customHeight="1" x14ac:dyDescent="0.15">
      <c r="A119" s="1067"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91" t="s">
        <v>436</v>
      </c>
      <c r="AV119" s="992"/>
      <c r="AW119" s="992"/>
      <c r="AX119" s="992"/>
      <c r="AY119" s="993"/>
      <c r="AZ119" s="938" t="s">
        <v>437</v>
      </c>
      <c r="BA119" s="885"/>
      <c r="BB119" s="885"/>
      <c r="BC119" s="885"/>
      <c r="BD119" s="885"/>
      <c r="BE119" s="885"/>
      <c r="BF119" s="885"/>
      <c r="BG119" s="885"/>
      <c r="BH119" s="885"/>
      <c r="BI119" s="885"/>
      <c r="BJ119" s="885"/>
      <c r="BK119" s="885"/>
      <c r="BL119" s="885"/>
      <c r="BM119" s="885"/>
      <c r="BN119" s="885"/>
      <c r="BO119" s="885"/>
      <c r="BP119" s="886"/>
      <c r="BQ119" s="924">
        <v>3225860</v>
      </c>
      <c r="BR119" s="925"/>
      <c r="BS119" s="925"/>
      <c r="BT119" s="925"/>
      <c r="BU119" s="925"/>
      <c r="BV119" s="925">
        <v>3159464</v>
      </c>
      <c r="BW119" s="925"/>
      <c r="BX119" s="925"/>
      <c r="BY119" s="925"/>
      <c r="BZ119" s="925"/>
      <c r="CA119" s="925">
        <v>3194521</v>
      </c>
      <c r="CB119" s="925"/>
      <c r="CC119" s="925"/>
      <c r="CD119" s="925"/>
      <c r="CE119" s="925"/>
      <c r="CF119" s="939">
        <v>40.200000000000003</v>
      </c>
      <c r="CG119" s="940"/>
      <c r="CH119" s="940"/>
      <c r="CI119" s="940"/>
      <c r="CJ119" s="940"/>
      <c r="CK119" s="945"/>
      <c r="CL119" s="946"/>
      <c r="CM119" s="988" t="s">
        <v>438</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981" t="s">
        <v>221</v>
      </c>
      <c r="DH119" s="982"/>
      <c r="DI119" s="982"/>
      <c r="DJ119" s="982"/>
      <c r="DK119" s="983"/>
      <c r="DL119" s="984" t="s">
        <v>221</v>
      </c>
      <c r="DM119" s="982"/>
      <c r="DN119" s="982"/>
      <c r="DO119" s="982"/>
      <c r="DP119" s="983"/>
      <c r="DQ119" s="984" t="s">
        <v>221</v>
      </c>
      <c r="DR119" s="982"/>
      <c r="DS119" s="982"/>
      <c r="DT119" s="982"/>
      <c r="DU119" s="983"/>
      <c r="DV119" s="985" t="s">
        <v>221</v>
      </c>
      <c r="DW119" s="986"/>
      <c r="DX119" s="986"/>
      <c r="DY119" s="986"/>
      <c r="DZ119" s="987"/>
    </row>
    <row r="120" spans="1:130" s="197" customFormat="1" ht="26.25" customHeight="1" x14ac:dyDescent="0.15">
      <c r="A120" s="1068"/>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1"/>
      <c r="AC120" s="951"/>
      <c r="AD120" s="951"/>
      <c r="AE120" s="952"/>
      <c r="AF120" s="950" t="s">
        <v>221</v>
      </c>
      <c r="AG120" s="951"/>
      <c r="AH120" s="951"/>
      <c r="AI120" s="951"/>
      <c r="AJ120" s="952"/>
      <c r="AK120" s="950" t="s">
        <v>221</v>
      </c>
      <c r="AL120" s="951"/>
      <c r="AM120" s="951"/>
      <c r="AN120" s="951"/>
      <c r="AO120" s="952"/>
      <c r="AP120" s="953" t="s">
        <v>221</v>
      </c>
      <c r="AQ120" s="954"/>
      <c r="AR120" s="954"/>
      <c r="AS120" s="954"/>
      <c r="AT120" s="955"/>
      <c r="AU120" s="994"/>
      <c r="AV120" s="995"/>
      <c r="AW120" s="995"/>
      <c r="AX120" s="995"/>
      <c r="AY120" s="996"/>
      <c r="AZ120" s="947" t="s">
        <v>439</v>
      </c>
      <c r="BA120" s="948"/>
      <c r="BB120" s="948"/>
      <c r="BC120" s="948"/>
      <c r="BD120" s="948"/>
      <c r="BE120" s="948"/>
      <c r="BF120" s="948"/>
      <c r="BG120" s="948"/>
      <c r="BH120" s="948"/>
      <c r="BI120" s="948"/>
      <c r="BJ120" s="948"/>
      <c r="BK120" s="948"/>
      <c r="BL120" s="948"/>
      <c r="BM120" s="948"/>
      <c r="BN120" s="948"/>
      <c r="BO120" s="948"/>
      <c r="BP120" s="949"/>
      <c r="BQ120" s="917">
        <v>4559262</v>
      </c>
      <c r="BR120" s="918"/>
      <c r="BS120" s="918"/>
      <c r="BT120" s="918"/>
      <c r="BU120" s="918"/>
      <c r="BV120" s="918">
        <v>4457963</v>
      </c>
      <c r="BW120" s="918"/>
      <c r="BX120" s="918"/>
      <c r="BY120" s="918"/>
      <c r="BZ120" s="918"/>
      <c r="CA120" s="918">
        <v>4476210</v>
      </c>
      <c r="CB120" s="918"/>
      <c r="CC120" s="918"/>
      <c r="CD120" s="918"/>
      <c r="CE120" s="918"/>
      <c r="CF120" s="912">
        <v>56.3</v>
      </c>
      <c r="CG120" s="913"/>
      <c r="CH120" s="913"/>
      <c r="CI120" s="913"/>
      <c r="CJ120" s="913"/>
      <c r="CK120" s="1008" t="s">
        <v>440</v>
      </c>
      <c r="CL120" s="1009"/>
      <c r="CM120" s="1009"/>
      <c r="CN120" s="1009"/>
      <c r="CO120" s="1010"/>
      <c r="CP120" s="1016" t="s">
        <v>388</v>
      </c>
      <c r="CQ120" s="1017"/>
      <c r="CR120" s="1017"/>
      <c r="CS120" s="1017"/>
      <c r="CT120" s="1017"/>
      <c r="CU120" s="1017"/>
      <c r="CV120" s="1017"/>
      <c r="CW120" s="1017"/>
      <c r="CX120" s="1017"/>
      <c r="CY120" s="1017"/>
      <c r="CZ120" s="1017"/>
      <c r="DA120" s="1017"/>
      <c r="DB120" s="1017"/>
      <c r="DC120" s="1017"/>
      <c r="DD120" s="1017"/>
      <c r="DE120" s="1017"/>
      <c r="DF120" s="1018"/>
      <c r="DG120" s="924">
        <v>1547997</v>
      </c>
      <c r="DH120" s="925"/>
      <c r="DI120" s="925"/>
      <c r="DJ120" s="925"/>
      <c r="DK120" s="925"/>
      <c r="DL120" s="925">
        <v>3880367</v>
      </c>
      <c r="DM120" s="925"/>
      <c r="DN120" s="925"/>
      <c r="DO120" s="925"/>
      <c r="DP120" s="925"/>
      <c r="DQ120" s="925">
        <v>3903639</v>
      </c>
      <c r="DR120" s="925"/>
      <c r="DS120" s="925"/>
      <c r="DT120" s="925"/>
      <c r="DU120" s="925"/>
      <c r="DV120" s="926">
        <v>49.1</v>
      </c>
      <c r="DW120" s="926"/>
      <c r="DX120" s="926"/>
      <c r="DY120" s="926"/>
      <c r="DZ120" s="927"/>
    </row>
    <row r="121" spans="1:130" s="197" customFormat="1" ht="26.25" customHeight="1" x14ac:dyDescent="0.15">
      <c r="A121" s="1068"/>
      <c r="B121" s="944"/>
      <c r="C121" s="1005" t="s">
        <v>441</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6" t="s">
        <v>221</v>
      </c>
      <c r="AB121" s="951"/>
      <c r="AC121" s="951"/>
      <c r="AD121" s="951"/>
      <c r="AE121" s="952"/>
      <c r="AF121" s="950" t="s">
        <v>221</v>
      </c>
      <c r="AG121" s="951"/>
      <c r="AH121" s="951"/>
      <c r="AI121" s="951"/>
      <c r="AJ121" s="952"/>
      <c r="AK121" s="950" t="s">
        <v>221</v>
      </c>
      <c r="AL121" s="951"/>
      <c r="AM121" s="951"/>
      <c r="AN121" s="951"/>
      <c r="AO121" s="952"/>
      <c r="AP121" s="953" t="s">
        <v>221</v>
      </c>
      <c r="AQ121" s="954"/>
      <c r="AR121" s="954"/>
      <c r="AS121" s="954"/>
      <c r="AT121" s="955"/>
      <c r="AU121" s="994"/>
      <c r="AV121" s="995"/>
      <c r="AW121" s="995"/>
      <c r="AX121" s="995"/>
      <c r="AY121" s="996"/>
      <c r="AZ121" s="977" t="s">
        <v>442</v>
      </c>
      <c r="BA121" s="969"/>
      <c r="BB121" s="969"/>
      <c r="BC121" s="969"/>
      <c r="BD121" s="969"/>
      <c r="BE121" s="969"/>
      <c r="BF121" s="969"/>
      <c r="BG121" s="969"/>
      <c r="BH121" s="969"/>
      <c r="BI121" s="969"/>
      <c r="BJ121" s="969"/>
      <c r="BK121" s="969"/>
      <c r="BL121" s="969"/>
      <c r="BM121" s="969"/>
      <c r="BN121" s="969"/>
      <c r="BO121" s="969"/>
      <c r="BP121" s="970"/>
      <c r="BQ121" s="978">
        <v>13537183</v>
      </c>
      <c r="BR121" s="979"/>
      <c r="BS121" s="979"/>
      <c r="BT121" s="979"/>
      <c r="BU121" s="979"/>
      <c r="BV121" s="979">
        <v>15362169</v>
      </c>
      <c r="BW121" s="979"/>
      <c r="BX121" s="979"/>
      <c r="BY121" s="979"/>
      <c r="BZ121" s="979"/>
      <c r="CA121" s="979">
        <v>15124714</v>
      </c>
      <c r="CB121" s="979"/>
      <c r="CC121" s="979"/>
      <c r="CD121" s="979"/>
      <c r="CE121" s="979"/>
      <c r="CF121" s="1019">
        <v>190.1</v>
      </c>
      <c r="CG121" s="1020"/>
      <c r="CH121" s="1020"/>
      <c r="CI121" s="1020"/>
      <c r="CJ121" s="1020"/>
      <c r="CK121" s="1011"/>
      <c r="CL121" s="1012"/>
      <c r="CM121" s="1012"/>
      <c r="CN121" s="1012"/>
      <c r="CO121" s="1013"/>
      <c r="CP121" s="1002" t="s">
        <v>387</v>
      </c>
      <c r="CQ121" s="1003"/>
      <c r="CR121" s="1003"/>
      <c r="CS121" s="1003"/>
      <c r="CT121" s="1003"/>
      <c r="CU121" s="1003"/>
      <c r="CV121" s="1003"/>
      <c r="CW121" s="1003"/>
      <c r="CX121" s="1003"/>
      <c r="CY121" s="1003"/>
      <c r="CZ121" s="1003"/>
      <c r="DA121" s="1003"/>
      <c r="DB121" s="1003"/>
      <c r="DC121" s="1003"/>
      <c r="DD121" s="1003"/>
      <c r="DE121" s="1003"/>
      <c r="DF121" s="1004"/>
      <c r="DG121" s="917">
        <v>2655083</v>
      </c>
      <c r="DH121" s="918"/>
      <c r="DI121" s="918"/>
      <c r="DJ121" s="918"/>
      <c r="DK121" s="918"/>
      <c r="DL121" s="918">
        <v>2389165</v>
      </c>
      <c r="DM121" s="918"/>
      <c r="DN121" s="918"/>
      <c r="DO121" s="918"/>
      <c r="DP121" s="918"/>
      <c r="DQ121" s="918">
        <v>1828362</v>
      </c>
      <c r="DR121" s="918"/>
      <c r="DS121" s="918"/>
      <c r="DT121" s="918"/>
      <c r="DU121" s="918"/>
      <c r="DV121" s="919">
        <v>23</v>
      </c>
      <c r="DW121" s="919"/>
      <c r="DX121" s="919"/>
      <c r="DY121" s="919"/>
      <c r="DZ121" s="920"/>
    </row>
    <row r="122" spans="1:130" s="197" customFormat="1" ht="26.25" customHeight="1" x14ac:dyDescent="0.15">
      <c r="A122" s="1068"/>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13919</v>
      </c>
      <c r="AB122" s="951"/>
      <c r="AC122" s="951"/>
      <c r="AD122" s="951"/>
      <c r="AE122" s="952"/>
      <c r="AF122" s="950">
        <v>13937</v>
      </c>
      <c r="AG122" s="951"/>
      <c r="AH122" s="951"/>
      <c r="AI122" s="951"/>
      <c r="AJ122" s="952"/>
      <c r="AK122" s="950">
        <v>13956</v>
      </c>
      <c r="AL122" s="951"/>
      <c r="AM122" s="951"/>
      <c r="AN122" s="951"/>
      <c r="AO122" s="952"/>
      <c r="AP122" s="953">
        <v>0.2</v>
      </c>
      <c r="AQ122" s="954"/>
      <c r="AR122" s="954"/>
      <c r="AS122" s="954"/>
      <c r="AT122" s="955"/>
      <c r="AU122" s="997"/>
      <c r="AV122" s="998"/>
      <c r="AW122" s="998"/>
      <c r="AX122" s="998"/>
      <c r="AY122" s="998"/>
      <c r="AZ122" s="228" t="s">
        <v>170</v>
      </c>
      <c r="BA122" s="228"/>
      <c r="BB122" s="228"/>
      <c r="BC122" s="228"/>
      <c r="BD122" s="228"/>
      <c r="BE122" s="228"/>
      <c r="BF122" s="228"/>
      <c r="BG122" s="228"/>
      <c r="BH122" s="228"/>
      <c r="BI122" s="228"/>
      <c r="BJ122" s="228"/>
      <c r="BK122" s="228"/>
      <c r="BL122" s="228"/>
      <c r="BM122" s="228"/>
      <c r="BN122" s="228"/>
      <c r="BO122" s="975" t="s">
        <v>443</v>
      </c>
      <c r="BP122" s="976"/>
      <c r="BQ122" s="1029">
        <v>21322305</v>
      </c>
      <c r="BR122" s="1030"/>
      <c r="BS122" s="1030"/>
      <c r="BT122" s="1030"/>
      <c r="BU122" s="1030"/>
      <c r="BV122" s="1030">
        <v>22979596</v>
      </c>
      <c r="BW122" s="1030"/>
      <c r="BX122" s="1030"/>
      <c r="BY122" s="1030"/>
      <c r="BZ122" s="1030"/>
      <c r="CA122" s="1030">
        <v>22795445</v>
      </c>
      <c r="CB122" s="1030"/>
      <c r="CC122" s="1030"/>
      <c r="CD122" s="1030"/>
      <c r="CE122" s="1030"/>
      <c r="CF122" s="999"/>
      <c r="CG122" s="1000"/>
      <c r="CH122" s="1000"/>
      <c r="CI122" s="1000"/>
      <c r="CJ122" s="1001"/>
      <c r="CK122" s="1011"/>
      <c r="CL122" s="1012"/>
      <c r="CM122" s="1012"/>
      <c r="CN122" s="1012"/>
      <c r="CO122" s="1013"/>
      <c r="CP122" s="1002" t="s">
        <v>385</v>
      </c>
      <c r="CQ122" s="1003"/>
      <c r="CR122" s="1003"/>
      <c r="CS122" s="1003"/>
      <c r="CT122" s="1003"/>
      <c r="CU122" s="1003"/>
      <c r="CV122" s="1003"/>
      <c r="CW122" s="1003"/>
      <c r="CX122" s="1003"/>
      <c r="CY122" s="1003"/>
      <c r="CZ122" s="1003"/>
      <c r="DA122" s="1003"/>
      <c r="DB122" s="1003"/>
      <c r="DC122" s="1003"/>
      <c r="DD122" s="1003"/>
      <c r="DE122" s="1003"/>
      <c r="DF122" s="1004"/>
      <c r="DG122" s="917">
        <v>173293</v>
      </c>
      <c r="DH122" s="918"/>
      <c r="DI122" s="918"/>
      <c r="DJ122" s="918"/>
      <c r="DK122" s="918"/>
      <c r="DL122" s="918">
        <v>168257</v>
      </c>
      <c r="DM122" s="918"/>
      <c r="DN122" s="918"/>
      <c r="DO122" s="918"/>
      <c r="DP122" s="918"/>
      <c r="DQ122" s="918">
        <v>210204</v>
      </c>
      <c r="DR122" s="918"/>
      <c r="DS122" s="918"/>
      <c r="DT122" s="918"/>
      <c r="DU122" s="918"/>
      <c r="DV122" s="919">
        <v>2.6</v>
      </c>
      <c r="DW122" s="919"/>
      <c r="DX122" s="919"/>
      <c r="DY122" s="919"/>
      <c r="DZ122" s="920"/>
    </row>
    <row r="123" spans="1:130" s="197" customFormat="1" ht="26.25" customHeight="1" thickBot="1" x14ac:dyDescent="0.2">
      <c r="A123" s="1068"/>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25415</v>
      </c>
      <c r="AB123" s="951"/>
      <c r="AC123" s="951"/>
      <c r="AD123" s="951"/>
      <c r="AE123" s="952"/>
      <c r="AF123" s="950">
        <v>25694</v>
      </c>
      <c r="AG123" s="951"/>
      <c r="AH123" s="951"/>
      <c r="AI123" s="951"/>
      <c r="AJ123" s="952"/>
      <c r="AK123" s="950">
        <v>23250</v>
      </c>
      <c r="AL123" s="951"/>
      <c r="AM123" s="951"/>
      <c r="AN123" s="951"/>
      <c r="AO123" s="952"/>
      <c r="AP123" s="953">
        <v>0.3</v>
      </c>
      <c r="AQ123" s="954"/>
      <c r="AR123" s="954"/>
      <c r="AS123" s="954"/>
      <c r="AT123" s="955"/>
      <c r="AU123" s="1026" t="s">
        <v>444</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101.3</v>
      </c>
      <c r="BR123" s="1022"/>
      <c r="BS123" s="1022"/>
      <c r="BT123" s="1022"/>
      <c r="BU123" s="1022"/>
      <c r="BV123" s="1022">
        <v>112.2</v>
      </c>
      <c r="BW123" s="1022"/>
      <c r="BX123" s="1022"/>
      <c r="BY123" s="1022"/>
      <c r="BZ123" s="1022"/>
      <c r="CA123" s="1022">
        <v>104</v>
      </c>
      <c r="CB123" s="1022"/>
      <c r="CC123" s="1022"/>
      <c r="CD123" s="1022"/>
      <c r="CE123" s="1022"/>
      <c r="CF123" s="1023"/>
      <c r="CG123" s="1024"/>
      <c r="CH123" s="1024"/>
      <c r="CI123" s="1024"/>
      <c r="CJ123" s="1025"/>
      <c r="CK123" s="1011"/>
      <c r="CL123" s="1012"/>
      <c r="CM123" s="1012"/>
      <c r="CN123" s="1012"/>
      <c r="CO123" s="1013"/>
      <c r="CP123" s="1002" t="s">
        <v>389</v>
      </c>
      <c r="CQ123" s="1003"/>
      <c r="CR123" s="1003"/>
      <c r="CS123" s="1003"/>
      <c r="CT123" s="1003"/>
      <c r="CU123" s="1003"/>
      <c r="CV123" s="1003"/>
      <c r="CW123" s="1003"/>
      <c r="CX123" s="1003"/>
      <c r="CY123" s="1003"/>
      <c r="CZ123" s="1003"/>
      <c r="DA123" s="1003"/>
      <c r="DB123" s="1003"/>
      <c r="DC123" s="1003"/>
      <c r="DD123" s="1003"/>
      <c r="DE123" s="1003"/>
      <c r="DF123" s="1004"/>
      <c r="DG123" s="956">
        <v>180248</v>
      </c>
      <c r="DH123" s="951"/>
      <c r="DI123" s="951"/>
      <c r="DJ123" s="951"/>
      <c r="DK123" s="952"/>
      <c r="DL123" s="950">
        <v>146556</v>
      </c>
      <c r="DM123" s="951"/>
      <c r="DN123" s="951"/>
      <c r="DO123" s="951"/>
      <c r="DP123" s="952"/>
      <c r="DQ123" s="950">
        <v>93851</v>
      </c>
      <c r="DR123" s="951"/>
      <c r="DS123" s="951"/>
      <c r="DT123" s="951"/>
      <c r="DU123" s="952"/>
      <c r="DV123" s="953">
        <v>1.2</v>
      </c>
      <c r="DW123" s="954"/>
      <c r="DX123" s="954"/>
      <c r="DY123" s="954"/>
      <c r="DZ123" s="955"/>
    </row>
    <row r="124" spans="1:130" s="197" customFormat="1" ht="26.25" customHeight="1" x14ac:dyDescent="0.15">
      <c r="A124" s="1068"/>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1"/>
      <c r="AC124" s="951"/>
      <c r="AD124" s="951"/>
      <c r="AE124" s="952"/>
      <c r="AF124" s="950" t="s">
        <v>221</v>
      </c>
      <c r="AG124" s="951"/>
      <c r="AH124" s="951"/>
      <c r="AI124" s="951"/>
      <c r="AJ124" s="952"/>
      <c r="AK124" s="950" t="s">
        <v>221</v>
      </c>
      <c r="AL124" s="951"/>
      <c r="AM124" s="951"/>
      <c r="AN124" s="951"/>
      <c r="AO124" s="952"/>
      <c r="AP124" s="953" t="s">
        <v>221</v>
      </c>
      <c r="AQ124" s="954"/>
      <c r="AR124" s="954"/>
      <c r="AS124" s="954"/>
      <c r="AT124" s="95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445</v>
      </c>
      <c r="CQ124" s="1003"/>
      <c r="CR124" s="1003"/>
      <c r="CS124" s="1003"/>
      <c r="CT124" s="1003"/>
      <c r="CU124" s="1003"/>
      <c r="CV124" s="1003"/>
      <c r="CW124" s="1003"/>
      <c r="CX124" s="1003"/>
      <c r="CY124" s="1003"/>
      <c r="CZ124" s="1003"/>
      <c r="DA124" s="1003"/>
      <c r="DB124" s="1003"/>
      <c r="DC124" s="1003"/>
      <c r="DD124" s="1003"/>
      <c r="DE124" s="1003"/>
      <c r="DF124" s="1004"/>
      <c r="DG124" s="981" t="s">
        <v>221</v>
      </c>
      <c r="DH124" s="982"/>
      <c r="DI124" s="982"/>
      <c r="DJ124" s="982"/>
      <c r="DK124" s="983"/>
      <c r="DL124" s="984" t="s">
        <v>221</v>
      </c>
      <c r="DM124" s="982"/>
      <c r="DN124" s="982"/>
      <c r="DO124" s="982"/>
      <c r="DP124" s="983"/>
      <c r="DQ124" s="984" t="s">
        <v>221</v>
      </c>
      <c r="DR124" s="982"/>
      <c r="DS124" s="982"/>
      <c r="DT124" s="982"/>
      <c r="DU124" s="983"/>
      <c r="DV124" s="985" t="s">
        <v>221</v>
      </c>
      <c r="DW124" s="986"/>
      <c r="DX124" s="986"/>
      <c r="DY124" s="986"/>
      <c r="DZ124" s="987"/>
    </row>
    <row r="125" spans="1:130" s="197" customFormat="1" ht="26.25" customHeight="1" thickBot="1" x14ac:dyDescent="0.2">
      <c r="A125" s="1068"/>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1"/>
      <c r="AC125" s="951"/>
      <c r="AD125" s="951"/>
      <c r="AE125" s="952"/>
      <c r="AF125" s="950" t="s">
        <v>221</v>
      </c>
      <c r="AG125" s="951"/>
      <c r="AH125" s="951"/>
      <c r="AI125" s="951"/>
      <c r="AJ125" s="952"/>
      <c r="AK125" s="950" t="s">
        <v>221</v>
      </c>
      <c r="AL125" s="951"/>
      <c r="AM125" s="951"/>
      <c r="AN125" s="951"/>
      <c r="AO125" s="952"/>
      <c r="AP125" s="953" t="s">
        <v>221</v>
      </c>
      <c r="AQ125" s="954"/>
      <c r="AR125" s="954"/>
      <c r="AS125" s="954"/>
      <c r="AT125" s="95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446</v>
      </c>
      <c r="CL125" s="1009"/>
      <c r="CM125" s="1009"/>
      <c r="CN125" s="1009"/>
      <c r="CO125" s="1010"/>
      <c r="CP125" s="938" t="s">
        <v>447</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x14ac:dyDescent="0.15">
      <c r="A126" s="1068"/>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221</v>
      </c>
      <c r="AB126" s="951"/>
      <c r="AC126" s="951"/>
      <c r="AD126" s="951"/>
      <c r="AE126" s="952"/>
      <c r="AF126" s="950" t="s">
        <v>221</v>
      </c>
      <c r="AG126" s="951"/>
      <c r="AH126" s="951"/>
      <c r="AI126" s="951"/>
      <c r="AJ126" s="952"/>
      <c r="AK126" s="950" t="s">
        <v>221</v>
      </c>
      <c r="AL126" s="951"/>
      <c r="AM126" s="951"/>
      <c r="AN126" s="951"/>
      <c r="AO126" s="952"/>
      <c r="AP126" s="953" t="s">
        <v>221</v>
      </c>
      <c r="AQ126" s="954"/>
      <c r="AR126" s="954"/>
      <c r="AS126" s="954"/>
      <c r="AT126" s="955"/>
      <c r="AU126" s="233"/>
      <c r="AV126" s="233"/>
      <c r="AW126" s="233"/>
      <c r="AX126" s="1031" t="s">
        <v>448</v>
      </c>
      <c r="AY126" s="1032"/>
      <c r="AZ126" s="1032"/>
      <c r="BA126" s="1032"/>
      <c r="BB126" s="1032"/>
      <c r="BC126" s="1032"/>
      <c r="BD126" s="1032"/>
      <c r="BE126" s="1033"/>
      <c r="BF126" s="1113" t="s">
        <v>449</v>
      </c>
      <c r="BG126" s="1032"/>
      <c r="BH126" s="1032"/>
      <c r="BI126" s="1032"/>
      <c r="BJ126" s="1032"/>
      <c r="BK126" s="1032"/>
      <c r="BL126" s="1033"/>
      <c r="BM126" s="1113" t="s">
        <v>450</v>
      </c>
      <c r="BN126" s="1032"/>
      <c r="BO126" s="1032"/>
      <c r="BP126" s="1032"/>
      <c r="BQ126" s="1032"/>
      <c r="BR126" s="1032"/>
      <c r="BS126" s="1033"/>
      <c r="BT126" s="1113" t="s">
        <v>451</v>
      </c>
      <c r="BU126" s="1032"/>
      <c r="BV126" s="1032"/>
      <c r="BW126" s="1032"/>
      <c r="BX126" s="1032"/>
      <c r="BY126" s="1032"/>
      <c r="BZ126" s="1114"/>
      <c r="CA126" s="233"/>
      <c r="CB126" s="233"/>
      <c r="CC126" s="233"/>
      <c r="CD126" s="234"/>
      <c r="CE126" s="234"/>
      <c r="CF126" s="234"/>
      <c r="CG126" s="231"/>
      <c r="CH126" s="231"/>
      <c r="CI126" s="231"/>
      <c r="CJ126" s="232"/>
      <c r="CK126" s="1012"/>
      <c r="CL126" s="1012"/>
      <c r="CM126" s="1012"/>
      <c r="CN126" s="1012"/>
      <c r="CO126" s="1013"/>
      <c r="CP126" s="947" t="s">
        <v>452</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x14ac:dyDescent="0.2">
      <c r="A127" s="1069"/>
      <c r="B127" s="946"/>
      <c r="C127" s="988" t="s">
        <v>453</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956" t="s">
        <v>221</v>
      </c>
      <c r="AB127" s="951"/>
      <c r="AC127" s="951"/>
      <c r="AD127" s="951"/>
      <c r="AE127" s="952"/>
      <c r="AF127" s="950" t="s">
        <v>221</v>
      </c>
      <c r="AG127" s="951"/>
      <c r="AH127" s="951"/>
      <c r="AI127" s="951"/>
      <c r="AJ127" s="952"/>
      <c r="AK127" s="950" t="s">
        <v>221</v>
      </c>
      <c r="AL127" s="951"/>
      <c r="AM127" s="951"/>
      <c r="AN127" s="951"/>
      <c r="AO127" s="952"/>
      <c r="AP127" s="953" t="s">
        <v>221</v>
      </c>
      <c r="AQ127" s="954"/>
      <c r="AR127" s="954"/>
      <c r="AS127" s="954"/>
      <c r="AT127" s="955"/>
      <c r="AU127" s="233"/>
      <c r="AV127" s="233"/>
      <c r="AW127" s="233"/>
      <c r="AX127" s="884" t="s">
        <v>454</v>
      </c>
      <c r="AY127" s="885"/>
      <c r="AZ127" s="885"/>
      <c r="BA127" s="885"/>
      <c r="BB127" s="885"/>
      <c r="BC127" s="885"/>
      <c r="BD127" s="885"/>
      <c r="BE127" s="886"/>
      <c r="BF127" s="1036" t="s">
        <v>221</v>
      </c>
      <c r="BG127" s="1037"/>
      <c r="BH127" s="1037"/>
      <c r="BI127" s="1037"/>
      <c r="BJ127" s="1037"/>
      <c r="BK127" s="1037"/>
      <c r="BL127" s="1091"/>
      <c r="BM127" s="1036">
        <v>13.42</v>
      </c>
      <c r="BN127" s="1037"/>
      <c r="BO127" s="1037"/>
      <c r="BP127" s="1037"/>
      <c r="BQ127" s="1037"/>
      <c r="BR127" s="1037"/>
      <c r="BS127" s="1091"/>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455</v>
      </c>
      <c r="CQ127" s="1040"/>
      <c r="CR127" s="1040"/>
      <c r="CS127" s="1040"/>
      <c r="CT127" s="1040"/>
      <c r="CU127" s="1040"/>
      <c r="CV127" s="1040"/>
      <c r="CW127" s="1040"/>
      <c r="CX127" s="1040"/>
      <c r="CY127" s="1040"/>
      <c r="CZ127" s="1040"/>
      <c r="DA127" s="1040"/>
      <c r="DB127" s="1040"/>
      <c r="DC127" s="1040"/>
      <c r="DD127" s="1040"/>
      <c r="DE127" s="1040"/>
      <c r="DF127" s="1041"/>
      <c r="DG127" s="1042" t="s">
        <v>221</v>
      </c>
      <c r="DH127" s="1043"/>
      <c r="DI127" s="1043"/>
      <c r="DJ127" s="1043"/>
      <c r="DK127" s="1043"/>
      <c r="DL127" s="1043" t="s">
        <v>221</v>
      </c>
      <c r="DM127" s="1043"/>
      <c r="DN127" s="1043"/>
      <c r="DO127" s="1043"/>
      <c r="DP127" s="1043"/>
      <c r="DQ127" s="1043" t="s">
        <v>221</v>
      </c>
      <c r="DR127" s="1043"/>
      <c r="DS127" s="1043"/>
      <c r="DT127" s="1043"/>
      <c r="DU127" s="1043"/>
      <c r="DV127" s="1044" t="s">
        <v>221</v>
      </c>
      <c r="DW127" s="1044"/>
      <c r="DX127" s="1044"/>
      <c r="DY127" s="1044"/>
      <c r="DZ127" s="1045"/>
    </row>
    <row r="128" spans="1:130" s="197" customFormat="1" ht="26.25" customHeight="1" x14ac:dyDescent="0.15">
      <c r="A128" s="1063" t="s">
        <v>456</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457</v>
      </c>
      <c r="X128" s="1065"/>
      <c r="Y128" s="1065"/>
      <c r="Z128" s="1066"/>
      <c r="AA128" s="1106">
        <v>397007</v>
      </c>
      <c r="AB128" s="1107"/>
      <c r="AC128" s="1107"/>
      <c r="AD128" s="1107"/>
      <c r="AE128" s="1108"/>
      <c r="AF128" s="1109">
        <v>330971</v>
      </c>
      <c r="AG128" s="1107"/>
      <c r="AH128" s="1107"/>
      <c r="AI128" s="1107"/>
      <c r="AJ128" s="1108"/>
      <c r="AK128" s="1109">
        <v>359481</v>
      </c>
      <c r="AL128" s="1107"/>
      <c r="AM128" s="1107"/>
      <c r="AN128" s="1107"/>
      <c r="AO128" s="1108"/>
      <c r="AP128" s="1110"/>
      <c r="AQ128" s="1111"/>
      <c r="AR128" s="1111"/>
      <c r="AS128" s="1111"/>
      <c r="AT128" s="1112"/>
      <c r="AU128" s="235"/>
      <c r="AV128" s="235"/>
      <c r="AW128" s="235"/>
      <c r="AX128" s="1046" t="s">
        <v>458</v>
      </c>
      <c r="AY128" s="948"/>
      <c r="AZ128" s="948"/>
      <c r="BA128" s="948"/>
      <c r="BB128" s="948"/>
      <c r="BC128" s="948"/>
      <c r="BD128" s="948"/>
      <c r="BE128" s="949"/>
      <c r="BF128" s="1058" t="s">
        <v>221</v>
      </c>
      <c r="BG128" s="1059"/>
      <c r="BH128" s="1059"/>
      <c r="BI128" s="1059"/>
      <c r="BJ128" s="1059"/>
      <c r="BK128" s="1059"/>
      <c r="BL128" s="1060"/>
      <c r="BM128" s="1058">
        <v>18.420000000000002</v>
      </c>
      <c r="BN128" s="1059"/>
      <c r="BO128" s="1059"/>
      <c r="BP128" s="1059"/>
      <c r="BQ128" s="1059"/>
      <c r="BR128" s="1059"/>
      <c r="BS128" s="1060"/>
      <c r="BT128" s="1058">
        <v>30</v>
      </c>
      <c r="BU128" s="1061"/>
      <c r="BV128" s="1061"/>
      <c r="BW128" s="1061"/>
      <c r="BX128" s="1061"/>
      <c r="BY128" s="1061"/>
      <c r="BZ128" s="106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2" t="s">
        <v>459</v>
      </c>
      <c r="X129" s="1053"/>
      <c r="Y129" s="1053"/>
      <c r="Z129" s="1054"/>
      <c r="AA129" s="956">
        <v>9754028</v>
      </c>
      <c r="AB129" s="951"/>
      <c r="AC129" s="951"/>
      <c r="AD129" s="951"/>
      <c r="AE129" s="952"/>
      <c r="AF129" s="950">
        <v>9616521</v>
      </c>
      <c r="AG129" s="951"/>
      <c r="AH129" s="951"/>
      <c r="AI129" s="951"/>
      <c r="AJ129" s="952"/>
      <c r="AK129" s="950">
        <v>9501515</v>
      </c>
      <c r="AL129" s="951"/>
      <c r="AM129" s="951"/>
      <c r="AN129" s="951"/>
      <c r="AO129" s="952"/>
      <c r="AP129" s="1055"/>
      <c r="AQ129" s="1056"/>
      <c r="AR129" s="1056"/>
      <c r="AS129" s="1056"/>
      <c r="AT129" s="1057"/>
      <c r="AU129" s="235"/>
      <c r="AV129" s="235"/>
      <c r="AW129" s="235"/>
      <c r="AX129" s="1046" t="s">
        <v>460</v>
      </c>
      <c r="AY129" s="948"/>
      <c r="AZ129" s="948"/>
      <c r="BA129" s="948"/>
      <c r="BB129" s="948"/>
      <c r="BC129" s="948"/>
      <c r="BD129" s="948"/>
      <c r="BE129" s="949"/>
      <c r="BF129" s="1047">
        <v>8.3000000000000007</v>
      </c>
      <c r="BG129" s="1048"/>
      <c r="BH129" s="1048"/>
      <c r="BI129" s="1048"/>
      <c r="BJ129" s="1048"/>
      <c r="BK129" s="1048"/>
      <c r="BL129" s="1049"/>
      <c r="BM129" s="1047">
        <v>25</v>
      </c>
      <c r="BN129" s="1048"/>
      <c r="BO129" s="1048"/>
      <c r="BP129" s="1048"/>
      <c r="BQ129" s="1048"/>
      <c r="BR129" s="1048"/>
      <c r="BS129" s="1049"/>
      <c r="BT129" s="1047">
        <v>35</v>
      </c>
      <c r="BU129" s="1050"/>
      <c r="BV129" s="1050"/>
      <c r="BW129" s="1050"/>
      <c r="BX129" s="1050"/>
      <c r="BY129" s="1050"/>
      <c r="BZ129" s="105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2" t="s">
        <v>462</v>
      </c>
      <c r="X130" s="1053"/>
      <c r="Y130" s="1053"/>
      <c r="Z130" s="1054"/>
      <c r="AA130" s="956">
        <v>1673171</v>
      </c>
      <c r="AB130" s="951"/>
      <c r="AC130" s="951"/>
      <c r="AD130" s="951"/>
      <c r="AE130" s="952"/>
      <c r="AF130" s="950">
        <v>1640190</v>
      </c>
      <c r="AG130" s="951"/>
      <c r="AH130" s="951"/>
      <c r="AI130" s="951"/>
      <c r="AJ130" s="952"/>
      <c r="AK130" s="950">
        <v>1546973</v>
      </c>
      <c r="AL130" s="951"/>
      <c r="AM130" s="951"/>
      <c r="AN130" s="951"/>
      <c r="AO130" s="952"/>
      <c r="AP130" s="1055"/>
      <c r="AQ130" s="1056"/>
      <c r="AR130" s="1056"/>
      <c r="AS130" s="1056"/>
      <c r="AT130" s="1057"/>
      <c r="AU130" s="235"/>
      <c r="AV130" s="235"/>
      <c r="AW130" s="235"/>
      <c r="AX130" s="1087" t="s">
        <v>463</v>
      </c>
      <c r="AY130" s="1040"/>
      <c r="AZ130" s="1040"/>
      <c r="BA130" s="1040"/>
      <c r="BB130" s="1040"/>
      <c r="BC130" s="1040"/>
      <c r="BD130" s="1040"/>
      <c r="BE130" s="1041"/>
      <c r="BF130" s="1088">
        <v>104</v>
      </c>
      <c r="BG130" s="1089"/>
      <c r="BH130" s="1089"/>
      <c r="BI130" s="1089"/>
      <c r="BJ130" s="1089"/>
      <c r="BK130" s="1089"/>
      <c r="BL130" s="1090"/>
      <c r="BM130" s="1088">
        <v>350</v>
      </c>
      <c r="BN130" s="1089"/>
      <c r="BO130" s="1089"/>
      <c r="BP130" s="1089"/>
      <c r="BQ130" s="1089"/>
      <c r="BR130" s="1089"/>
      <c r="BS130" s="1090"/>
      <c r="BT130" s="1092"/>
      <c r="BU130" s="1093"/>
      <c r="BV130" s="1093"/>
      <c r="BW130" s="1093"/>
      <c r="BX130" s="1093"/>
      <c r="BY130" s="1093"/>
      <c r="BZ130" s="109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464</v>
      </c>
      <c r="X131" s="1098"/>
      <c r="Y131" s="1098"/>
      <c r="Z131" s="1099"/>
      <c r="AA131" s="981">
        <v>8080857</v>
      </c>
      <c r="AB131" s="982"/>
      <c r="AC131" s="982"/>
      <c r="AD131" s="982"/>
      <c r="AE131" s="983"/>
      <c r="AF131" s="984">
        <v>7976331</v>
      </c>
      <c r="AG131" s="982"/>
      <c r="AH131" s="982"/>
      <c r="AI131" s="982"/>
      <c r="AJ131" s="983"/>
      <c r="AK131" s="984">
        <v>7954542</v>
      </c>
      <c r="AL131" s="982"/>
      <c r="AM131" s="982"/>
      <c r="AN131" s="982"/>
      <c r="AO131" s="983"/>
      <c r="AP131" s="1100"/>
      <c r="AQ131" s="1101"/>
      <c r="AR131" s="1101"/>
      <c r="AS131" s="1101"/>
      <c r="AT131" s="110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71" t="s">
        <v>465</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466</v>
      </c>
      <c r="W132" s="1075"/>
      <c r="X132" s="1075"/>
      <c r="Y132" s="1075"/>
      <c r="Z132" s="1076"/>
      <c r="AA132" s="1077">
        <v>9.4059330590000005</v>
      </c>
      <c r="AB132" s="1078"/>
      <c r="AC132" s="1078"/>
      <c r="AD132" s="1078"/>
      <c r="AE132" s="1079"/>
      <c r="AF132" s="1080">
        <v>9.5581790679999994</v>
      </c>
      <c r="AG132" s="1078"/>
      <c r="AH132" s="1078"/>
      <c r="AI132" s="1078"/>
      <c r="AJ132" s="1079"/>
      <c r="AK132" s="1080">
        <v>5.9701991640000003</v>
      </c>
      <c r="AL132" s="1078"/>
      <c r="AM132" s="1078"/>
      <c r="AN132" s="1078"/>
      <c r="AO132" s="1079"/>
      <c r="AP132" s="999"/>
      <c r="AQ132" s="1000"/>
      <c r="AR132" s="1000"/>
      <c r="AS132" s="1000"/>
      <c r="AT132" s="108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82" t="s">
        <v>467</v>
      </c>
      <c r="W133" s="1082"/>
      <c r="X133" s="1082"/>
      <c r="Y133" s="1082"/>
      <c r="Z133" s="1083"/>
      <c r="AA133" s="1084">
        <v>10.8</v>
      </c>
      <c r="AB133" s="1085"/>
      <c r="AC133" s="1085"/>
      <c r="AD133" s="1085"/>
      <c r="AE133" s="1086"/>
      <c r="AF133" s="1084">
        <v>10</v>
      </c>
      <c r="AG133" s="1085"/>
      <c r="AH133" s="1085"/>
      <c r="AI133" s="1085"/>
      <c r="AJ133" s="1086"/>
      <c r="AK133" s="1084">
        <v>8.3000000000000007</v>
      </c>
      <c r="AL133" s="1085"/>
      <c r="AM133" s="1085"/>
      <c r="AN133" s="1085"/>
      <c r="AO133" s="1086"/>
      <c r="AP133" s="1023"/>
      <c r="AQ133" s="1024"/>
      <c r="AR133" s="1024"/>
      <c r="AS133" s="1024"/>
      <c r="AT133" s="107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AP88:AT88"/>
    <mergeCell ref="AU88:AY88"/>
    <mergeCell ref="AZ88:BD8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AA128:AE128"/>
    <mergeCell ref="AF128:AJ128"/>
    <mergeCell ref="AK128:AO128"/>
    <mergeCell ref="AP128:AT128"/>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BF126:BL126"/>
    <mergeCell ref="BM126:BS126"/>
    <mergeCell ref="BT126:BZ126"/>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G117:DK117"/>
    <mergeCell ref="DL117:DP117"/>
    <mergeCell ref="AK114:AO114"/>
    <mergeCell ref="AP114:AT114"/>
    <mergeCell ref="AZ114:BP114"/>
    <mergeCell ref="BQ114:BU114"/>
    <mergeCell ref="BQ113:BU113"/>
    <mergeCell ref="BV113:BZ113"/>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E34:BI34"/>
    <mergeCell ref="BS34:CG34"/>
    <mergeCell ref="CH34:CL34"/>
    <mergeCell ref="CM34:CQ34"/>
    <mergeCell ref="DL33:DP33"/>
    <mergeCell ref="DQ33:DU33"/>
    <mergeCell ref="DV33:DZ33"/>
    <mergeCell ref="B34:P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AU34:AY34"/>
    <mergeCell ref="AZ34:BD34"/>
    <mergeCell ref="Q34:U34"/>
    <mergeCell ref="V34:Z34"/>
    <mergeCell ref="AA34:AE34"/>
    <mergeCell ref="AF34:AJ34"/>
    <mergeCell ref="AK34:AO34"/>
    <mergeCell ref="AP34:AT34"/>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9" zoomScaleNormal="85" zoomScaleSheetLayoutView="55" workbookViewId="0">
      <selection activeCell="N52" sqref="N5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election activeCell="F45" sqref="F4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8" t="s">
        <v>470</v>
      </c>
      <c r="L7" s="254"/>
      <c r="M7" s="255" t="s">
        <v>471</v>
      </c>
      <c r="N7" s="256"/>
    </row>
    <row r="8" spans="1:16" x14ac:dyDescent="0.15">
      <c r="A8" s="248"/>
      <c r="B8" s="244"/>
      <c r="C8" s="244"/>
      <c r="D8" s="244"/>
      <c r="E8" s="244"/>
      <c r="F8" s="244"/>
      <c r="G8" s="257"/>
      <c r="H8" s="258"/>
      <c r="I8" s="258"/>
      <c r="J8" s="259"/>
      <c r="K8" s="1119"/>
      <c r="L8" s="260" t="s">
        <v>472</v>
      </c>
      <c r="M8" s="261" t="s">
        <v>473</v>
      </c>
      <c r="N8" s="262" t="s">
        <v>474</v>
      </c>
    </row>
    <row r="9" spans="1:16" x14ac:dyDescent="0.15">
      <c r="A9" s="248"/>
      <c r="B9" s="244"/>
      <c r="C9" s="244"/>
      <c r="D9" s="244"/>
      <c r="E9" s="244"/>
      <c r="F9" s="244"/>
      <c r="G9" s="1120" t="s">
        <v>475</v>
      </c>
      <c r="H9" s="1121"/>
      <c r="I9" s="1121"/>
      <c r="J9" s="1122"/>
      <c r="K9" s="263">
        <v>3382571</v>
      </c>
      <c r="L9" s="264">
        <v>118483</v>
      </c>
      <c r="M9" s="265">
        <v>83170</v>
      </c>
      <c r="N9" s="266">
        <v>42.5</v>
      </c>
    </row>
    <row r="10" spans="1:16" x14ac:dyDescent="0.15">
      <c r="A10" s="248"/>
      <c r="B10" s="244"/>
      <c r="C10" s="244"/>
      <c r="D10" s="244"/>
      <c r="E10" s="244"/>
      <c r="F10" s="244"/>
      <c r="G10" s="1120" t="s">
        <v>476</v>
      </c>
      <c r="H10" s="1121"/>
      <c r="I10" s="1121"/>
      <c r="J10" s="1122"/>
      <c r="K10" s="267">
        <v>91051</v>
      </c>
      <c r="L10" s="268">
        <v>3189</v>
      </c>
      <c r="M10" s="269">
        <v>7053</v>
      </c>
      <c r="N10" s="270">
        <v>-54.8</v>
      </c>
    </row>
    <row r="11" spans="1:16" ht="13.5" customHeight="1" x14ac:dyDescent="0.15">
      <c r="A11" s="248"/>
      <c r="B11" s="244"/>
      <c r="C11" s="244"/>
      <c r="D11" s="244"/>
      <c r="E11" s="244"/>
      <c r="F11" s="244"/>
      <c r="G11" s="1120" t="s">
        <v>477</v>
      </c>
      <c r="H11" s="1121"/>
      <c r="I11" s="1121"/>
      <c r="J11" s="1122"/>
      <c r="K11" s="267" t="s">
        <v>478</v>
      </c>
      <c r="L11" s="268" t="s">
        <v>478</v>
      </c>
      <c r="M11" s="269">
        <v>8860</v>
      </c>
      <c r="N11" s="270" t="s">
        <v>478</v>
      </c>
    </row>
    <row r="12" spans="1:16" ht="13.5" customHeight="1" x14ac:dyDescent="0.15">
      <c r="A12" s="248"/>
      <c r="B12" s="244"/>
      <c r="C12" s="244"/>
      <c r="D12" s="244"/>
      <c r="E12" s="244"/>
      <c r="F12" s="244"/>
      <c r="G12" s="1120" t="s">
        <v>479</v>
      </c>
      <c r="H12" s="1121"/>
      <c r="I12" s="1121"/>
      <c r="J12" s="1122"/>
      <c r="K12" s="267">
        <v>385891</v>
      </c>
      <c r="L12" s="268">
        <v>13517</v>
      </c>
      <c r="M12" s="269">
        <v>837</v>
      </c>
      <c r="N12" s="270">
        <v>1514.9</v>
      </c>
    </row>
    <row r="13" spans="1:16" ht="13.5" customHeight="1" x14ac:dyDescent="0.15">
      <c r="A13" s="248"/>
      <c r="B13" s="244"/>
      <c r="C13" s="244"/>
      <c r="D13" s="244"/>
      <c r="E13" s="244"/>
      <c r="F13" s="244"/>
      <c r="G13" s="1120" t="s">
        <v>480</v>
      </c>
      <c r="H13" s="1121"/>
      <c r="I13" s="1121"/>
      <c r="J13" s="1122"/>
      <c r="K13" s="267" t="s">
        <v>478</v>
      </c>
      <c r="L13" s="268" t="s">
        <v>478</v>
      </c>
      <c r="M13" s="269">
        <v>4</v>
      </c>
      <c r="N13" s="270" t="s">
        <v>478</v>
      </c>
    </row>
    <row r="14" spans="1:16" ht="13.5" customHeight="1" x14ac:dyDescent="0.15">
      <c r="A14" s="248"/>
      <c r="B14" s="244"/>
      <c r="C14" s="244"/>
      <c r="D14" s="244"/>
      <c r="E14" s="244"/>
      <c r="F14" s="244"/>
      <c r="G14" s="1120" t="s">
        <v>481</v>
      </c>
      <c r="H14" s="1121"/>
      <c r="I14" s="1121"/>
      <c r="J14" s="1122"/>
      <c r="K14" s="267">
        <v>129256</v>
      </c>
      <c r="L14" s="268">
        <v>4528</v>
      </c>
      <c r="M14" s="269">
        <v>3453</v>
      </c>
      <c r="N14" s="270">
        <v>31.1</v>
      </c>
    </row>
    <row r="15" spans="1:16" ht="13.5" customHeight="1" x14ac:dyDescent="0.15">
      <c r="A15" s="248"/>
      <c r="B15" s="244"/>
      <c r="C15" s="244"/>
      <c r="D15" s="244"/>
      <c r="E15" s="244"/>
      <c r="F15" s="244"/>
      <c r="G15" s="1120" t="s">
        <v>482</v>
      </c>
      <c r="H15" s="1121"/>
      <c r="I15" s="1121"/>
      <c r="J15" s="1122"/>
      <c r="K15" s="267">
        <v>80911</v>
      </c>
      <c r="L15" s="268">
        <v>2834</v>
      </c>
      <c r="M15" s="269">
        <v>1923</v>
      </c>
      <c r="N15" s="270">
        <v>47.4</v>
      </c>
    </row>
    <row r="16" spans="1:16" x14ac:dyDescent="0.15">
      <c r="A16" s="248"/>
      <c r="B16" s="244"/>
      <c r="C16" s="244"/>
      <c r="D16" s="244"/>
      <c r="E16" s="244"/>
      <c r="F16" s="244"/>
      <c r="G16" s="1123" t="s">
        <v>483</v>
      </c>
      <c r="H16" s="1124"/>
      <c r="I16" s="1124"/>
      <c r="J16" s="1125"/>
      <c r="K16" s="268">
        <v>-410570</v>
      </c>
      <c r="L16" s="268">
        <v>-14381</v>
      </c>
      <c r="M16" s="269">
        <v>-10272</v>
      </c>
      <c r="N16" s="270">
        <v>40</v>
      </c>
    </row>
    <row r="17" spans="1:16" x14ac:dyDescent="0.15">
      <c r="A17" s="248"/>
      <c r="B17" s="244"/>
      <c r="C17" s="244"/>
      <c r="D17" s="244"/>
      <c r="E17" s="244"/>
      <c r="F17" s="244"/>
      <c r="G17" s="1123" t="s">
        <v>170</v>
      </c>
      <c r="H17" s="1124"/>
      <c r="I17" s="1124"/>
      <c r="J17" s="1125"/>
      <c r="K17" s="268">
        <v>3659110</v>
      </c>
      <c r="L17" s="268">
        <v>128169</v>
      </c>
      <c r="M17" s="269">
        <v>95028</v>
      </c>
      <c r="N17" s="270">
        <v>34.9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5" t="s">
        <v>488</v>
      </c>
      <c r="H21" s="1116"/>
      <c r="I21" s="1116"/>
      <c r="J21" s="1117"/>
      <c r="K21" s="280">
        <v>12.22</v>
      </c>
      <c r="L21" s="281">
        <v>9.36</v>
      </c>
      <c r="M21" s="282">
        <v>2.86</v>
      </c>
      <c r="N21" s="249"/>
      <c r="O21" s="283"/>
      <c r="P21" s="279"/>
    </row>
    <row r="22" spans="1:16" s="284" customFormat="1" x14ac:dyDescent="0.15">
      <c r="A22" s="279"/>
      <c r="B22" s="249"/>
      <c r="C22" s="249"/>
      <c r="D22" s="249"/>
      <c r="E22" s="249"/>
      <c r="F22" s="249"/>
      <c r="G22" s="1115" t="s">
        <v>489</v>
      </c>
      <c r="H22" s="1116"/>
      <c r="I22" s="1116"/>
      <c r="J22" s="1117"/>
      <c r="K22" s="285">
        <v>100.7</v>
      </c>
      <c r="L22" s="286">
        <v>96.8</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8" t="s">
        <v>470</v>
      </c>
      <c r="L30" s="254"/>
      <c r="M30" s="255" t="s">
        <v>471</v>
      </c>
      <c r="N30" s="256"/>
    </row>
    <row r="31" spans="1:16" x14ac:dyDescent="0.15">
      <c r="A31" s="248"/>
      <c r="B31" s="244"/>
      <c r="C31" s="244"/>
      <c r="D31" s="244"/>
      <c r="E31" s="244"/>
      <c r="F31" s="244"/>
      <c r="G31" s="257"/>
      <c r="H31" s="258"/>
      <c r="I31" s="258"/>
      <c r="J31" s="259"/>
      <c r="K31" s="1119"/>
      <c r="L31" s="260" t="s">
        <v>472</v>
      </c>
      <c r="M31" s="261" t="s">
        <v>473</v>
      </c>
      <c r="N31" s="262" t="s">
        <v>474</v>
      </c>
    </row>
    <row r="32" spans="1:16" ht="27" customHeight="1" x14ac:dyDescent="0.15">
      <c r="A32" s="248"/>
      <c r="B32" s="244"/>
      <c r="C32" s="244"/>
      <c r="D32" s="244"/>
      <c r="E32" s="244"/>
      <c r="F32" s="244"/>
      <c r="G32" s="1131" t="s">
        <v>493</v>
      </c>
      <c r="H32" s="1132"/>
      <c r="I32" s="1132"/>
      <c r="J32" s="1133"/>
      <c r="K32" s="294">
        <v>1869681</v>
      </c>
      <c r="L32" s="294">
        <v>65490</v>
      </c>
      <c r="M32" s="295">
        <v>65071</v>
      </c>
      <c r="N32" s="296">
        <v>0.6</v>
      </c>
    </row>
    <row r="33" spans="1:16" ht="13.5" customHeight="1" x14ac:dyDescent="0.15">
      <c r="A33" s="248"/>
      <c r="B33" s="244"/>
      <c r="C33" s="244"/>
      <c r="D33" s="244"/>
      <c r="E33" s="244"/>
      <c r="F33" s="244"/>
      <c r="G33" s="1131" t="s">
        <v>494</v>
      </c>
      <c r="H33" s="1132"/>
      <c r="I33" s="1132"/>
      <c r="J33" s="1133"/>
      <c r="K33" s="294" t="s">
        <v>478</v>
      </c>
      <c r="L33" s="294" t="s">
        <v>478</v>
      </c>
      <c r="M33" s="295" t="s">
        <v>478</v>
      </c>
      <c r="N33" s="296" t="s">
        <v>478</v>
      </c>
    </row>
    <row r="34" spans="1:16" ht="27" customHeight="1" x14ac:dyDescent="0.15">
      <c r="A34" s="248"/>
      <c r="B34" s="244"/>
      <c r="C34" s="244"/>
      <c r="D34" s="244"/>
      <c r="E34" s="244"/>
      <c r="F34" s="244"/>
      <c r="G34" s="1131" t="s">
        <v>495</v>
      </c>
      <c r="H34" s="1132"/>
      <c r="I34" s="1132"/>
      <c r="J34" s="1133"/>
      <c r="K34" s="294" t="s">
        <v>478</v>
      </c>
      <c r="L34" s="294" t="s">
        <v>478</v>
      </c>
      <c r="M34" s="295">
        <v>23</v>
      </c>
      <c r="N34" s="296" t="s">
        <v>478</v>
      </c>
    </row>
    <row r="35" spans="1:16" ht="27" customHeight="1" x14ac:dyDescent="0.15">
      <c r="A35" s="248"/>
      <c r="B35" s="244"/>
      <c r="C35" s="244"/>
      <c r="D35" s="244"/>
      <c r="E35" s="244"/>
      <c r="F35" s="244"/>
      <c r="G35" s="1131" t="s">
        <v>496</v>
      </c>
      <c r="H35" s="1132"/>
      <c r="I35" s="1132"/>
      <c r="J35" s="1133"/>
      <c r="K35" s="294">
        <v>474070</v>
      </c>
      <c r="L35" s="294">
        <v>16605</v>
      </c>
      <c r="M35" s="295">
        <v>17560</v>
      </c>
      <c r="N35" s="296">
        <v>-5.4</v>
      </c>
    </row>
    <row r="36" spans="1:16" ht="27" customHeight="1" x14ac:dyDescent="0.15">
      <c r="A36" s="248"/>
      <c r="B36" s="244"/>
      <c r="C36" s="244"/>
      <c r="D36" s="244"/>
      <c r="E36" s="244"/>
      <c r="F36" s="244"/>
      <c r="G36" s="1131" t="s">
        <v>497</v>
      </c>
      <c r="H36" s="1132"/>
      <c r="I36" s="1132"/>
      <c r="J36" s="1133"/>
      <c r="K36" s="294" t="s">
        <v>478</v>
      </c>
      <c r="L36" s="294" t="s">
        <v>478</v>
      </c>
      <c r="M36" s="295">
        <v>3274</v>
      </c>
      <c r="N36" s="296" t="s">
        <v>478</v>
      </c>
    </row>
    <row r="37" spans="1:16" ht="13.5" customHeight="1" x14ac:dyDescent="0.15">
      <c r="A37" s="248"/>
      <c r="B37" s="244"/>
      <c r="C37" s="244"/>
      <c r="D37" s="244"/>
      <c r="E37" s="244"/>
      <c r="F37" s="244"/>
      <c r="G37" s="1131" t="s">
        <v>498</v>
      </c>
      <c r="H37" s="1132"/>
      <c r="I37" s="1132"/>
      <c r="J37" s="1133"/>
      <c r="K37" s="294">
        <v>37206</v>
      </c>
      <c r="L37" s="294">
        <v>1303</v>
      </c>
      <c r="M37" s="295">
        <v>1387</v>
      </c>
      <c r="N37" s="296">
        <v>-6.1</v>
      </c>
    </row>
    <row r="38" spans="1:16" ht="27" customHeight="1" x14ac:dyDescent="0.15">
      <c r="A38" s="248"/>
      <c r="B38" s="244"/>
      <c r="C38" s="244"/>
      <c r="D38" s="244"/>
      <c r="E38" s="244"/>
      <c r="F38" s="244"/>
      <c r="G38" s="1134" t="s">
        <v>499</v>
      </c>
      <c r="H38" s="1135"/>
      <c r="I38" s="1135"/>
      <c r="J38" s="1136"/>
      <c r="K38" s="297">
        <v>399</v>
      </c>
      <c r="L38" s="297">
        <v>14</v>
      </c>
      <c r="M38" s="298">
        <v>7</v>
      </c>
      <c r="N38" s="299">
        <v>100</v>
      </c>
      <c r="O38" s="293"/>
    </row>
    <row r="39" spans="1:16" x14ac:dyDescent="0.15">
      <c r="A39" s="248"/>
      <c r="B39" s="244"/>
      <c r="C39" s="244"/>
      <c r="D39" s="244"/>
      <c r="E39" s="244"/>
      <c r="F39" s="244"/>
      <c r="G39" s="1134" t="s">
        <v>500</v>
      </c>
      <c r="H39" s="1135"/>
      <c r="I39" s="1135"/>
      <c r="J39" s="1136"/>
      <c r="K39" s="300">
        <v>-359481</v>
      </c>
      <c r="L39" s="300">
        <v>-12592</v>
      </c>
      <c r="M39" s="301">
        <v>-4282</v>
      </c>
      <c r="N39" s="302">
        <v>194.1</v>
      </c>
      <c r="O39" s="293"/>
    </row>
    <row r="40" spans="1:16" ht="27" customHeight="1" x14ac:dyDescent="0.15">
      <c r="A40" s="248"/>
      <c r="B40" s="244"/>
      <c r="C40" s="244"/>
      <c r="D40" s="244"/>
      <c r="E40" s="244"/>
      <c r="F40" s="244"/>
      <c r="G40" s="1131" t="s">
        <v>501</v>
      </c>
      <c r="H40" s="1132"/>
      <c r="I40" s="1132"/>
      <c r="J40" s="1133"/>
      <c r="K40" s="300">
        <v>-1546973</v>
      </c>
      <c r="L40" s="300">
        <v>-54187</v>
      </c>
      <c r="M40" s="301">
        <v>-54179</v>
      </c>
      <c r="N40" s="302">
        <v>0</v>
      </c>
      <c r="O40" s="293"/>
    </row>
    <row r="41" spans="1:16" x14ac:dyDescent="0.15">
      <c r="A41" s="248"/>
      <c r="B41" s="244"/>
      <c r="C41" s="244"/>
      <c r="D41" s="244"/>
      <c r="E41" s="244"/>
      <c r="F41" s="244"/>
      <c r="G41" s="1137" t="s">
        <v>281</v>
      </c>
      <c r="H41" s="1138"/>
      <c r="I41" s="1138"/>
      <c r="J41" s="1139"/>
      <c r="K41" s="294">
        <v>474902</v>
      </c>
      <c r="L41" s="300">
        <v>16635</v>
      </c>
      <c r="M41" s="301">
        <v>28861</v>
      </c>
      <c r="N41" s="302">
        <v>-42.4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6" t="s">
        <v>470</v>
      </c>
      <c r="J49" s="1128" t="s">
        <v>505</v>
      </c>
      <c r="K49" s="1129"/>
      <c r="L49" s="1129"/>
      <c r="M49" s="1129"/>
      <c r="N49" s="1130"/>
    </row>
    <row r="50" spans="1:14" x14ac:dyDescent="0.15">
      <c r="A50" s="248"/>
      <c r="B50" s="244"/>
      <c r="C50" s="244"/>
      <c r="D50" s="244"/>
      <c r="E50" s="244"/>
      <c r="F50" s="244"/>
      <c r="G50" s="312"/>
      <c r="H50" s="313"/>
      <c r="I50" s="1127"/>
      <c r="J50" s="314" t="s">
        <v>506</v>
      </c>
      <c r="K50" s="315" t="s">
        <v>507</v>
      </c>
      <c r="L50" s="316" t="s">
        <v>508</v>
      </c>
      <c r="M50" s="317" t="s">
        <v>509</v>
      </c>
      <c r="N50" s="318" t="s">
        <v>510</v>
      </c>
    </row>
    <row r="51" spans="1:14" x14ac:dyDescent="0.15">
      <c r="A51" s="248"/>
      <c r="B51" s="244"/>
      <c r="C51" s="244"/>
      <c r="D51" s="244"/>
      <c r="E51" s="244"/>
      <c r="F51" s="244"/>
      <c r="G51" s="310" t="s">
        <v>511</v>
      </c>
      <c r="H51" s="311"/>
      <c r="I51" s="319">
        <v>2027614</v>
      </c>
      <c r="J51" s="320">
        <v>67886</v>
      </c>
      <c r="K51" s="321">
        <v>14.9</v>
      </c>
      <c r="L51" s="322">
        <v>79008</v>
      </c>
      <c r="M51" s="323">
        <v>36.6</v>
      </c>
      <c r="N51" s="324">
        <v>-21.7</v>
      </c>
    </row>
    <row r="52" spans="1:14" x14ac:dyDescent="0.15">
      <c r="A52" s="248"/>
      <c r="B52" s="244"/>
      <c r="C52" s="244"/>
      <c r="D52" s="244"/>
      <c r="E52" s="244"/>
      <c r="F52" s="244"/>
      <c r="G52" s="325"/>
      <c r="H52" s="326" t="s">
        <v>512</v>
      </c>
      <c r="I52" s="327">
        <v>933226</v>
      </c>
      <c r="J52" s="328">
        <v>31245</v>
      </c>
      <c r="K52" s="329">
        <v>57.6</v>
      </c>
      <c r="L52" s="330">
        <v>46014</v>
      </c>
      <c r="M52" s="331">
        <v>37.5</v>
      </c>
      <c r="N52" s="332">
        <v>20.100000000000001</v>
      </c>
    </row>
    <row r="53" spans="1:14" x14ac:dyDescent="0.15">
      <c r="A53" s="248"/>
      <c r="B53" s="244"/>
      <c r="C53" s="244"/>
      <c r="D53" s="244"/>
      <c r="E53" s="244"/>
      <c r="F53" s="244"/>
      <c r="G53" s="310" t="s">
        <v>513</v>
      </c>
      <c r="H53" s="311"/>
      <c r="I53" s="319">
        <v>3031386</v>
      </c>
      <c r="J53" s="320">
        <v>103354</v>
      </c>
      <c r="K53" s="321">
        <v>52.2</v>
      </c>
      <c r="L53" s="322">
        <v>86381</v>
      </c>
      <c r="M53" s="323">
        <v>9.3000000000000007</v>
      </c>
      <c r="N53" s="324">
        <v>42.9</v>
      </c>
    </row>
    <row r="54" spans="1:14" x14ac:dyDescent="0.15">
      <c r="A54" s="248"/>
      <c r="B54" s="244"/>
      <c r="C54" s="244"/>
      <c r="D54" s="244"/>
      <c r="E54" s="244"/>
      <c r="F54" s="244"/>
      <c r="G54" s="325"/>
      <c r="H54" s="326" t="s">
        <v>512</v>
      </c>
      <c r="I54" s="327">
        <v>935805</v>
      </c>
      <c r="J54" s="328">
        <v>31906</v>
      </c>
      <c r="K54" s="329">
        <v>2.1</v>
      </c>
      <c r="L54" s="330">
        <v>41242</v>
      </c>
      <c r="M54" s="331">
        <v>-10.4</v>
      </c>
      <c r="N54" s="332">
        <v>12.5</v>
      </c>
    </row>
    <row r="55" spans="1:14" x14ac:dyDescent="0.15">
      <c r="A55" s="248"/>
      <c r="B55" s="244"/>
      <c r="C55" s="244"/>
      <c r="D55" s="244"/>
      <c r="E55" s="244"/>
      <c r="F55" s="244"/>
      <c r="G55" s="310" t="s">
        <v>514</v>
      </c>
      <c r="H55" s="311"/>
      <c r="I55" s="319">
        <v>1757985</v>
      </c>
      <c r="J55" s="320">
        <v>60782</v>
      </c>
      <c r="K55" s="321">
        <v>-41.2</v>
      </c>
      <c r="L55" s="322">
        <v>67201</v>
      </c>
      <c r="M55" s="323">
        <v>-22.2</v>
      </c>
      <c r="N55" s="324">
        <v>-19</v>
      </c>
    </row>
    <row r="56" spans="1:14" x14ac:dyDescent="0.15">
      <c r="A56" s="248"/>
      <c r="B56" s="244"/>
      <c r="C56" s="244"/>
      <c r="D56" s="244"/>
      <c r="E56" s="244"/>
      <c r="F56" s="244"/>
      <c r="G56" s="325"/>
      <c r="H56" s="326" t="s">
        <v>512</v>
      </c>
      <c r="I56" s="327">
        <v>873251</v>
      </c>
      <c r="J56" s="328">
        <v>30192</v>
      </c>
      <c r="K56" s="329">
        <v>-5.4</v>
      </c>
      <c r="L56" s="330">
        <v>35210</v>
      </c>
      <c r="M56" s="331">
        <v>-14.6</v>
      </c>
      <c r="N56" s="332">
        <v>9.1999999999999993</v>
      </c>
    </row>
    <row r="57" spans="1:14" x14ac:dyDescent="0.15">
      <c r="A57" s="248"/>
      <c r="B57" s="244"/>
      <c r="C57" s="244"/>
      <c r="D57" s="244"/>
      <c r="E57" s="244"/>
      <c r="F57" s="244"/>
      <c r="G57" s="310" t="s">
        <v>515</v>
      </c>
      <c r="H57" s="311"/>
      <c r="I57" s="319">
        <v>3021732</v>
      </c>
      <c r="J57" s="320">
        <v>104867</v>
      </c>
      <c r="K57" s="321">
        <v>72.5</v>
      </c>
      <c r="L57" s="322">
        <v>75709</v>
      </c>
      <c r="M57" s="323">
        <v>12.7</v>
      </c>
      <c r="N57" s="324">
        <v>59.8</v>
      </c>
    </row>
    <row r="58" spans="1:14" x14ac:dyDescent="0.15">
      <c r="A58" s="248"/>
      <c r="B58" s="244"/>
      <c r="C58" s="244"/>
      <c r="D58" s="244"/>
      <c r="E58" s="244"/>
      <c r="F58" s="244"/>
      <c r="G58" s="325"/>
      <c r="H58" s="326" t="s">
        <v>512</v>
      </c>
      <c r="I58" s="327">
        <v>1264205</v>
      </c>
      <c r="J58" s="328">
        <v>43873</v>
      </c>
      <c r="K58" s="329">
        <v>45.3</v>
      </c>
      <c r="L58" s="330">
        <v>35212</v>
      </c>
      <c r="M58" s="331">
        <v>0</v>
      </c>
      <c r="N58" s="332">
        <v>45.3</v>
      </c>
    </row>
    <row r="59" spans="1:14" x14ac:dyDescent="0.15">
      <c r="A59" s="248"/>
      <c r="B59" s="244"/>
      <c r="C59" s="244"/>
      <c r="D59" s="244"/>
      <c r="E59" s="244"/>
      <c r="F59" s="244"/>
      <c r="G59" s="310" t="s">
        <v>516</v>
      </c>
      <c r="H59" s="311"/>
      <c r="I59" s="319">
        <v>2272363</v>
      </c>
      <c r="J59" s="320">
        <v>79595</v>
      </c>
      <c r="K59" s="321">
        <v>-24.1</v>
      </c>
      <c r="L59" s="322">
        <v>90961</v>
      </c>
      <c r="M59" s="323">
        <v>20.100000000000001</v>
      </c>
      <c r="N59" s="324">
        <v>-44.2</v>
      </c>
    </row>
    <row r="60" spans="1:14" x14ac:dyDescent="0.15">
      <c r="A60" s="248"/>
      <c r="B60" s="244"/>
      <c r="C60" s="244"/>
      <c r="D60" s="244"/>
      <c r="E60" s="244"/>
      <c r="F60" s="244"/>
      <c r="G60" s="325"/>
      <c r="H60" s="326" t="s">
        <v>512</v>
      </c>
      <c r="I60" s="333">
        <v>893500</v>
      </c>
      <c r="J60" s="328">
        <v>31297</v>
      </c>
      <c r="K60" s="329">
        <v>-28.7</v>
      </c>
      <c r="L60" s="330">
        <v>37720</v>
      </c>
      <c r="M60" s="331">
        <v>7.1</v>
      </c>
      <c r="N60" s="332">
        <v>-35.799999999999997</v>
      </c>
    </row>
    <row r="61" spans="1:14" x14ac:dyDescent="0.15">
      <c r="A61" s="248"/>
      <c r="B61" s="244"/>
      <c r="C61" s="244"/>
      <c r="D61" s="244"/>
      <c r="E61" s="244"/>
      <c r="F61" s="244"/>
      <c r="G61" s="310" t="s">
        <v>517</v>
      </c>
      <c r="H61" s="334"/>
      <c r="I61" s="335">
        <v>2422216</v>
      </c>
      <c r="J61" s="336">
        <v>83297</v>
      </c>
      <c r="K61" s="337">
        <v>14.9</v>
      </c>
      <c r="L61" s="338">
        <v>79852</v>
      </c>
      <c r="M61" s="339">
        <v>11.3</v>
      </c>
      <c r="N61" s="324">
        <v>3.6</v>
      </c>
    </row>
    <row r="62" spans="1:14" x14ac:dyDescent="0.15">
      <c r="A62" s="248"/>
      <c r="B62" s="244"/>
      <c r="C62" s="244"/>
      <c r="D62" s="244"/>
      <c r="E62" s="244"/>
      <c r="F62" s="244"/>
      <c r="G62" s="325"/>
      <c r="H62" s="326" t="s">
        <v>512</v>
      </c>
      <c r="I62" s="327">
        <v>979997</v>
      </c>
      <c r="J62" s="328">
        <v>33703</v>
      </c>
      <c r="K62" s="329">
        <v>14.2</v>
      </c>
      <c r="L62" s="330">
        <v>39080</v>
      </c>
      <c r="M62" s="331">
        <v>3.9</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0" t="s">
        <v>3</v>
      </c>
      <c r="D47" s="1140"/>
      <c r="E47" s="1141"/>
      <c r="F47" s="11">
        <v>6.34</v>
      </c>
      <c r="G47" s="12">
        <v>9.34</v>
      </c>
      <c r="H47" s="12">
        <v>10.51</v>
      </c>
      <c r="I47" s="12">
        <v>11.37</v>
      </c>
      <c r="J47" s="13">
        <v>12.52</v>
      </c>
    </row>
    <row r="48" spans="2:10" ht="57.75" customHeight="1" x14ac:dyDescent="0.15">
      <c r="B48" s="14"/>
      <c r="C48" s="1142" t="s">
        <v>4</v>
      </c>
      <c r="D48" s="1142"/>
      <c r="E48" s="1143"/>
      <c r="F48" s="15">
        <v>2.3199999999999998</v>
      </c>
      <c r="G48" s="16">
        <v>2.13</v>
      </c>
      <c r="H48" s="16">
        <v>1.4</v>
      </c>
      <c r="I48" s="16">
        <v>1.83</v>
      </c>
      <c r="J48" s="17">
        <v>3.31</v>
      </c>
    </row>
    <row r="49" spans="2:10" ht="57.75" customHeight="1" thickBot="1" x14ac:dyDescent="0.2">
      <c r="B49" s="18"/>
      <c r="C49" s="1144" t="s">
        <v>5</v>
      </c>
      <c r="D49" s="1144"/>
      <c r="E49" s="1145"/>
      <c r="F49" s="19">
        <v>1.47</v>
      </c>
      <c r="G49" s="20">
        <v>3.04</v>
      </c>
      <c r="H49" s="20">
        <v>3.75</v>
      </c>
      <c r="I49" s="20">
        <v>1.1200000000000001</v>
      </c>
      <c r="J49" s="21">
        <v>2.46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2" t="s">
        <v>524</v>
      </c>
      <c r="D34" s="1152"/>
      <c r="E34" s="1153"/>
      <c r="F34" s="32">
        <v>4.75</v>
      </c>
      <c r="G34" s="33">
        <v>5.23</v>
      </c>
      <c r="H34" s="33">
        <v>5.3</v>
      </c>
      <c r="I34" s="33">
        <v>4.54</v>
      </c>
      <c r="J34" s="34">
        <v>5</v>
      </c>
      <c r="K34" s="22"/>
      <c r="L34" s="22"/>
      <c r="M34" s="22"/>
      <c r="N34" s="22"/>
      <c r="O34" s="22"/>
      <c r="P34" s="22"/>
    </row>
    <row r="35" spans="1:16" ht="39" customHeight="1" x14ac:dyDescent="0.15">
      <c r="A35" s="22"/>
      <c r="B35" s="35"/>
      <c r="C35" s="1146" t="s">
        <v>525</v>
      </c>
      <c r="D35" s="1147"/>
      <c r="E35" s="1148"/>
      <c r="F35" s="36">
        <v>4.18</v>
      </c>
      <c r="G35" s="37">
        <v>3.96</v>
      </c>
      <c r="H35" s="37">
        <v>3.89</v>
      </c>
      <c r="I35" s="37">
        <v>4</v>
      </c>
      <c r="J35" s="38">
        <v>3.78</v>
      </c>
      <c r="K35" s="22"/>
      <c r="L35" s="22"/>
      <c r="M35" s="22"/>
      <c r="N35" s="22"/>
      <c r="O35" s="22"/>
      <c r="P35" s="22"/>
    </row>
    <row r="36" spans="1:16" ht="39" customHeight="1" x14ac:dyDescent="0.15">
      <c r="A36" s="22"/>
      <c r="B36" s="35"/>
      <c r="C36" s="1146" t="s">
        <v>526</v>
      </c>
      <c r="D36" s="1147"/>
      <c r="E36" s="1148"/>
      <c r="F36" s="36">
        <v>2.29</v>
      </c>
      <c r="G36" s="37">
        <v>2.13</v>
      </c>
      <c r="H36" s="37">
        <v>1.38</v>
      </c>
      <c r="I36" s="37">
        <v>1.83</v>
      </c>
      <c r="J36" s="38">
        <v>3.29</v>
      </c>
      <c r="K36" s="22"/>
      <c r="L36" s="22"/>
      <c r="M36" s="22"/>
      <c r="N36" s="22"/>
      <c r="O36" s="22"/>
      <c r="P36" s="22"/>
    </row>
    <row r="37" spans="1:16" ht="39" customHeight="1" x14ac:dyDescent="0.15">
      <c r="A37" s="22"/>
      <c r="B37" s="35"/>
      <c r="C37" s="1146" t="s">
        <v>527</v>
      </c>
      <c r="D37" s="1147"/>
      <c r="E37" s="1148"/>
      <c r="F37" s="36">
        <v>0</v>
      </c>
      <c r="G37" s="37">
        <v>0</v>
      </c>
      <c r="H37" s="37">
        <v>0</v>
      </c>
      <c r="I37" s="37">
        <v>0.7</v>
      </c>
      <c r="J37" s="38">
        <v>1.1200000000000001</v>
      </c>
      <c r="K37" s="22"/>
      <c r="L37" s="22"/>
      <c r="M37" s="22"/>
      <c r="N37" s="22"/>
      <c r="O37" s="22"/>
      <c r="P37" s="22"/>
    </row>
    <row r="38" spans="1:16" ht="39" customHeight="1" x14ac:dyDescent="0.15">
      <c r="A38" s="22"/>
      <c r="B38" s="35"/>
      <c r="C38" s="1146" t="s">
        <v>528</v>
      </c>
      <c r="D38" s="1147"/>
      <c r="E38" s="1148"/>
      <c r="F38" s="36">
        <v>0.26</v>
      </c>
      <c r="G38" s="37">
        <v>0.18</v>
      </c>
      <c r="H38" s="37">
        <v>0.2</v>
      </c>
      <c r="I38" s="37">
        <v>0.03</v>
      </c>
      <c r="J38" s="38">
        <v>0.55000000000000004</v>
      </c>
      <c r="K38" s="22"/>
      <c r="L38" s="22"/>
      <c r="M38" s="22"/>
      <c r="N38" s="22"/>
      <c r="O38" s="22"/>
      <c r="P38" s="22"/>
    </row>
    <row r="39" spans="1:16" ht="39" customHeight="1" x14ac:dyDescent="0.15">
      <c r="A39" s="22"/>
      <c r="B39" s="35"/>
      <c r="C39" s="1146" t="s">
        <v>529</v>
      </c>
      <c r="D39" s="1147"/>
      <c r="E39" s="1148"/>
      <c r="F39" s="36">
        <v>0.02</v>
      </c>
      <c r="G39" s="37">
        <v>0.02</v>
      </c>
      <c r="H39" s="37">
        <v>0.01</v>
      </c>
      <c r="I39" s="37">
        <v>0.02</v>
      </c>
      <c r="J39" s="38">
        <v>0.1</v>
      </c>
      <c r="K39" s="22"/>
      <c r="L39" s="22"/>
      <c r="M39" s="22"/>
      <c r="N39" s="22"/>
      <c r="O39" s="22"/>
      <c r="P39" s="22"/>
    </row>
    <row r="40" spans="1:16" ht="39" customHeight="1" x14ac:dyDescent="0.15">
      <c r="A40" s="22"/>
      <c r="B40" s="35"/>
      <c r="C40" s="1146" t="s">
        <v>530</v>
      </c>
      <c r="D40" s="1147"/>
      <c r="E40" s="1148"/>
      <c r="F40" s="36">
        <v>0.04</v>
      </c>
      <c r="G40" s="37">
        <v>0.56999999999999995</v>
      </c>
      <c r="H40" s="37">
        <v>0.06</v>
      </c>
      <c r="I40" s="37">
        <v>0.05</v>
      </c>
      <c r="J40" s="38">
        <v>0.04</v>
      </c>
      <c r="K40" s="22"/>
      <c r="L40" s="22"/>
      <c r="M40" s="22"/>
      <c r="N40" s="22"/>
      <c r="O40" s="22"/>
      <c r="P40" s="22"/>
    </row>
    <row r="41" spans="1:16" ht="39" customHeight="1" x14ac:dyDescent="0.15">
      <c r="A41" s="22"/>
      <c r="B41" s="35"/>
      <c r="C41" s="1146" t="s">
        <v>531</v>
      </c>
      <c r="D41" s="1147"/>
      <c r="E41" s="1148"/>
      <c r="F41" s="36">
        <v>0.04</v>
      </c>
      <c r="G41" s="37">
        <v>0.06</v>
      </c>
      <c r="H41" s="37">
        <v>0.05</v>
      </c>
      <c r="I41" s="37">
        <v>0.04</v>
      </c>
      <c r="J41" s="38">
        <v>0.04</v>
      </c>
      <c r="K41" s="22"/>
      <c r="L41" s="22"/>
      <c r="M41" s="22"/>
      <c r="N41" s="22"/>
      <c r="O41" s="22"/>
      <c r="P41" s="22"/>
    </row>
    <row r="42" spans="1:16" ht="39" customHeight="1" x14ac:dyDescent="0.15">
      <c r="A42" s="22"/>
      <c r="B42" s="39"/>
      <c r="C42" s="1146" t="s">
        <v>532</v>
      </c>
      <c r="D42" s="1147"/>
      <c r="E42" s="1148"/>
      <c r="F42" s="36" t="s">
        <v>478</v>
      </c>
      <c r="G42" s="37" t="s">
        <v>478</v>
      </c>
      <c r="H42" s="37" t="s">
        <v>478</v>
      </c>
      <c r="I42" s="37" t="s">
        <v>478</v>
      </c>
      <c r="J42" s="38" t="s">
        <v>478</v>
      </c>
      <c r="K42" s="22"/>
      <c r="L42" s="22"/>
      <c r="M42" s="22"/>
      <c r="N42" s="22"/>
      <c r="O42" s="22"/>
      <c r="P42" s="22"/>
    </row>
    <row r="43" spans="1:16" ht="39" customHeight="1" thickBot="1" x14ac:dyDescent="0.2">
      <c r="A43" s="22"/>
      <c r="B43" s="40"/>
      <c r="C43" s="1149" t="s">
        <v>533</v>
      </c>
      <c r="D43" s="1150"/>
      <c r="E43" s="1151"/>
      <c r="F43" s="41">
        <v>0.08</v>
      </c>
      <c r="G43" s="42">
        <v>0.05</v>
      </c>
      <c r="H43" s="42">
        <v>0.02</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2165</v>
      </c>
      <c r="L45" s="60">
        <v>2074</v>
      </c>
      <c r="M45" s="60">
        <v>2118</v>
      </c>
      <c r="N45" s="60">
        <v>2090</v>
      </c>
      <c r="O45" s="61">
        <v>1870</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478</v>
      </c>
      <c r="L46" s="64" t="s">
        <v>478</v>
      </c>
      <c r="M46" s="64" t="s">
        <v>478</v>
      </c>
      <c r="N46" s="64" t="s">
        <v>478</v>
      </c>
      <c r="O46" s="65" t="s">
        <v>478</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478</v>
      </c>
      <c r="L47" s="64" t="s">
        <v>478</v>
      </c>
      <c r="M47" s="64" t="s">
        <v>478</v>
      </c>
      <c r="N47" s="64" t="s">
        <v>478</v>
      </c>
      <c r="O47" s="65" t="s">
        <v>478</v>
      </c>
      <c r="P47" s="48"/>
      <c r="Q47" s="48"/>
      <c r="R47" s="48"/>
      <c r="S47" s="48"/>
      <c r="T47" s="48"/>
      <c r="U47" s="48"/>
    </row>
    <row r="48" spans="1:21" ht="30.75" customHeight="1" x14ac:dyDescent="0.15">
      <c r="A48" s="48"/>
      <c r="B48" s="1164"/>
      <c r="C48" s="1165"/>
      <c r="D48" s="62"/>
      <c r="E48" s="1156" t="s">
        <v>15</v>
      </c>
      <c r="F48" s="1156"/>
      <c r="G48" s="1156"/>
      <c r="H48" s="1156"/>
      <c r="I48" s="1156"/>
      <c r="J48" s="1157"/>
      <c r="K48" s="63">
        <v>734</v>
      </c>
      <c r="L48" s="64">
        <v>794</v>
      </c>
      <c r="M48" s="64">
        <v>672</v>
      </c>
      <c r="N48" s="64">
        <v>602</v>
      </c>
      <c r="O48" s="65">
        <v>474</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478</v>
      </c>
      <c r="L49" s="64" t="s">
        <v>478</v>
      </c>
      <c r="M49" s="64" t="s">
        <v>478</v>
      </c>
      <c r="N49" s="64" t="s">
        <v>478</v>
      </c>
      <c r="O49" s="65" t="s">
        <v>478</v>
      </c>
      <c r="P49" s="48"/>
      <c r="Q49" s="48"/>
      <c r="R49" s="48"/>
      <c r="S49" s="48"/>
      <c r="T49" s="48"/>
      <c r="U49" s="48"/>
    </row>
    <row r="50" spans="1:21" ht="30.75" customHeight="1" x14ac:dyDescent="0.15">
      <c r="A50" s="48"/>
      <c r="B50" s="1164"/>
      <c r="C50" s="1165"/>
      <c r="D50" s="62"/>
      <c r="E50" s="1156" t="s">
        <v>17</v>
      </c>
      <c r="F50" s="1156"/>
      <c r="G50" s="1156"/>
      <c r="H50" s="1156"/>
      <c r="I50" s="1156"/>
      <c r="J50" s="1157"/>
      <c r="K50" s="63">
        <v>44</v>
      </c>
      <c r="L50" s="64">
        <v>44</v>
      </c>
      <c r="M50" s="64">
        <v>39</v>
      </c>
      <c r="N50" s="64">
        <v>40</v>
      </c>
      <c r="O50" s="65">
        <v>37</v>
      </c>
      <c r="P50" s="48"/>
      <c r="Q50" s="48"/>
      <c r="R50" s="48"/>
      <c r="S50" s="48"/>
      <c r="T50" s="48"/>
      <c r="U50" s="48"/>
    </row>
    <row r="51" spans="1:21" ht="30.75" customHeight="1" x14ac:dyDescent="0.15">
      <c r="A51" s="48"/>
      <c r="B51" s="1166"/>
      <c r="C51" s="1167"/>
      <c r="D51" s="66"/>
      <c r="E51" s="1156" t="s">
        <v>18</v>
      </c>
      <c r="F51" s="1156"/>
      <c r="G51" s="1156"/>
      <c r="H51" s="1156"/>
      <c r="I51" s="1156"/>
      <c r="J51" s="1157"/>
      <c r="K51" s="63">
        <v>1</v>
      </c>
      <c r="L51" s="64">
        <v>5</v>
      </c>
      <c r="M51" s="64">
        <v>1</v>
      </c>
      <c r="N51" s="64">
        <v>2</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1993</v>
      </c>
      <c r="L52" s="64">
        <v>2013</v>
      </c>
      <c r="M52" s="64">
        <v>2071</v>
      </c>
      <c r="N52" s="64">
        <v>1971</v>
      </c>
      <c r="O52" s="65">
        <v>1906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951</v>
      </c>
      <c r="L53" s="69">
        <v>904</v>
      </c>
      <c r="M53" s="69">
        <v>759</v>
      </c>
      <c r="N53" s="69">
        <v>763</v>
      </c>
      <c r="O53" s="70">
        <v>475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2015-04-17T06:48:34Z</cp:lastPrinted>
  <dcterms:created xsi:type="dcterms:W3CDTF">2015-02-17T05:43:16Z</dcterms:created>
  <dcterms:modified xsi:type="dcterms:W3CDTF">2015-04-17T06:50:00Z</dcterms:modified>
  <cp:category/>
</cp:coreProperties>
</file>