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mc:AlternateContent>
    <mc:Choice Requires="x15">
      <x15ac:absPath xmlns:x15ac="http://schemas.microsoft.com/office/spreadsheetml/2010/11/ac" url="\\g2\共有\d_業務別共有\広報部_フレンドショップ共有台帳\"/>
    </mc:Choice>
  </mc:AlternateContent>
  <xr:revisionPtr revIDLastSave="0" documentId="13_ncr:1_{95A5598C-C76D-4E87-BC8F-57910099F6F2}" xr6:coauthVersionLast="47" xr6:coauthVersionMax="47" xr10:uidLastSave="{00000000-0000-0000-0000-000000000000}"/>
  <bookViews>
    <workbookView xWindow="-120" yWindow="-120" windowWidth="29040" windowHeight="15840" xr2:uid="{8EE58CC5-438E-4682-A245-E00C7C0BFBD0}"/>
  </bookViews>
  <sheets>
    <sheet name="フレンドショップ登録用紙" sheetId="9" r:id="rId1"/>
    <sheet name="ウェブサイト掲載例" sheetId="11" r:id="rId2"/>
    <sheet name="WEB作業用" sheetId="12" state="hidden" r:id="rId3"/>
  </sheets>
  <externalReferences>
    <externalReference r:id="rId4"/>
  </externalReferenc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9" l="1"/>
  <c r="D28" i="9"/>
  <c r="D83" i="12"/>
  <c r="E83" i="12" s="1"/>
  <c r="D77" i="12"/>
  <c r="D72" i="12"/>
  <c r="D75" i="12"/>
  <c r="D73" i="12"/>
  <c r="D62" i="12"/>
  <c r="D50" i="12"/>
  <c r="F22" i="12"/>
  <c r="D14" i="12"/>
  <c r="D70" i="12"/>
  <c r="D69" i="12"/>
  <c r="D68" i="12"/>
  <c r="D67" i="12"/>
  <c r="D65" i="12"/>
  <c r="D91" i="12"/>
  <c r="D88" i="12"/>
  <c r="E87" i="12"/>
  <c r="D87" i="12"/>
  <c r="D84" i="12"/>
  <c r="D61" i="12"/>
  <c r="D60" i="12"/>
  <c r="D58" i="12"/>
  <c r="D57" i="12"/>
  <c r="D55" i="12"/>
  <c r="D54" i="12"/>
  <c r="D53" i="12"/>
  <c r="D52" i="12"/>
  <c r="D49" i="12"/>
  <c r="D48" i="12"/>
  <c r="D5" i="12" s="1"/>
  <c r="F37" i="12"/>
  <c r="D37" i="12" s="1"/>
  <c r="D36" i="12"/>
  <c r="J35" i="12"/>
  <c r="D30" i="12"/>
  <c r="D95" i="12" s="1"/>
  <c r="D29" i="12"/>
  <c r="D94" i="12" s="1"/>
  <c r="D27" i="12"/>
  <c r="D26" i="12"/>
  <c r="D23" i="12"/>
  <c r="D20" i="12"/>
  <c r="D17" i="12"/>
  <c r="D16" i="12"/>
  <c r="D15" i="12"/>
  <c r="D13" i="12"/>
  <c r="D12" i="12"/>
  <c r="D11" i="12"/>
  <c r="D10" i="12"/>
  <c r="D9" i="12"/>
  <c r="D8" i="12"/>
  <c r="D7" i="12"/>
  <c r="D6" i="12"/>
  <c r="D35" i="9"/>
  <c r="H29" i="9"/>
  <c r="H28" i="9"/>
  <c r="D27" i="9"/>
  <c r="E84" i="12" l="1"/>
  <c r="D21" i="12"/>
  <c r="D59" i="12"/>
</calcChain>
</file>

<file path=xl/sharedStrings.xml><?xml version="1.0" encoding="utf-8"?>
<sst xmlns="http://schemas.openxmlformats.org/spreadsheetml/2006/main" count="359" uniqueCount="268">
  <si>
    <t>〇PR動画・SNSなど</t>
    <rPh sb="3" eb="5">
      <t>ドウガ</t>
    </rPh>
    <phoneticPr fontId="1"/>
  </si>
  <si>
    <t>担当法人名</t>
    <rPh sb="0" eb="5">
      <t>タントウホウジンメイ</t>
    </rPh>
    <phoneticPr fontId="1"/>
  </si>
  <si>
    <t xml:space="preserve">
</t>
  </si>
  <si>
    <t>氏名</t>
    <rPh sb="0" eb="2">
      <t>シメイ</t>
    </rPh>
    <phoneticPr fontId="1"/>
  </si>
  <si>
    <t>門鈴村　</t>
    <rPh sb="0" eb="1">
      <t>モン</t>
    </rPh>
    <rPh sb="1" eb="2">
      <t>スズ</t>
    </rPh>
    <rPh sb="2" eb="3">
      <t>ムラ</t>
    </rPh>
    <phoneticPr fontId="1"/>
  </si>
  <si>
    <t>11:00～20:00</t>
  </si>
  <si>
    <t>TEL</t>
  </si>
  <si>
    <t>フレンドエリア1</t>
  </si>
  <si>
    <t>店休日</t>
  </si>
  <si>
    <t>特典の対象
※該当するものに☑</t>
    <rPh sb="0" eb="2">
      <t>トクテン</t>
    </rPh>
    <rPh sb="3" eb="5">
      <t>タイショウ</t>
    </rPh>
    <phoneticPr fontId="1"/>
  </si>
  <si>
    <t>原稿提出日</t>
    <rPh sb="0" eb="2">
      <t>ゲンコウ</t>
    </rPh>
    <rPh sb="2" eb="4">
      <t>テイシュツ</t>
    </rPh>
    <rPh sb="4" eb="5">
      <t>ビ</t>
    </rPh>
    <phoneticPr fontId="1"/>
  </si>
  <si>
    <t>YouTubチャンネル</t>
  </si>
  <si>
    <t>https://store.montbell.jp/search/shopinfo/?shop_no=679907</t>
  </si>
  <si>
    <t>市区町村</t>
    <rPh sb="0" eb="4">
      <t>シクチョウソン</t>
    </rPh>
    <phoneticPr fontId="1"/>
  </si>
  <si>
    <t>施設紹介文
（特典ガイド・WEBサイト一覧用）
※100文字以内</t>
    <rPh sb="0" eb="5">
      <t>シセツショウカイブン</t>
    </rPh>
    <rPh sb="28" eb="30">
      <t>モジ</t>
    </rPh>
    <rPh sb="30" eb="32">
      <t>イナイ</t>
    </rPh>
    <phoneticPr fontId="1"/>
  </si>
  <si>
    <t>施設名（かな）</t>
    <rPh sb="0" eb="2">
      <t>シセツ</t>
    </rPh>
    <rPh sb="2" eb="3">
      <t>メイ</t>
    </rPh>
    <phoneticPr fontId="1"/>
  </si>
  <si>
    <t>https://www.youtube.com/・・・・・・・・</t>
  </si>
  <si>
    <t>　　営業部</t>
    <rPh sb="2" eb="5">
      <t>エイギョウブ</t>
    </rPh>
    <phoneticPr fontId="1"/>
  </si>
  <si>
    <t>大阪府</t>
    <rPh sb="0" eb="3">
      <t>オオサカフ</t>
    </rPh>
    <phoneticPr fontId="1"/>
  </si>
  <si>
    <t>施設名</t>
    <rPh sb="0" eb="2">
      <t>シセツ</t>
    </rPh>
    <rPh sb="2" eb="3">
      <t>メイ</t>
    </rPh>
    <phoneticPr fontId="1"/>
  </si>
  <si>
    <t>都道府県</t>
    <rPh sb="0" eb="4">
      <t>トドウフケン</t>
    </rPh>
    <phoneticPr fontId="1"/>
  </si>
  <si>
    <t>【会員特典】</t>
    <rPh sb="1" eb="5">
      <t>カイイントクテン</t>
    </rPh>
    <phoneticPr fontId="1"/>
  </si>
  <si>
    <t>06-6538-3699</t>
  </si>
  <si>
    <t>住所（郵便番号）　　〒　</t>
    <rPh sb="0" eb="2">
      <t>ジュウショ</t>
    </rPh>
    <rPh sb="3" eb="7">
      <t>ユウビンバンゴウ</t>
    </rPh>
    <phoneticPr fontId="1"/>
  </si>
  <si>
    <t>氏名（かな）</t>
    <rPh sb="0" eb="2">
      <t>シメイ</t>
    </rPh>
    <phoneticPr fontId="1"/>
  </si>
  <si>
    <t>フレンドエリア2</t>
  </si>
  <si>
    <t>フレンドエリア3</t>
  </si>
  <si>
    <t>FAX</t>
  </si>
  <si>
    <t>　　モンベルストア　（　　　　　）店</t>
    <rPh sb="17" eb="18">
      <t>ミセ</t>
    </rPh>
    <phoneticPr fontId="1"/>
  </si>
  <si>
    <t>登録のきっかけ
※該当するものに☑</t>
  </si>
  <si>
    <t>公式サイトURL</t>
    <rPh sb="0" eb="2">
      <t>コウシキ</t>
    </rPh>
    <phoneticPr fontId="1"/>
  </si>
  <si>
    <t>記入例</t>
    <rPh sb="0" eb="3">
      <t>キニュウレイ</t>
    </rPh>
    <phoneticPr fontId="1"/>
  </si>
  <si>
    <t>15.ドッグラン</t>
  </si>
  <si>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1"/>
  </si>
  <si>
    <t>7.サイクリング</t>
  </si>
  <si>
    <t>営業時間</t>
  </si>
  <si>
    <t xml:space="preserve">
</t>
  </si>
  <si>
    <t>営業期間（あれば）</t>
    <rPh sb="0" eb="2">
      <t>エイギョウ</t>
    </rPh>
    <rPh sb="2" eb="4">
      <t>キカン</t>
    </rPh>
    <phoneticPr fontId="1"/>
  </si>
  <si>
    <t>定休日</t>
    <rPh sb="0" eb="3">
      <t>テイキュウビ</t>
    </rPh>
    <phoneticPr fontId="1"/>
  </si>
  <si>
    <t>施設紹介文
（特典ガイド冊子用）
※100文字以内</t>
    <rPh sb="0" eb="5">
      <t>シセツショウカイブン</t>
    </rPh>
    <rPh sb="7" eb="9">
      <t>トクテン</t>
    </rPh>
    <rPh sb="12" eb="14">
      <t>サッシ</t>
    </rPh>
    <rPh sb="14" eb="15">
      <t>ヨウ</t>
    </rPh>
    <rPh sb="21" eb="23">
      <t>モジ</t>
    </rPh>
    <rPh sb="23" eb="25">
      <t>イナイ</t>
    </rPh>
    <phoneticPr fontId="1"/>
  </si>
  <si>
    <t>【業種】</t>
    <rPh sb="1" eb="3">
      <t>ギョウシュ</t>
    </rPh>
    <phoneticPr fontId="1"/>
  </si>
  <si>
    <t>施設紹介文
（WEBサイト用）
※400文字以内</t>
    <rPh sb="0" eb="5">
      <t>シセツショウカイブン</t>
    </rPh>
    <rPh sb="13" eb="14">
      <t>ヨウ</t>
    </rPh>
    <rPh sb="20" eb="22">
      <t>モジ</t>
    </rPh>
    <rPh sb="22" eb="24">
      <t>イナイ</t>
    </rPh>
    <phoneticPr fontId="1"/>
  </si>
  <si>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</si>
  <si>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門鈴村　公式twitter</t>
  </si>
  <si>
    <t>法人名</t>
    <rPh sb="0" eb="3">
      <t>ホウジンメイ</t>
    </rPh>
    <phoneticPr fontId="1"/>
  </si>
  <si>
    <t>フレンドショップ登録者さまご記入欄</t>
    <rPh sb="8" eb="10">
      <t>トウロク</t>
    </rPh>
    <rPh sb="10" eb="11">
      <t>シャ</t>
    </rPh>
    <rPh sb="14" eb="17">
      <t>キニュウラン</t>
    </rPh>
    <phoneticPr fontId="1"/>
  </si>
  <si>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</si>
  <si>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t>06-6538-3896</t>
  </si>
  <si>
    <t>https://m.facebook.com/montbelljpn</t>
  </si>
  <si>
    <t>ここに共有リンク貼り付け</t>
    <rPh sb="3" eb="5">
      <t>キョウユウ</t>
    </rPh>
    <rPh sb="8" eb="9">
      <t>ハ</t>
    </rPh>
    <rPh sb="10" eb="11">
      <t>ツ</t>
    </rPh>
    <phoneticPr fontId="1"/>
  </si>
  <si>
    <t>1月～10月</t>
    <rPh sb="1" eb="2">
      <t>ガツ</t>
    </rPh>
    <rPh sb="5" eb="6">
      <t>ガツ</t>
    </rPh>
    <phoneticPr fontId="1"/>
  </si>
  <si>
    <t>9.ＳＵＰ</t>
  </si>
  <si>
    <t>施設で提供しているアクティビティで当てはまるものがあれば該当するものに☑
（複数選択可）</t>
    <rPh sb="0" eb="2">
      <t>シセツ</t>
    </rPh>
    <rPh sb="3" eb="5">
      <t>テイキョウ</t>
    </rPh>
    <rPh sb="17" eb="18">
      <t>ア</t>
    </rPh>
    <rPh sb="28" eb="30">
      <t>ガイトウ</t>
    </rPh>
    <phoneticPr fontId="1"/>
  </si>
  <si>
    <t>不定休</t>
    <rPh sb="0" eb="3">
      <t>フテイキュウ</t>
    </rPh>
    <phoneticPr fontId="1"/>
  </si>
  <si>
    <t>店舗名かな</t>
  </si>
  <si>
    <t>飲食料金から10%OFF</t>
    <rPh sb="0" eb="4">
      <t>インショクリョウキン</t>
    </rPh>
    <phoneticPr fontId="1"/>
  </si>
  <si>
    <t>宿泊コテージ、モンベルストア、レストラン、温浴施設などが一体となった複合施設です。アウトドアイベントを通年で開催しており、いつでも本格的なアウトドア体験が楽しめます。</t>
  </si>
  <si>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1"/>
  </si>
  <si>
    <t>781-3601</t>
  </si>
  <si>
    <t>https://www.youtube.com/user/montbellec/featured</t>
  </si>
  <si>
    <t>門鈴村</t>
    <rPh sb="0" eb="1">
      <t>モン</t>
    </rPh>
    <rPh sb="1" eb="2">
      <t>スズ</t>
    </rPh>
    <rPh sb="2" eb="3">
      <t>ムラ</t>
    </rPh>
    <phoneticPr fontId="1"/>
  </si>
  <si>
    <t>もんべるむら</t>
  </si>
  <si>
    <t>■会員特典ガイド、カタログなど資料の送付先　　　　　　　　　　※太枠内の希望するものにチェックを入れてください。</t>
    <rPh sb="1" eb="3">
      <t>カイイン</t>
    </rPh>
    <rPh sb="3" eb="5">
      <t>トクテン</t>
    </rPh>
    <rPh sb="15" eb="17">
      <t>シリョウ</t>
    </rPh>
    <rPh sb="18" eb="20">
      <t>ソウフ</t>
    </rPh>
    <rPh sb="20" eb="21">
      <t>サキ</t>
    </rPh>
    <rPh sb="32" eb="35">
      <t>フトワクナイ</t>
    </rPh>
    <rPh sb="36" eb="38">
      <t>キボウ</t>
    </rPh>
    <rPh sb="48" eb="49">
      <t>イ</t>
    </rPh>
    <phoneticPr fontId="1"/>
  </si>
  <si>
    <t>フレンドショップ情報</t>
    <rPh sb="8" eb="10">
      <t>ジョウホウ</t>
    </rPh>
    <phoneticPr fontId="1"/>
  </si>
  <si>
    <t>※太枠内に記入してください</t>
    <rPh sb="1" eb="2">
      <t>フト</t>
    </rPh>
    <rPh sb="2" eb="4">
      <t>ワクナイ</t>
    </rPh>
    <rPh sb="5" eb="7">
      <t>キニュウ</t>
    </rPh>
    <phoneticPr fontId="1"/>
  </si>
  <si>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1"/>
  </si>
  <si>
    <t>■特典ガイド・WEB記載情報</t>
    <rPh sb="1" eb="3">
      <t>トクテン</t>
    </rPh>
    <rPh sb="10" eb="14">
      <t>キサイジョウホウ</t>
    </rPh>
    <phoneticPr fontId="1"/>
  </si>
  <si>
    <t>3.スノーシュー</t>
  </si>
  <si>
    <t>https://twitter.com/montbelljp</t>
  </si>
  <si>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</si>
  <si>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門鈴村PR動画</t>
  </si>
  <si>
    <t>■ご担当者さま登録情報</t>
    <rPh sb="2" eb="5">
      <t>タントウシャ</t>
    </rPh>
    <rPh sb="7" eb="11">
      <t>トウロクジョウホウ</t>
    </rPh>
    <phoneticPr fontId="1"/>
  </si>
  <si>
    <t>門鈴村　公式youtube</t>
  </si>
  <si>
    <t>門鈴村　公式Facebook</t>
    <rPh sb="0" eb="1">
      <t>モン</t>
    </rPh>
    <rPh sb="1" eb="2">
      <t>スズ</t>
    </rPh>
    <rPh sb="2" eb="3">
      <t>ムラ</t>
    </rPh>
    <rPh sb="4" eb="6">
      <t>コウシキ</t>
    </rPh>
    <phoneticPr fontId="1"/>
  </si>
  <si>
    <t>store@montbell.com</t>
  </si>
  <si>
    <t>ペット同伴の可否</t>
    <rPh sb="3" eb="5">
      <t>ドウハン</t>
    </rPh>
    <rPh sb="6" eb="8">
      <t>カヒ</t>
    </rPh>
    <phoneticPr fontId="1"/>
  </si>
  <si>
    <t>■特典ガイド・WEB記載情報</t>
    <rPh sb="1" eb="3">
      <t>トクテン</t>
    </rPh>
    <rPh sb="5" eb="7">
      <t>キニュウ</t>
    </rPh>
    <phoneticPr fontId="1"/>
  </si>
  <si>
    <t>99.その他</t>
  </si>
  <si>
    <t>公開予定</t>
    <rPh sb="0" eb="2">
      <t>コウカイ</t>
    </rPh>
    <rPh sb="2" eb="4">
      <t>ヨテイ</t>
    </rPh>
    <phoneticPr fontId="1"/>
  </si>
  <si>
    <t>施設メールアドレス</t>
    <rPh sb="0" eb="2">
      <t>シセツ</t>
    </rPh>
    <phoneticPr fontId="1"/>
  </si>
  <si>
    <t>PR動画（YouTube）URL 
※メインとなる１本</t>
    <rPh sb="2" eb="4">
      <t>ドウガ</t>
    </rPh>
    <rPh sb="26" eb="27">
      <t>ホン</t>
    </rPh>
    <phoneticPr fontId="1"/>
  </si>
  <si>
    <t>Facebook</t>
  </si>
  <si>
    <t>Twitter</t>
  </si>
  <si>
    <t>Instagram</t>
  </si>
  <si>
    <t>飲食店</t>
    <rPh sb="0" eb="2">
      <t>インショク</t>
    </rPh>
    <rPh sb="2" eb="3">
      <t>テン</t>
    </rPh>
    <phoneticPr fontId="1"/>
  </si>
  <si>
    <t>https://www.instagram.com/・・・・・・</t>
  </si>
  <si>
    <t xml:space="preserve">
その他：</t>
    <rPh sb="7" eb="8">
      <t>タ</t>
    </rPh>
    <phoneticPr fontId="1"/>
  </si>
  <si>
    <t>門鈴村　公式instagram</t>
  </si>
  <si>
    <r>
      <t xml:space="preserve">
</t>
    </r>
    <r>
      <rPr>
        <sz val="11"/>
        <color theme="1"/>
        <rFont val="游ゴシック"/>
        <family val="3"/>
        <charset val="128"/>
      </rPr>
      <t>その他：</t>
    </r>
    <rPh sb="7" eb="8">
      <t>タ</t>
    </rPh>
    <phoneticPr fontId="1"/>
  </si>
  <si>
    <t>施設分類
※該当するものに☑
（複数選択可）</t>
    <rPh sb="0" eb="2">
      <t>シセツ</t>
    </rPh>
    <rPh sb="2" eb="4">
      <t>ブンルイ</t>
    </rPh>
    <rPh sb="6" eb="8">
      <t>ガイトウ</t>
    </rPh>
    <phoneticPr fontId="1"/>
  </si>
  <si>
    <t>（選択した分類の中から優先度合いの高い2つを記入してください）</t>
  </si>
  <si>
    <t>（選択したアクティビティの中から優先度合いの高い2つを記入してください）</t>
  </si>
  <si>
    <t>フレンドショップ新規登録用紙</t>
    <rPh sb="8" eb="10">
      <t>シンキ</t>
    </rPh>
    <rPh sb="10" eb="12">
      <t>トウロク</t>
    </rPh>
    <rPh sb="12" eb="14">
      <t>ヨウシ</t>
    </rPh>
    <phoneticPr fontId="1"/>
  </si>
  <si>
    <r>
      <t>【優先アクティビティ①】</t>
    </r>
    <r>
      <rPr>
        <sz val="11"/>
        <color theme="1"/>
        <rFont val="ＭＳ Ｐゴシック"/>
        <family val="3"/>
        <charset val="128"/>
      </rPr>
      <t>トレッキング</t>
    </r>
  </si>
  <si>
    <r>
      <t>【優先アクティビティ②】</t>
    </r>
    <r>
      <rPr>
        <sz val="11"/>
        <color theme="1"/>
        <rFont val="ＭＳ Ｐゴシック"/>
        <family val="3"/>
        <charset val="128"/>
      </rPr>
      <t>サイクリング</t>
    </r>
  </si>
  <si>
    <r>
      <t>【優先分類①】</t>
    </r>
    <r>
      <rPr>
        <sz val="11"/>
        <color theme="1"/>
        <rFont val="ＭＳ Ｐゴシック"/>
        <family val="3"/>
        <charset val="128"/>
      </rPr>
      <t>宿泊施設</t>
    </r>
    <rPh sb="3" eb="5">
      <t>ブンルイ</t>
    </rPh>
    <rPh sb="7" eb="9">
      <t>シュクハク</t>
    </rPh>
    <rPh sb="9" eb="11">
      <t>シセツ</t>
    </rPh>
    <phoneticPr fontId="1"/>
  </si>
  <si>
    <t>業種①</t>
    <rPh sb="0" eb="2">
      <t>ギョウシュ</t>
    </rPh>
    <phoneticPr fontId="1"/>
  </si>
  <si>
    <r>
      <t>【優先分類②】</t>
    </r>
    <r>
      <rPr>
        <sz val="11"/>
        <color theme="1"/>
        <rFont val="ＭＳ Ｐゴシック"/>
        <family val="3"/>
        <charset val="128"/>
      </rPr>
      <t>ショッピング</t>
    </r>
  </si>
  <si>
    <t>ショッピング</t>
  </si>
  <si>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1"/>
  </si>
  <si>
    <t>温泉・温浴施設</t>
    <rPh sb="0" eb="2">
      <t>オンセン</t>
    </rPh>
    <rPh sb="3" eb="5">
      <t>オンヨク</t>
    </rPh>
    <rPh sb="5" eb="7">
      <t>シセツ</t>
    </rPh>
    <phoneticPr fontId="1"/>
  </si>
  <si>
    <t>宿泊施設</t>
    <rPh sb="0" eb="2">
      <t>シュクハク</t>
    </rPh>
    <rPh sb="2" eb="4">
      <t>シセツ</t>
    </rPh>
    <phoneticPr fontId="1"/>
  </si>
  <si>
    <t>山小屋</t>
    <rPh sb="0" eb="3">
      <t>ヤマゴヤ</t>
    </rPh>
    <phoneticPr fontId="1"/>
  </si>
  <si>
    <t>体験・ガイドツアー</t>
    <rPh sb="0" eb="2">
      <t>タイケン</t>
    </rPh>
    <phoneticPr fontId="1"/>
  </si>
  <si>
    <t>キャンプ場</t>
    <rPh sb="4" eb="5">
      <t>ジョウ</t>
    </rPh>
    <phoneticPr fontId="1"/>
  </si>
  <si>
    <t>■モンベルクラブスタッフ使用欄（ウェブ入力用）</t>
    <rPh sb="12" eb="14">
      <t>シヨウ</t>
    </rPh>
    <rPh sb="14" eb="15">
      <t>ラン</t>
    </rPh>
    <rPh sb="19" eb="21">
      <t>ニュウリョク</t>
    </rPh>
    <rPh sb="21" eb="22">
      <t>ヨウ</t>
    </rPh>
    <phoneticPr fontId="1"/>
  </si>
  <si>
    <t>（担当者）住所</t>
    <rPh sb="1" eb="4">
      <t>タントウシャ</t>
    </rPh>
    <rPh sb="5" eb="7">
      <t>ジュウショ</t>
    </rPh>
    <phoneticPr fontId="1"/>
  </si>
  <si>
    <t>店舗情報管理＜新規登録＞【入力】</t>
  </si>
  <si>
    <t>店舗名</t>
  </si>
  <si>
    <t>所在地　</t>
  </si>
  <si>
    <t>〒</t>
  </si>
  <si>
    <t>都道府県</t>
  </si>
  <si>
    <t xml:space="preserve">TEL </t>
  </si>
  <si>
    <t>リンク先URL</t>
  </si>
  <si>
    <t>営業時間</t>
    <rPh sb="0" eb="2">
      <t>エイギョウ</t>
    </rPh>
    <rPh sb="2" eb="4">
      <t>ジカン</t>
    </rPh>
    <phoneticPr fontId="1"/>
  </si>
  <si>
    <t>8.クライミング</t>
  </si>
  <si>
    <t>店舗案内文</t>
  </si>
  <si>
    <t>※あれば記入</t>
    <rPh sb="4" eb="6">
      <t>キニュウ</t>
    </rPh>
    <phoneticPr fontId="1"/>
  </si>
  <si>
    <t>店舗種類①</t>
  </si>
  <si>
    <t>店舗種類②</t>
  </si>
  <si>
    <t>X (旧Twitter)</t>
    <rPh sb="3" eb="4">
      <t>キュウ</t>
    </rPh>
    <phoneticPr fontId="1"/>
  </si>
  <si>
    <t>店舗案内【詳細】</t>
  </si>
  <si>
    <t>店舗案内情報</t>
  </si>
  <si>
    <t>右上</t>
  </si>
  <si>
    <t>右下</t>
  </si>
  <si>
    <t>店休日の追記</t>
    <rPh sb="4" eb="6">
      <t>ツイキ</t>
    </rPh>
    <phoneticPr fontId="1"/>
  </si>
  <si>
    <t>地図表示タイプ</t>
  </si>
  <si>
    <t>特典の対象</t>
  </si>
  <si>
    <t>連絡欄</t>
  </si>
  <si>
    <t>※作成日、担当者名</t>
  </si>
  <si>
    <t>PR動画（YouTube）名称</t>
  </si>
  <si>
    <t>選択したアクティビティの中から優先度合いの高い2つを記入してください</t>
  </si>
  <si>
    <t>選択した分類の中から優先度合いの高い2つを記入してください</t>
  </si>
  <si>
    <t>PR動画　名称</t>
    <rPh sb="5" eb="7">
      <t>メイショウ</t>
    </rPh>
    <phoneticPr fontId="1"/>
  </si>
  <si>
    <t>PR動画　紹介文（150字程度）</t>
    <rPh sb="5" eb="8">
      <t>ショウカイブン</t>
    </rPh>
    <rPh sb="12" eb="13">
      <t>ジ</t>
    </rPh>
    <rPh sb="13" eb="15">
      <t>テイド</t>
    </rPh>
    <phoneticPr fontId="1"/>
  </si>
  <si>
    <t>【上段】　SNS　アカウント名</t>
    <rPh sb="1" eb="3">
      <t>ジョウダン</t>
    </rPh>
    <rPh sb="14" eb="15">
      <t>メイ</t>
    </rPh>
    <phoneticPr fontId="1"/>
  </si>
  <si>
    <t>【下段】　SNS　URL</t>
    <rPh sb="1" eb="2">
      <t>シタ</t>
    </rPh>
    <phoneticPr fontId="1"/>
  </si>
  <si>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</si>
  <si>
    <t>〇PR動画（1本）</t>
    <rPh sb="3" eb="5">
      <t>ドウガ</t>
    </rPh>
    <rPh sb="7" eb="8">
      <t>ホン</t>
    </rPh>
    <phoneticPr fontId="1"/>
  </si>
  <si>
    <t>PR動画　紹介文（150字程度）</t>
  </si>
  <si>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1"/>
  </si>
  <si>
    <t>門鈴村でのおすすめの過ごし方をご紹介！
お買い物だけでなく、広い敷地内で楽しめるアクティビティもたくさんご用意しています。</t>
  </si>
  <si>
    <t>門鈴村PR動画</t>
    <rPh sb="0" eb="1">
      <t>モン</t>
    </rPh>
    <rPh sb="1" eb="2">
      <t>スズ</t>
    </rPh>
    <rPh sb="2" eb="3">
      <t>ムラ</t>
    </rPh>
    <rPh sb="5" eb="7">
      <t>ドウガ</t>
    </rPh>
    <phoneticPr fontId="1"/>
  </si>
  <si>
    <t>　　モンベルクラブ事務局</t>
    <rPh sb="9" eb="12">
      <t>ジムキョク</t>
    </rPh>
    <phoneticPr fontId="1"/>
  </si>
  <si>
    <t>　　他部署</t>
    <rPh sb="2" eb="5">
      <t>タブショ</t>
    </rPh>
    <phoneticPr fontId="1"/>
  </si>
  <si>
    <t>門鈴村with bear</t>
  </si>
  <si>
    <t>　　M.O.C.（モンベル・アウトドア・チャレンジ）</t>
  </si>
  <si>
    <t>PR動画</t>
    <rPh sb="2" eb="4">
      <t>ドウガ</t>
    </rPh>
    <phoneticPr fontId="1"/>
  </si>
  <si>
    <t>紹介文＆URL埋め込み</t>
    <rPh sb="0" eb="3">
      <t>ショウカイブン</t>
    </rPh>
    <rPh sb="7" eb="8">
      <t>ウ</t>
    </rPh>
    <rPh sb="9" eb="10">
      <t>コ</t>
    </rPh>
    <phoneticPr fontId="1"/>
  </si>
  <si>
    <t>名称
（タイトル）</t>
    <rPh sb="0" eb="2">
      <t>メイショウ</t>
    </rPh>
    <phoneticPr fontId="1"/>
  </si>
  <si>
    <t>スキー場</t>
    <rPh sb="3" eb="4">
      <t>ジョウ</t>
    </rPh>
    <phoneticPr fontId="1"/>
  </si>
  <si>
    <r>
      <t>　　会員さまのみ
　　</t>
    </r>
    <r>
      <rPr>
        <u/>
        <sz val="11"/>
        <color theme="1"/>
        <rFont val="ＭＳ Ｐゴシック"/>
        <family val="3"/>
        <charset val="128"/>
      </rPr>
      <t>　４</t>
    </r>
    <r>
      <rPr>
        <sz val="11"/>
        <color theme="1"/>
        <rFont val="ＭＳ Ｐゴシック"/>
        <family val="3"/>
        <charset val="128"/>
      </rPr>
      <t>名さままでOK  ※会員さまを含む、特典適用可能人数の数字をご記入ください
　　　　　　　　　　　　　　(例：4名さままでOKの場合→会員1名＋非会員3名が該当)
　　1グループまでOK  (例：会員1名＋非会員すべてが該当)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7" eb="68">
      <t>レイ</t>
    </rPh>
    <rPh sb="130" eb="134">
      <t>トッキジコウ</t>
    </rPh>
    <phoneticPr fontId="1"/>
  </si>
  <si>
    <t>クライミングジム</t>
  </si>
  <si>
    <t>ロープウェイ・ケーブルカー</t>
  </si>
  <si>
    <r>
      <rPr>
        <sz val="11"/>
        <color theme="1"/>
        <rFont val="ＭＳ Ｐゴシック"/>
        <family val="3"/>
        <charset val="128"/>
      </rPr>
      <t>【優先アクティビティ①】　</t>
    </r>
    <r>
      <rPr>
        <b/>
        <sz val="11"/>
        <color theme="1"/>
        <rFont val="ＭＳ Ｐゴシック"/>
        <family val="3"/>
        <charset val="128"/>
      </rPr>
      <t>トレッキング</t>
    </r>
  </si>
  <si>
    <t>担当者名</t>
    <rPh sb="0" eb="4">
      <t>タントウシャメイ</t>
    </rPh>
    <phoneticPr fontId="1"/>
  </si>
  <si>
    <r>
      <rPr>
        <sz val="11"/>
        <color theme="1"/>
        <rFont val="ＭＳ Ｐゴシック"/>
        <family val="3"/>
        <charset val="128"/>
      </rPr>
      <t>【優先アクティビティ②】　</t>
    </r>
    <r>
      <rPr>
        <b/>
        <sz val="11"/>
        <color theme="1"/>
        <rFont val="ＭＳ Ｐゴシック"/>
        <family val="3"/>
        <charset val="128"/>
      </rPr>
      <t>サイクリング</t>
    </r>
  </si>
  <si>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1"/>
  </si>
  <si>
    <r>
      <rPr>
        <sz val="11"/>
        <color theme="1"/>
        <rFont val="ＭＳ Ｐゴシック"/>
        <family val="3"/>
        <charset val="128"/>
      </rPr>
      <t>【優先分類②】　</t>
    </r>
    <r>
      <rPr>
        <b/>
        <sz val="11"/>
        <color theme="1"/>
        <rFont val="ＭＳ Ｐゴシック"/>
        <family val="3"/>
        <charset val="128"/>
      </rPr>
      <t>ショッピング</t>
    </r>
  </si>
  <si>
    <t>業務用メールアドレス</t>
    <rPh sb="0" eb="3">
      <t>ギョウムヨウ</t>
    </rPh>
    <phoneticPr fontId="1"/>
  </si>
  <si>
    <t>関連情報【入力】</t>
    <rPh sb="0" eb="4">
      <t>カンレンジョウホウ</t>
    </rPh>
    <phoneticPr fontId="1"/>
  </si>
  <si>
    <t>【上段】　SNS　アカウント名</t>
  </si>
  <si>
    <t>字名・番地</t>
    <rPh sb="0" eb="1">
      <t>アザ</t>
    </rPh>
    <rPh sb="1" eb="2">
      <t>メイ</t>
    </rPh>
    <rPh sb="3" eb="5">
      <t>バンチ</t>
    </rPh>
    <phoneticPr fontId="1"/>
  </si>
  <si>
    <t>字名・番地</t>
    <rPh sb="0" eb="1">
      <t>ジ</t>
    </rPh>
    <rPh sb="1" eb="2">
      <t>メイ</t>
    </rPh>
    <rPh sb="3" eb="5">
      <t>バンチ</t>
    </rPh>
    <phoneticPr fontId="1"/>
  </si>
  <si>
    <t>電話番号1</t>
    <rPh sb="0" eb="4">
      <t>デンワバンゴウ</t>
    </rPh>
    <phoneticPr fontId="1"/>
  </si>
  <si>
    <t>大阪市</t>
    <rPh sb="0" eb="3">
      <t>オオサカシ</t>
    </rPh>
    <phoneticPr fontId="1"/>
  </si>
  <si>
    <t>字名・番地</t>
  </si>
  <si>
    <t xml:space="preserve">　　広報部   </t>
    <rPh sb="2" eb="5">
      <t>コウホウブ</t>
    </rPh>
    <phoneticPr fontId="1"/>
  </si>
  <si>
    <t>市町村（東京23区）</t>
    <rPh sb="4" eb="6">
      <t>トウキョウ</t>
    </rPh>
    <rPh sb="8" eb="9">
      <t>ク</t>
    </rPh>
    <phoneticPr fontId="1"/>
  </si>
  <si>
    <t>西区新町1-33-20</t>
    <rPh sb="2" eb="4">
      <t>シンマチ</t>
    </rPh>
    <phoneticPr fontId="1"/>
  </si>
  <si>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1"/>
  </si>
  <si>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1"/>
  </si>
  <si>
    <t>facebook</t>
  </si>
  <si>
    <t>門鈴村</t>
  </si>
  <si>
    <t>門鈴村~熊のいる宿～</t>
    <rPh sb="4" eb="5">
      <t>クマ</t>
    </rPh>
    <rPh sb="8" eb="9">
      <t>ヤド</t>
    </rPh>
    <phoneticPr fontId="1"/>
  </si>
  <si>
    <t>YouTubeチャンネル</t>
  </si>
  <si>
    <r>
      <t xml:space="preserve">市区町村
</t>
    </r>
    <r>
      <rPr>
        <sz val="9"/>
        <color theme="1"/>
        <rFont val="ＭＳ Ｐゴシック"/>
        <family val="3"/>
        <charset val="128"/>
      </rPr>
      <t>（区は東京23区と政令指定都市のみ入力）</t>
    </r>
    <rPh sb="0" eb="2">
      <t>シク</t>
    </rPh>
    <rPh sb="2" eb="4">
      <t>チョウソン</t>
    </rPh>
    <rPh sb="6" eb="7">
      <t>ク</t>
    </rPh>
    <rPh sb="8" eb="10">
      <t>トウキョウ</t>
    </rPh>
    <rPh sb="12" eb="13">
      <t>ク</t>
    </rPh>
    <rPh sb="14" eb="16">
      <t>セイレイ</t>
    </rPh>
    <rPh sb="16" eb="18">
      <t>シテイ</t>
    </rPh>
    <rPh sb="18" eb="20">
      <t>トシ</t>
    </rPh>
    <rPh sb="22" eb="24">
      <t>ニュウリョク</t>
    </rPh>
    <phoneticPr fontId="1"/>
  </si>
  <si>
    <t>登録開始希望日</t>
    <rPh sb="0" eb="2">
      <t>トウロク</t>
    </rPh>
    <rPh sb="2" eb="4">
      <t>カイシ</t>
    </rPh>
    <rPh sb="4" eb="7">
      <t>キボウヒ</t>
    </rPh>
    <phoneticPr fontId="1"/>
  </si>
  <si>
    <t>登録開始希望日</t>
    <rPh sb="0" eb="2">
      <t>トウロク</t>
    </rPh>
    <rPh sb="2" eb="4">
      <t>カイシ</t>
    </rPh>
    <rPh sb="4" eb="7">
      <t>キボウビ</t>
    </rPh>
    <phoneticPr fontId="1"/>
  </si>
  <si>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</si>
  <si>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 xml:space="preserve">ペット同伴可能です。
温浴施設のみ、同伴不可。
</t>
    <rPh sb="3" eb="7">
      <t>ドウハンカノウ</t>
    </rPh>
    <rPh sb="11" eb="13">
      <t>オンヨク</t>
    </rPh>
    <rPh sb="13" eb="15">
      <t>シセツ</t>
    </rPh>
    <rPh sb="18" eb="20">
      <t>ドウハン</t>
    </rPh>
    <rPh sb="20" eb="22">
      <t>フカ</t>
    </rPh>
    <phoneticPr fontId="1"/>
  </si>
  <si>
    <t>配送住所指定</t>
    <rPh sb="0" eb="2">
      <t>ハイソウ</t>
    </rPh>
    <rPh sb="2" eb="4">
      <t>ジュウショ</t>
    </rPh>
    <rPh sb="4" eb="6">
      <t>シテイ</t>
    </rPh>
    <phoneticPr fontId="1"/>
  </si>
  <si>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1"/>
  </si>
  <si>
    <t>(法人)郵便番号</t>
    <rPh sb="1" eb="3">
      <t>ホウジン</t>
    </rPh>
    <rPh sb="4" eb="8">
      <t>ユウビンバンゴウ</t>
    </rPh>
    <phoneticPr fontId="1"/>
  </si>
  <si>
    <t>(法人)住所</t>
    <rPh sb="4" eb="6">
      <t>ジュウショ</t>
    </rPh>
    <phoneticPr fontId="1"/>
  </si>
  <si>
    <t>(法人)電話番号</t>
    <rPh sb="4" eb="8">
      <t>デンワバンゴウ</t>
    </rPh>
    <phoneticPr fontId="1"/>
  </si>
  <si>
    <t>【アクティビティ】</t>
  </si>
  <si>
    <r>
      <t xml:space="preserve">○公式SNSアカウント
</t>
    </r>
    <r>
      <rPr>
        <sz val="9"/>
        <color rgb="FFFF0000"/>
        <rFont val="ＭＳ Ｐゴシック"/>
        <family val="3"/>
        <charset val="128"/>
      </rPr>
      <t>※ドロップダウンでSNSの種類を選択。右の上段にアカウント名、下段にURLを記入。</t>
    </r>
  </si>
  <si>
    <t>＜公式SNS＞</t>
    <rPh sb="1" eb="3">
      <t>コウシキ</t>
    </rPh>
    <phoneticPr fontId="1"/>
  </si>
  <si>
    <t>住所</t>
    <rPh sb="0" eb="2">
      <t>ジュウショ</t>
    </rPh>
    <phoneticPr fontId="1"/>
  </si>
  <si>
    <t>monbell1975</t>
  </si>
  <si>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1"/>
  </si>
  <si>
    <t>法人住所</t>
    <rPh sb="0" eb="4">
      <t>ホウジンジュウショ</t>
    </rPh>
    <phoneticPr fontId="1"/>
  </si>
  <si>
    <t>【下段】　SNS　URL　（LINEのみIDを記入）</t>
    <rPh sb="1" eb="2">
      <t>シタ</t>
    </rPh>
    <rPh sb="23" eb="25">
      <t>キニュウ</t>
    </rPh>
    <phoneticPr fontId="1"/>
  </si>
  <si>
    <t>WEB管理番号</t>
    <rPh sb="3" eb="7">
      <t>カンリバンゴウ</t>
    </rPh>
    <phoneticPr fontId="1"/>
  </si>
  <si>
    <t>【下段】　SNS　URL　（LINEのみIDを記入）</t>
  </si>
  <si>
    <t>[IFRAME]width=100% height=360 src=</t>
  </si>
  <si>
    <t>?rel=0 allowfullscreen[/IFRAME]</t>
  </si>
  <si>
    <t>会員特典</t>
    <rPh sb="0" eb="4">
      <t>カイイントクテン</t>
    </rPh>
    <phoneticPr fontId="1"/>
  </si>
  <si>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1"/>
  </si>
  <si>
    <t>適用人数</t>
    <rPh sb="0" eb="2">
      <t>テキヨウ</t>
    </rPh>
    <rPh sb="2" eb="4">
      <t>ニンズウ</t>
    </rPh>
    <phoneticPr fontId="1"/>
  </si>
  <si>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1"/>
  </si>
  <si>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</si>
  <si>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1"/>
  </si>
  <si>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</si>
  <si>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　　その他　（　　　　　　　　　　　　）</t>
    <rPh sb="4" eb="5">
      <t>タ</t>
    </rPh>
    <phoneticPr fontId="1"/>
  </si>
  <si>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40"/>
  </si>
  <si>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
  </si>
  <si>
    <t>■モンベルクラブスタッフ使用欄（ソフラ入力用）</t>
    <rPh sb="12" eb="14">
      <t>シヨウ</t>
    </rPh>
    <rPh sb="14" eb="15">
      <t>ラン</t>
    </rPh>
    <rPh sb="19" eb="21">
      <t>ニュウリョク</t>
    </rPh>
    <rPh sb="21" eb="22">
      <t>ヨウ</t>
    </rPh>
    <phoneticPr fontId="1"/>
  </si>
  <si>
    <t>【施設住所】</t>
    <rPh sb="1" eb="5">
      <t>シセツジュウショ</t>
    </rPh>
    <phoneticPr fontId="1"/>
  </si>
  <si>
    <t>ショップ名</t>
    <rPh sb="4" eb="5">
      <t>メイ</t>
    </rPh>
    <phoneticPr fontId="1"/>
  </si>
  <si>
    <t>フレンドエリア名</t>
    <rPh sb="7" eb="8">
      <t>メイ</t>
    </rPh>
    <phoneticPr fontId="1"/>
  </si>
  <si>
    <t>ショップ名かな</t>
    <rPh sb="4" eb="5">
      <t>メイ</t>
    </rPh>
    <phoneticPr fontId="1"/>
  </si>
  <si>
    <t>ショップ代表補人名</t>
    <rPh sb="4" eb="9">
      <t>ダイヒョウホジンメイ</t>
    </rPh>
    <phoneticPr fontId="1"/>
  </si>
  <si>
    <t>※エラーになる場合は調べてください。</t>
    <rPh sb="7" eb="9">
      <t>バアイ</t>
    </rPh>
    <rPh sb="10" eb="11">
      <t>シラ</t>
    </rPh>
    <phoneticPr fontId="1"/>
  </si>
  <si>
    <t>郵便番号</t>
    <rPh sb="0" eb="4">
      <t>ユウビンバンゴウ</t>
    </rPh>
    <phoneticPr fontId="1"/>
  </si>
  <si>
    <t>町名番地</t>
    <rPh sb="0" eb="4">
      <t>チョウメイバンチ</t>
    </rPh>
    <phoneticPr fontId="1"/>
  </si>
  <si>
    <t>建物名</t>
    <rPh sb="0" eb="3">
      <t>タテモノメイ</t>
    </rPh>
    <phoneticPr fontId="1"/>
  </si>
  <si>
    <t>【法人住所】</t>
    <rPh sb="1" eb="3">
      <t>ホウジン</t>
    </rPh>
    <rPh sb="3" eb="5">
      <t>ジュウショ</t>
    </rPh>
    <phoneticPr fontId="1"/>
  </si>
  <si>
    <t>【担当者登録】</t>
    <rPh sb="1" eb="4">
      <t>タントウシャ</t>
    </rPh>
    <rPh sb="4" eb="6">
      <t>トウロク</t>
    </rPh>
    <phoneticPr fontId="1"/>
  </si>
  <si>
    <t>部署名</t>
    <rPh sb="0" eb="3">
      <t>ブショメイ</t>
    </rPh>
    <phoneticPr fontId="1"/>
  </si>
  <si>
    <t>ふりがな</t>
  </si>
  <si>
    <t>メールアドレス</t>
  </si>
  <si>
    <t>※会員さまのみ</t>
    <rPh sb="1" eb="3">
      <t>カイイン</t>
    </rPh>
    <phoneticPr fontId="1"/>
  </si>
  <si>
    <t>博物館・美術館</t>
  </si>
  <si>
    <t>※＿名様までOK（チェック参照）</t>
    <rPh sb="2" eb="3">
      <t>メイ</t>
    </rPh>
    <rPh sb="3" eb="4">
      <t>サマ</t>
    </rPh>
    <rPh sb="13" eb="15">
      <t>サンショウ</t>
    </rPh>
    <phoneticPr fontId="1"/>
  </si>
  <si>
    <t>※1グループまでOK</t>
  </si>
  <si>
    <t>■資格情報（任意）</t>
    <rPh sb="1" eb="3">
      <t>シカク</t>
    </rPh>
    <rPh sb="3" eb="5">
      <t>ジョウホウ</t>
    </rPh>
    <rPh sb="6" eb="8">
      <t>ニンイ</t>
    </rPh>
    <phoneticPr fontId="1"/>
  </si>
  <si>
    <t>大阪市西区</t>
    <rPh sb="0" eb="3">
      <t>オオサカシ</t>
    </rPh>
    <rPh sb="3" eb="5">
      <t>ニシク</t>
    </rPh>
    <phoneticPr fontId="1"/>
  </si>
  <si>
    <t>D列コピーして値で貼り付けすると、ソフラにコピペできます。</t>
    <rPh sb="1" eb="2">
      <t>レツ</t>
    </rPh>
    <rPh sb="7" eb="8">
      <t>アタイ</t>
    </rPh>
    <rPh sb="9" eb="10">
      <t>ハ</t>
    </rPh>
    <rPh sb="11" eb="12">
      <t>ツ</t>
    </rPh>
    <phoneticPr fontId="1"/>
  </si>
  <si>
    <t>3.食べる・買う</t>
    <rPh sb="2" eb="3">
      <t>タ</t>
    </rPh>
    <rPh sb="6" eb="7">
      <t>カ</t>
    </rPh>
    <phoneticPr fontId="1"/>
  </si>
  <si>
    <t>5.癒し</t>
    <rPh sb="2" eb="3">
      <t>イヤ</t>
    </rPh>
    <phoneticPr fontId="1"/>
  </si>
  <si>
    <t>4.泊まる</t>
    <rPh sb="2" eb="3">
      <t>ト</t>
    </rPh>
    <phoneticPr fontId="1"/>
  </si>
  <si>
    <t>１.遊ぶ・体験する</t>
    <rPh sb="2" eb="3">
      <t>アソ</t>
    </rPh>
    <rPh sb="5" eb="7">
      <t>タイケン</t>
    </rPh>
    <phoneticPr fontId="1"/>
  </si>
  <si>
    <t>1.トレッキング</t>
  </si>
  <si>
    <t>2.スキー</t>
  </si>
  <si>
    <t>4.キャンプ</t>
  </si>
  <si>
    <t>5.パラグライダー</t>
  </si>
  <si>
    <t>6.カヌー・カヤック</t>
  </si>
  <si>
    <t>10.エアボード</t>
  </si>
  <si>
    <t>11.マウンテンバイク</t>
  </si>
  <si>
    <t>12.ラフティング</t>
  </si>
  <si>
    <t>13.キャニオニング</t>
  </si>
  <si>
    <t>14.シャワークライミング</t>
  </si>
  <si>
    <t>16.温泉</t>
  </si>
  <si>
    <t>98.該当なし</t>
  </si>
  <si>
    <t>交通系サービス</t>
  </si>
  <si>
    <t>ﾄﾗﾍﾞﾙ・情報ｻｰﾋﾞｽ・その他</t>
  </si>
  <si>
    <t>2.知る・見る</t>
    <rPh sb="2" eb="3">
      <t>シ</t>
    </rPh>
    <rPh sb="5" eb="6">
      <t>ミ</t>
    </rPh>
    <phoneticPr fontId="1"/>
  </si>
  <si>
    <t>新町1-33-20</t>
    <rPh sb="0" eb="2">
      <t>シンマチ</t>
    </rPh>
    <phoneticPr fontId="1"/>
  </si>
  <si>
    <t>業種②</t>
    <rPh sb="0" eb="2">
      <t>ギョウシュ</t>
    </rPh>
    <phoneticPr fontId="1"/>
  </si>
  <si>
    <t>&lt;業種番号&gt;</t>
    <rPh sb="1" eb="3">
      <t>ギョウシュ</t>
    </rPh>
    <rPh sb="3" eb="5">
      <t>バンゴウ</t>
    </rPh>
    <phoneticPr fontId="1"/>
  </si>
  <si>
    <t>■営業案内</t>
  </si>
  <si>
    <t>【その他情報】</t>
    <rPh sb="3" eb="4">
      <t>タ</t>
    </rPh>
    <rPh sb="4" eb="6">
      <t>ジョウホウ</t>
    </rPh>
    <phoneticPr fontId="1"/>
  </si>
  <si>
    <t>施設住所（郵便番号）　　〒　</t>
    <rPh sb="0" eb="2">
      <t>シセツ</t>
    </rPh>
    <rPh sb="2" eb="4">
      <t>ジュウショ</t>
    </rPh>
    <rPh sb="5" eb="9">
      <t>ユウビンバンゴウ</t>
    </rPh>
    <phoneticPr fontId="1"/>
  </si>
  <si>
    <t>■法人情報</t>
    <rPh sb="1" eb="3">
      <t>ホウジン</t>
    </rPh>
    <rPh sb="3" eb="5">
      <t>ジョウホウ</t>
    </rPh>
    <phoneticPr fontId="1"/>
  </si>
  <si>
    <t>（担当者）電話番号</t>
    <rPh sb="1" eb="4">
      <t>タントウシャ</t>
    </rPh>
    <rPh sb="5" eb="7">
      <t>デンワ</t>
    </rPh>
    <rPh sb="7" eb="9">
      <t>バンゴウ</t>
    </rPh>
    <phoneticPr fontId="1"/>
  </si>
  <si>
    <t>希望する送付先</t>
    <rPh sb="0" eb="2">
      <t>キボウ</t>
    </rPh>
    <rPh sb="4" eb="6">
      <t>ソウフ</t>
    </rPh>
    <rPh sb="6" eb="7">
      <t>サキ</t>
    </rPh>
    <phoneticPr fontId="1"/>
  </si>
  <si>
    <t>年に4回、弊社発行の情報誌をお送りしています。希望する送付先をお知らせください。チェックがない場合は、施設住所へお送りいたします。
送り先の変更をご希望の場合は、株式会社モンベル広報部（06-7655-4660／friendshop@montbell.com）までご連絡ください。</t>
    <rPh sb="0" eb="1">
      <t>ネン</t>
    </rPh>
    <rPh sb="3" eb="4">
      <t>カイ</t>
    </rPh>
    <rPh sb="5" eb="7">
      <t>ヘイシャ</t>
    </rPh>
    <rPh sb="7" eb="9">
      <t>ハッコウ</t>
    </rPh>
    <rPh sb="10" eb="13">
      <t>ジョウホウシ</t>
    </rPh>
    <rPh sb="15" eb="16">
      <t>オク</t>
    </rPh>
    <rPh sb="23" eb="25">
      <t>キボウ</t>
    </rPh>
    <rPh sb="27" eb="29">
      <t>ソウフ</t>
    </rPh>
    <rPh sb="29" eb="30">
      <t>サキ</t>
    </rPh>
    <rPh sb="32" eb="33">
      <t>シ</t>
    </rPh>
    <rPh sb="47" eb="49">
      <t>バアイ</t>
    </rPh>
    <rPh sb="51" eb="53">
      <t>シセツ</t>
    </rPh>
    <rPh sb="53" eb="55">
      <t>ジュウショ</t>
    </rPh>
    <rPh sb="57" eb="58">
      <t>オク</t>
    </rPh>
    <rPh sb="66" eb="67">
      <t>オク</t>
    </rPh>
    <rPh sb="68" eb="69">
      <t>サキ</t>
    </rPh>
    <rPh sb="70" eb="72">
      <t>ヘンコウ</t>
    </rPh>
    <rPh sb="74" eb="76">
      <t>キボウ</t>
    </rPh>
    <rPh sb="77" eb="79">
      <t>バアイ</t>
    </rPh>
    <rPh sb="81" eb="85">
      <t>カブシキガイシャ</t>
    </rPh>
    <rPh sb="89" eb="92">
      <t>コウホウブ</t>
    </rPh>
    <rPh sb="133" eb="135">
      <t>レンラク</t>
    </rPh>
    <phoneticPr fontId="1"/>
  </si>
  <si>
    <t>電話番号2</t>
    <rPh sb="0" eb="4">
      <t>デンワバンゴウ</t>
    </rPh>
    <phoneticPr fontId="1"/>
  </si>
  <si>
    <t>担当者住所</t>
    <rPh sb="0" eb="3">
      <t>タントウシャ</t>
    </rPh>
    <rPh sb="3" eb="5">
      <t>ジュウショ</t>
    </rPh>
    <phoneticPr fontId="1"/>
  </si>
  <si>
    <t>施設住所と同じ</t>
    <phoneticPr fontId="1"/>
  </si>
  <si>
    <t>法人住所と同じ</t>
    <phoneticPr fontId="1"/>
  </si>
  <si>
    <t>その他</t>
    <phoneticPr fontId="1"/>
  </si>
  <si>
    <t>施設住所</t>
    <phoneticPr fontId="1"/>
  </si>
  <si>
    <t>法人住所</t>
    <phoneticPr fontId="1"/>
  </si>
  <si>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(@は省く）」を記入してください。</t>
    </r>
    <rPh sb="6" eb="8">
      <t>ゲダン</t>
    </rPh>
    <rPh sb="20" eb="21">
      <t>ハブ</t>
    </rPh>
    <rPh sb="25" eb="27">
      <t>キニュウ</t>
    </rPh>
    <phoneticPr fontId="1"/>
  </si>
  <si>
    <r>
      <t>　　会員さまのみ
　　</t>
    </r>
    <r>
      <rPr>
        <u/>
        <sz val="11"/>
        <color theme="1"/>
        <rFont val="ＭＳ Ｐゴシック"/>
        <family val="3"/>
        <charset val="128"/>
      </rPr>
      <t>　　</t>
    </r>
    <r>
      <rPr>
        <sz val="11"/>
        <color theme="1"/>
        <rFont val="ＭＳ Ｐゴシック"/>
        <family val="3"/>
        <charset val="128"/>
      </rPr>
      <t xml:space="preserve">名さままでOK  </t>
    </r>
    <r>
      <rPr>
        <b/>
        <sz val="11"/>
        <rFont val="ＭＳ Ｐゴシック"/>
        <family val="3"/>
        <charset val="128"/>
      </rPr>
      <t xml:space="preserve">※会員さまを含む、特典適用可能人数の数字をご記入ください
</t>
    </r>
    <r>
      <rPr>
        <b/>
        <sz val="11"/>
        <color rgb="FFFF0000"/>
        <rFont val="ＭＳ Ｐゴシック"/>
        <family val="3"/>
        <charset val="128"/>
      </rPr>
      <t>　　　　　　　　　　　　</t>
    </r>
    <r>
      <rPr>
        <b/>
        <sz val="11"/>
        <color rgb="FF0000FF"/>
        <rFont val="ＭＳ Ｐゴシック"/>
        <family val="3"/>
        <charset val="128"/>
      </rPr>
      <t>　(例：4名さままでOKの場合→会員1名＋非会員3名が該当)</t>
    </r>
    <r>
      <rPr>
        <b/>
        <sz val="11"/>
        <color rgb="FFFF0000"/>
        <rFont val="ＭＳ Ｐゴシック"/>
        <family val="3"/>
        <charset val="128"/>
      </rPr>
      <t xml:space="preserve">
</t>
    </r>
    <r>
      <rPr>
        <sz val="11"/>
        <color theme="1"/>
        <rFont val="ＭＳ Ｐゴシック"/>
        <family val="3"/>
        <charset val="128"/>
      </rPr>
      <t xml:space="preserve">
　　1グループまでOK </t>
    </r>
    <r>
      <rPr>
        <b/>
        <sz val="11"/>
        <color rgb="FF0000FF"/>
        <rFont val="ＭＳ Ｐゴシック"/>
        <family val="3"/>
        <charset val="128"/>
      </rPr>
      <t xml:space="preserve"> (例：会員1名＋非会員すべてが該当)</t>
    </r>
    <r>
      <rPr>
        <b/>
        <sz val="11"/>
        <color rgb="FFFF0000"/>
        <rFont val="ＭＳ Ｐゴシック"/>
        <family val="3"/>
        <charset val="128"/>
      </rPr>
      <t xml:space="preserve">
</t>
    </r>
    <r>
      <rPr>
        <sz val="11"/>
        <color theme="1"/>
        <rFont val="ＭＳ Ｐゴシック"/>
        <family val="3"/>
        <charset val="128"/>
      </rPr>
      <t xml:space="preserve">
特記事項：</t>
    </r>
    <rPh sb="2" eb="4">
      <t>カイイン</t>
    </rPh>
    <rPh sb="14" eb="15">
      <t>メイ</t>
    </rPh>
    <rPh sb="24" eb="26">
      <t>カイイン</t>
    </rPh>
    <rPh sb="29" eb="30">
      <t>フク</t>
    </rPh>
    <rPh sb="32" eb="34">
      <t>トクテン</t>
    </rPh>
    <rPh sb="34" eb="36">
      <t>テキヨウ</t>
    </rPh>
    <rPh sb="36" eb="38">
      <t>カノウ</t>
    </rPh>
    <rPh sb="38" eb="40">
      <t>ニンズウ</t>
    </rPh>
    <rPh sb="41" eb="43">
      <t>スウジ</t>
    </rPh>
    <rPh sb="45" eb="47">
      <t>キニュウ</t>
    </rPh>
    <rPh sb="66" eb="67">
      <t>レイ</t>
    </rPh>
    <rPh sb="129" eb="133">
      <t>トッキジコウ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</si>
</sst>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font>
      <sz val="11"/>
      <color theme="1"/>
      <name val="游ゴシック"/>
      <family val="3"/>
      <scheme val="minor"/>
    </font>
    <font>
      <sz val="6"/>
      <name val="游ゴシック"/>
      <family val="3"/>
    </font>
    <font>
      <b/>
      <sz val="11"/>
      <color theme="1"/>
      <name val="游ゴシック"/>
      <family val="3"/>
      <scheme val="minor"/>
    </font>
    <font>
      <sz val="11"/>
      <color theme="0" tint="-0.34998626667073579"/>
      <name val="游ゴシック"/>
      <family val="3"/>
      <scheme val="minor"/>
    </font>
    <font>
      <b/>
      <sz val="14"/>
      <color theme="1"/>
      <name val="ＭＳ Ｐゴシック"/>
      <family val="3"/>
    </font>
    <font>
      <sz val="11"/>
      <color theme="1"/>
      <name val="ＭＳ Ｐゴシック"/>
      <family val="3"/>
    </font>
    <font>
      <b/>
      <sz val="12"/>
      <color theme="1"/>
      <name val="ＭＳ Ｐゴシック"/>
      <family val="3"/>
    </font>
    <font>
      <b/>
      <sz val="11"/>
      <color theme="1"/>
      <name val="ＭＳ Ｐゴシック"/>
      <family val="3"/>
    </font>
    <font>
      <b/>
      <sz val="11"/>
      <name val="ＭＳ Ｐゴシック"/>
      <family val="3"/>
    </font>
    <font>
      <b/>
      <sz val="10.5"/>
      <color theme="1"/>
      <name val="ＭＳ Ｐゴシック"/>
      <family val="3"/>
    </font>
    <font>
      <sz val="10"/>
      <color theme="1"/>
      <name val="ＭＳ 明朝"/>
      <family val="1"/>
    </font>
    <font>
      <u/>
      <sz val="11"/>
      <color theme="10"/>
      <name val="游ゴシック"/>
      <family val="3"/>
      <scheme val="minor"/>
    </font>
    <font>
      <sz val="10"/>
      <color theme="1"/>
      <name val="ＭＳ Ｐゴシック"/>
      <family val="3"/>
    </font>
    <font>
      <sz val="11"/>
      <name val="游ゴシック"/>
      <family val="3"/>
      <scheme val="minor"/>
    </font>
    <font>
      <sz val="14"/>
      <color theme="1"/>
      <name val="游ゴシック"/>
      <family val="2"/>
      <scheme val="minor"/>
    </font>
    <font>
      <sz val="11"/>
      <name val="ＭＳ Ｐゴシック"/>
      <family val="3"/>
    </font>
    <font>
      <sz val="10"/>
      <name val="ＭＳ 明朝"/>
      <family val="1"/>
    </font>
    <font>
      <sz val="12"/>
      <name val="ＭＳ 明朝"/>
      <family val="1"/>
    </font>
    <font>
      <u/>
      <sz val="11"/>
      <name val="游ゴシック"/>
      <family val="2"/>
      <scheme val="minor"/>
    </font>
    <font>
      <sz val="11"/>
      <color indexed="8"/>
      <name val="ＭＳ Ｐゴシック"/>
      <family val="3"/>
    </font>
    <font>
      <sz val="12"/>
      <color theme="1"/>
      <name val="ＭＳ Ｐゴシック"/>
      <family val="3"/>
    </font>
    <font>
      <sz val="14"/>
      <color theme="1"/>
      <name val="ＭＳ Ｐゴシック"/>
      <family val="3"/>
    </font>
    <font>
      <sz val="12"/>
      <color theme="1"/>
      <name val="游ゴシック"/>
      <family val="2"/>
      <scheme val="minor"/>
    </font>
    <font>
      <b/>
      <sz val="48"/>
      <color theme="1"/>
      <name val="ＭＳ Ｐゴシック"/>
      <family val="3"/>
    </font>
    <font>
      <sz val="10.5"/>
      <color theme="1"/>
      <name val="ＭＳ Ｐゴシック"/>
      <family val="3"/>
    </font>
    <font>
      <b/>
      <sz val="11"/>
      <color theme="0" tint="-0.34998626667073579"/>
      <name val="游ゴシック"/>
      <family val="3"/>
      <scheme val="minor"/>
    </font>
    <font>
      <b/>
      <sz val="11"/>
      <color rgb="FFFF0000"/>
      <name val="ＭＳ Ｐゴシック"/>
      <family val="3"/>
    </font>
    <font>
      <b/>
      <sz val="12.1"/>
      <color rgb="FF333333"/>
      <name val="ＭＳ Ｐゴシック"/>
      <family val="3"/>
    </font>
    <font>
      <sz val="11"/>
      <color rgb="FF0070C0"/>
      <name val="ＭＳ Ｐゴシック"/>
      <family val="3"/>
    </font>
    <font>
      <sz val="12"/>
      <color rgb="FFFF0000"/>
      <name val="ＭＳ Ｐゴシック"/>
      <family val="3"/>
    </font>
    <font>
      <sz val="14"/>
      <color rgb="FFFF0000"/>
      <name val="游ゴシック"/>
      <family val="2"/>
      <scheme val="minor"/>
    </font>
    <font>
      <sz val="16"/>
      <color theme="1"/>
      <name val="ＭＳ Ｐゴシック"/>
      <family val="3"/>
    </font>
    <font>
      <sz val="11"/>
      <color rgb="FFFF0000"/>
      <name val="ＭＳ Ｐゴシック"/>
      <family val="3"/>
    </font>
    <font>
      <sz val="12"/>
      <name val="ＭＳ Ｐゴシック"/>
      <family val="3"/>
    </font>
    <font>
      <sz val="11"/>
      <color theme="0"/>
      <name val="ＭＳ Ｐゴシック"/>
      <family val="3"/>
    </font>
    <font>
      <sz val="4"/>
      <color theme="0"/>
      <name val="游ゴシック"/>
      <family val="3"/>
      <scheme val="minor"/>
    </font>
    <font>
      <sz val="4"/>
      <color rgb="FFFF0000"/>
      <name val="游ゴシック"/>
      <family val="3"/>
      <scheme val="minor"/>
    </font>
    <font>
      <u/>
      <sz val="6"/>
      <color theme="10"/>
      <name val="游ゴシック"/>
      <family val="2"/>
      <scheme val="minor"/>
    </font>
    <font>
      <sz val="10"/>
      <name val="ＭＳ Ｐゴシック"/>
      <family val="3"/>
    </font>
    <font>
      <b/>
      <sz val="16"/>
      <color rgb="FFFF0000"/>
      <name val="ＭＳ Ｐゴシック"/>
      <family val="3"/>
    </font>
    <font>
      <b/>
      <sz val="10.5"/>
      <color theme="1"/>
      <name val="ＭＳ Ｐゴシック"/>
      <family val="3"/>
    </font>
    <font>
      <u/>
      <sz val="11"/>
      <color theme="1"/>
      <name val="ＭＳ Ｐゴシック"/>
      <family val="3"/>
      <charset val="128"/>
    </font>
    <font>
      <sz val="11"/>
      <color theme="1"/>
      <name val="ＭＳ Ｐゴシック"/>
      <family val="3"/>
      <charset val="128"/>
    </font>
    <font>
      <sz val="10"/>
      <color theme="1"/>
      <name val="ＭＳ Ｐゴシック"/>
      <family val="3"/>
      <charset val="128"/>
    </font>
    <font>
      <sz val="11"/>
      <color theme="1"/>
      <name val="游ゴシック"/>
      <family val="3"/>
      <charset val="128"/>
    </font>
    <font>
      <sz val="8"/>
      <color rgb="FFFF0000"/>
      <name val="ＭＳ Ｐゴシック"/>
      <family val="3"/>
      <charset val="128"/>
    </font>
    <font>
      <sz val="9"/>
      <color rgb="FFFF0000"/>
      <name val="ＭＳ Ｐゴシック"/>
      <family val="3"/>
      <charset val="128"/>
    </font>
    <font>
      <b/>
      <sz val="9"/>
      <color rgb="FFFF0000"/>
      <name val="ＭＳ Ｐゴシック"/>
      <family val="3"/>
      <charset val="128"/>
    </font>
    <font>
      <b/>
      <sz val="11"/>
      <color theme="1"/>
      <name val="ＭＳ Ｐゴシック"/>
      <family val="3"/>
      <charset val="128"/>
    </font>
    <font>
      <b/>
      <sz val="12"/>
      <color theme="1"/>
      <name val="ＭＳ Ｐゴシック"/>
      <family val="3"/>
      <charset val="128"/>
    </font>
    <font>
      <b/>
      <sz val="10.5"/>
      <color theme="1"/>
      <name val="ＭＳ Ｐゴシック"/>
      <family val="3"/>
      <charset val="128"/>
    </font>
    <font>
      <sz val="9"/>
      <color theme="1"/>
      <name val="ＭＳ Ｐゴシック"/>
      <family val="3"/>
      <charset val="128"/>
    </font>
    <font>
      <sz val="11"/>
      <color rgb="FFFF0000"/>
      <name val="ＭＳ Ｐゴシック"/>
      <family val="3"/>
      <charset val="128"/>
    </font>
    <font>
      <b/>
      <sz val="10"/>
      <color theme="1"/>
      <name val="ＭＳ Ｐゴシック"/>
      <family val="3"/>
      <charset val="128"/>
    </font>
    <font>
      <b/>
      <u/>
      <sz val="11"/>
      <color rgb="FFFF0000"/>
      <name val="ＭＳ Ｐゴシック"/>
      <family val="3"/>
      <charset val="128"/>
    </font>
    <font>
      <sz val="11"/>
      <name val="ＭＳ Ｐゴシック"/>
      <family val="3"/>
      <charset val="128"/>
    </font>
    <font>
      <sz val="9"/>
      <color rgb="FF000000"/>
      <name val="Meiryo UI"/>
      <family val="3"/>
      <charset val="128"/>
    </font>
    <font>
      <b/>
      <sz val="9"/>
      <color indexed="81"/>
      <name val="MS P ゴシック"/>
      <family val="3"/>
      <charset val="128"/>
    </font>
    <font>
      <sz val="9"/>
      <color indexed="81"/>
      <name val="MS P ゴシック"/>
      <family val="3"/>
      <charset val="128"/>
    </font>
    <font>
      <sz val="11"/>
      <color theme="0" tint="-0.249977111117893"/>
      <name val="游ゴシック"/>
      <family val="3"/>
      <scheme val="minor"/>
    </font>
    <font>
      <sz val="11"/>
      <color theme="0" tint="-0.249977111117893"/>
      <name val="游ゴシック"/>
      <family val="3"/>
      <charset val="128"/>
      <scheme val="minor"/>
    </font>
    <font>
      <b/>
      <sz val="12"/>
      <color theme="1"/>
      <name val="游ゴシック"/>
      <family val="3"/>
      <scheme val="minor"/>
    </font>
    <font>
      <b/>
      <sz val="12"/>
      <color theme="1"/>
      <name val="游ゴシック"/>
      <family val="3"/>
      <charset val="128"/>
      <scheme val="minor"/>
    </font>
    <font>
      <b/>
      <sz val="11"/>
      <color theme="1"/>
      <name val="游ゴシック"/>
      <family val="3"/>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sz val="11"/>
      <color rgb="FFFF0000"/>
      <name val="ＭＳ Ｐゴシック"/>
      <family val="3"/>
      <charset val="128"/>
    </font>
    <font>
      <b/>
      <sz val="11"/>
      <name val="ＭＳ Ｐゴシック"/>
      <family val="3"/>
      <charset val="128"/>
    </font>
    <font>
      <b/>
      <sz val="11"/>
      <color rgb="FF0000FF"/>
      <name val="ＭＳ Ｐゴシック"/>
      <family val="3"/>
      <charset val="128"/>
    </font>
  </fonts>
  <fills count="15">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59999389629810485"/>
        <bgColor indexed="64"/>
      </patternFill>
    </fill>
  </fills>
  <borders count="83">
    <border>
      <left/>
      <right/>
      <top/>
      <bottom/>
      <diagonal/>
    </border>
    <border>
      <left/>
      <right style="thick">
        <color auto="1"/>
      </right>
      <top/>
      <bottom/>
      <diagonal/>
    </border>
    <border>
      <left/>
      <right style="thin">
        <color auto="1"/>
      </right>
      <top/>
      <bottom/>
      <diagonal/>
    </border>
    <border>
      <left style="thin">
        <color auto="1"/>
      </left>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ck">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auto="1"/>
      </left>
      <right style="thin">
        <color auto="1"/>
      </right>
      <top style="thin">
        <color auto="1"/>
      </top>
      <bottom/>
      <diagonal/>
    </border>
    <border>
      <left style="thick">
        <color auto="1"/>
      </left>
      <right style="thin">
        <color auto="1"/>
      </right>
      <top/>
      <bottom style="thin">
        <color auto="1"/>
      </bottom>
      <diagonal/>
    </border>
    <border>
      <left style="thick">
        <color auto="1"/>
      </left>
      <right style="thin">
        <color auto="1"/>
      </right>
      <top/>
      <bottom style="thick">
        <color auto="1"/>
      </bottom>
      <diagonal/>
    </border>
    <border>
      <left/>
      <right/>
      <top style="thick">
        <color auto="1"/>
      </top>
      <bottom/>
      <diagonal/>
    </border>
    <border>
      <left style="thin">
        <color auto="1"/>
      </left>
      <right style="thick">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style="thin">
        <color auto="1"/>
      </right>
      <top style="thin">
        <color auto="1"/>
      </top>
      <bottom/>
      <diagonal/>
    </border>
    <border>
      <left style="thick">
        <color auto="1"/>
      </left>
      <right style="thick">
        <color auto="1"/>
      </right>
      <top style="thick">
        <color auto="1"/>
      </top>
      <bottom/>
      <diagonal/>
    </border>
    <border>
      <left style="thin">
        <color auto="1"/>
      </left>
      <right style="thin">
        <color auto="1"/>
      </right>
      <top style="thin">
        <color auto="1"/>
      </top>
      <bottom style="thick">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ck">
        <color auto="1"/>
      </right>
      <top/>
      <bottom style="thin">
        <color auto="1"/>
      </bottom>
      <diagonal/>
    </border>
    <border>
      <left style="thick">
        <color auto="1"/>
      </left>
      <right style="thick">
        <color auto="1"/>
      </right>
      <top/>
      <bottom style="thick">
        <color auto="1"/>
      </bottom>
      <diagonal/>
    </border>
    <border>
      <left/>
      <right/>
      <top style="thick">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ck">
        <color auto="1"/>
      </right>
      <top style="thin">
        <color auto="1"/>
      </top>
      <bottom/>
      <diagonal/>
    </border>
    <border>
      <left/>
      <right style="thin">
        <color auto="1"/>
      </right>
      <top style="thick">
        <color auto="1"/>
      </top>
      <bottom/>
      <diagonal/>
    </border>
    <border>
      <left style="thick">
        <color auto="1"/>
      </left>
      <right style="thin">
        <color auto="1"/>
      </right>
      <top/>
      <bottom/>
      <diagonal/>
    </border>
    <border>
      <left/>
      <right/>
      <top/>
      <bottom style="thick">
        <color auto="1"/>
      </bottom>
      <diagonal/>
    </border>
    <border>
      <left/>
      <right style="thick">
        <color auto="1"/>
      </right>
      <top/>
      <bottom style="thin">
        <color auto="1"/>
      </bottom>
      <diagonal/>
    </border>
    <border>
      <left style="medium">
        <color auto="1"/>
      </left>
      <right style="thick">
        <color auto="1"/>
      </right>
      <top style="thin">
        <color auto="1"/>
      </top>
      <bottom style="thin">
        <color auto="1"/>
      </bottom>
      <diagonal/>
    </border>
    <border>
      <left style="thick">
        <color auto="1"/>
      </left>
      <right style="thick">
        <color auto="1"/>
      </right>
      <top/>
      <bottom/>
      <diagonal/>
    </border>
    <border>
      <left style="thin">
        <color auto="1"/>
      </left>
      <right/>
      <top/>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medium">
        <color auto="1"/>
      </left>
      <right style="thin">
        <color auto="1"/>
      </right>
      <top style="thick">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ck">
        <color auto="1"/>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auto="1"/>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style="thin">
        <color auto="1"/>
      </top>
      <bottom style="medium">
        <color indexed="64"/>
      </bottom>
      <diagonal/>
    </border>
    <border>
      <left style="medium">
        <color indexed="64"/>
      </left>
      <right style="thin">
        <color auto="1"/>
      </right>
      <top style="medium">
        <color indexed="64"/>
      </top>
      <bottom/>
      <diagonal/>
    </border>
    <border>
      <left/>
      <right/>
      <top style="medium">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thin">
        <color auto="1"/>
      </bottom>
      <diagonal/>
    </border>
    <border>
      <left style="thin">
        <color auto="1"/>
      </left>
      <right style="thin">
        <color auto="1"/>
      </right>
      <top/>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s>
  <cellStyleXfs count="2">
    <xf numFmtId="0" fontId="0" fillId="0" borderId="0">
      <alignment vertical="center"/>
    </xf>
    <xf numFmtId="0" fontId="11" fillId="0" borderId="0" applyNumberFormat="0" applyFill="0" applyBorder="0" applyAlignment="0" applyProtection="0">
      <alignment vertical="center"/>
    </xf>
  </cellStyleXfs>
  <cellXfs count="332">
    <xf numFmtId="0" fontId="0" fillId="0" borderId="0" xfId="0">
      <alignment vertical="center"/>
    </xf>
    <xf numFmtId="0" fontId="0" fillId="0" borderId="0" xfId="0" applyAlignment="1">
      <alignment horizontal="right" vertical="center"/>
    </xf>
    <xf numFmtId="0" fontId="0" fillId="0" borderId="0" xfId="0" applyAlignment="1">
      <alignment horizontal="left" vertical="top"/>
    </xf>
    <xf numFmtId="0" fontId="2" fillId="0" borderId="0" xfId="0" applyFont="1">
      <alignment vertical="center"/>
    </xf>
    <xf numFmtId="0" fontId="3" fillId="0" borderId="0" xfId="0" applyFont="1" applyAlignment="1">
      <alignment horizontal="left" vertical="center"/>
    </xf>
    <xf numFmtId="0" fontId="3" fillId="0" borderId="0" xfId="0" applyFont="1">
      <alignment vertical="center"/>
    </xf>
    <xf numFmtId="0" fontId="0" fillId="0" borderId="2" xfId="0" applyBorder="1" applyAlignment="1">
      <alignment horizontal="right" vertical="center"/>
    </xf>
    <xf numFmtId="0" fontId="5" fillId="0" borderId="0" xfId="0" applyFont="1" applyAlignment="1">
      <alignment horizontal="left" vertical="center" wrapText="1"/>
    </xf>
    <xf numFmtId="0" fontId="4" fillId="3" borderId="0" xfId="0" applyFont="1" applyFill="1">
      <alignment vertical="center"/>
    </xf>
    <xf numFmtId="0" fontId="6" fillId="4" borderId="0" xfId="0" applyFont="1" applyFill="1" applyAlignment="1">
      <alignment horizontal="center" vertical="center"/>
    </xf>
    <xf numFmtId="0" fontId="7" fillId="5" borderId="3" xfId="0" applyFont="1" applyFill="1" applyBorder="1">
      <alignment vertical="center"/>
    </xf>
    <xf numFmtId="0" fontId="7" fillId="5" borderId="3" xfId="0" applyFont="1" applyFill="1" applyBorder="1" applyAlignment="1">
      <alignment vertical="center" wrapText="1"/>
    </xf>
    <xf numFmtId="0" fontId="7" fillId="5" borderId="3" xfId="0" applyFont="1" applyFill="1" applyBorder="1" applyAlignment="1">
      <alignment horizontal="left" vertical="center"/>
    </xf>
    <xf numFmtId="0" fontId="7" fillId="5" borderId="3" xfId="0" applyFont="1" applyFill="1" applyBorder="1" applyAlignment="1">
      <alignment horizontal="left" vertical="center" wrapText="1"/>
    </xf>
    <xf numFmtId="0" fontId="7" fillId="0" borderId="4" xfId="0" applyFont="1" applyBorder="1">
      <alignment vertical="center"/>
    </xf>
    <xf numFmtId="0" fontId="6" fillId="4" borderId="5" xfId="0" applyFont="1" applyFill="1" applyBorder="1" applyAlignment="1">
      <alignmen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0" borderId="8" xfId="0" applyFont="1" applyBorder="1" applyAlignment="1">
      <alignment horizontal="right" vertical="center" wrapText="1"/>
    </xf>
    <xf numFmtId="0" fontId="0" fillId="0" borderId="16" xfId="0" applyBorder="1">
      <alignment vertical="center"/>
    </xf>
    <xf numFmtId="0" fontId="6" fillId="4" borderId="0" xfId="0" applyFont="1" applyFill="1">
      <alignment vertical="center"/>
    </xf>
    <xf numFmtId="0" fontId="7" fillId="0" borderId="0" xfId="0" applyFont="1">
      <alignment vertical="center"/>
    </xf>
    <xf numFmtId="0" fontId="7" fillId="5" borderId="7" xfId="0" applyFont="1" applyFill="1" applyBorder="1">
      <alignment vertical="center"/>
    </xf>
    <xf numFmtId="0" fontId="7" fillId="5" borderId="6" xfId="0" applyFont="1" applyFill="1" applyBorder="1" applyAlignment="1">
      <alignment horizontal="left" vertical="center"/>
    </xf>
    <xf numFmtId="0" fontId="5" fillId="0" borderId="19" xfId="0" applyFont="1" applyBorder="1">
      <alignment vertical="center"/>
    </xf>
    <xf numFmtId="0" fontId="6" fillId="4" borderId="4" xfId="0" applyFont="1" applyFill="1" applyBorder="1">
      <alignment vertical="center"/>
    </xf>
    <xf numFmtId="0" fontId="5" fillId="3" borderId="0" xfId="0" applyFont="1" applyFill="1" applyAlignment="1">
      <alignment horizontal="left" vertical="top"/>
    </xf>
    <xf numFmtId="14" fontId="5" fillId="0" borderId="21" xfId="0" applyNumberFormat="1" applyFont="1" applyBorder="1" applyAlignment="1">
      <alignment horizontal="left" vertical="top"/>
    </xf>
    <xf numFmtId="14" fontId="5" fillId="0" borderId="22" xfId="0" applyNumberFormat="1" applyFont="1" applyBorder="1" applyAlignment="1">
      <alignment horizontal="left" vertical="top"/>
    </xf>
    <xf numFmtId="0" fontId="10" fillId="0" borderId="22" xfId="0" applyFont="1" applyBorder="1" applyAlignment="1">
      <alignment horizontal="left" vertical="center"/>
    </xf>
    <xf numFmtId="49" fontId="5" fillId="0" borderId="22" xfId="0" applyNumberFormat="1" applyFont="1" applyBorder="1" applyAlignment="1">
      <alignment horizontal="left" vertical="top" wrapText="1"/>
    </xf>
    <xf numFmtId="49" fontId="5" fillId="0" borderId="22" xfId="0" applyNumberFormat="1" applyFont="1" applyBorder="1" applyAlignment="1">
      <alignment horizontal="center" vertical="center" wrapText="1"/>
    </xf>
    <xf numFmtId="49" fontId="5" fillId="0" borderId="22" xfId="0" applyNumberFormat="1" applyFont="1" applyBorder="1" applyAlignment="1">
      <alignment horizontal="left" vertical="top"/>
    </xf>
    <xf numFmtId="49" fontId="11" fillId="0" borderId="22" xfId="1" applyNumberFormat="1" applyFill="1" applyBorder="1" applyAlignment="1">
      <alignment horizontal="left" vertical="top" wrapText="1"/>
    </xf>
    <xf numFmtId="49" fontId="12" fillId="0" borderId="22" xfId="0" applyNumberFormat="1" applyFont="1" applyBorder="1" applyAlignment="1">
      <alignment horizontal="left" vertical="top" wrapText="1"/>
    </xf>
    <xf numFmtId="49" fontId="5" fillId="0" borderId="23" xfId="0" applyNumberFormat="1" applyFont="1" applyBorder="1" applyAlignment="1">
      <alignment horizontal="left" vertical="top" wrapText="1"/>
    </xf>
    <xf numFmtId="49" fontId="5" fillId="0" borderId="0" xfId="0" applyNumberFormat="1" applyFont="1" applyAlignment="1">
      <alignment horizontal="left" vertical="top"/>
    </xf>
    <xf numFmtId="0" fontId="6" fillId="4" borderId="24" xfId="0" applyFont="1" applyFill="1" applyBorder="1" applyAlignment="1">
      <alignment vertical="center" wrapText="1"/>
    </xf>
    <xf numFmtId="0" fontId="5" fillId="0" borderId="25" xfId="0" applyFont="1" applyBorder="1">
      <alignment vertical="center"/>
    </xf>
    <xf numFmtId="0" fontId="5" fillId="0" borderId="22" xfId="0" applyFont="1" applyBorder="1" applyAlignment="1">
      <alignment horizontal="left" vertical="center" wrapText="1"/>
    </xf>
    <xf numFmtId="49" fontId="11" fillId="0" borderId="23" xfId="1" applyNumberFormat="1" applyBorder="1" applyAlignment="1">
      <alignment vertical="top" wrapText="1"/>
    </xf>
    <xf numFmtId="49" fontId="5" fillId="0" borderId="0" xfId="0" applyNumberFormat="1" applyFont="1" applyAlignment="1">
      <alignment vertical="top" wrapText="1"/>
    </xf>
    <xf numFmtId="49" fontId="6" fillId="4" borderId="18" xfId="0" applyNumberFormat="1" applyFont="1" applyFill="1" applyBorder="1" applyAlignment="1">
      <alignment vertical="center" wrapText="1"/>
    </xf>
    <xf numFmtId="0" fontId="6" fillId="4" borderId="26" xfId="0" applyFont="1" applyFill="1" applyBorder="1" applyAlignment="1">
      <alignment vertical="center" wrapText="1"/>
    </xf>
    <xf numFmtId="0" fontId="0" fillId="0" borderId="27" xfId="1" applyFont="1" applyFill="1" applyBorder="1" applyAlignment="1">
      <alignment vertical="center" wrapText="1"/>
    </xf>
    <xf numFmtId="0" fontId="11" fillId="0" borderId="17" xfId="1" applyFill="1" applyBorder="1" applyAlignment="1">
      <alignment vertical="center" wrapText="1"/>
    </xf>
    <xf numFmtId="0" fontId="0" fillId="0" borderId="7" xfId="1" applyFont="1" applyFill="1" applyBorder="1" applyAlignment="1">
      <alignment vertical="center" wrapText="1"/>
    </xf>
    <xf numFmtId="49" fontId="11" fillId="0" borderId="7" xfId="1" applyNumberFormat="1" applyFill="1" applyBorder="1" applyAlignment="1">
      <alignment vertical="top" wrapText="1"/>
    </xf>
    <xf numFmtId="0" fontId="11" fillId="0" borderId="7" xfId="1" applyFill="1" applyBorder="1" applyAlignment="1">
      <alignment vertical="center" wrapText="1"/>
    </xf>
    <xf numFmtId="0" fontId="0" fillId="0" borderId="17" xfId="1" applyFont="1" applyFill="1" applyBorder="1" applyAlignment="1">
      <alignment vertical="center" wrapText="1"/>
    </xf>
    <xf numFmtId="49" fontId="13" fillId="0" borderId="28" xfId="1" applyNumberFormat="1" applyFont="1" applyFill="1" applyBorder="1" applyAlignment="1">
      <alignment vertical="center" wrapText="1"/>
    </xf>
    <xf numFmtId="0" fontId="14" fillId="0" borderId="16" xfId="0" applyFont="1" applyBorder="1" applyAlignment="1">
      <alignment horizontal="left" vertical="top"/>
    </xf>
    <xf numFmtId="0" fontId="5" fillId="0" borderId="21" xfId="0" applyFont="1" applyBorder="1">
      <alignment vertical="center"/>
    </xf>
    <xf numFmtId="0" fontId="5" fillId="0" borderId="29" xfId="0" applyFont="1" applyBorder="1">
      <alignment vertical="center"/>
    </xf>
    <xf numFmtId="0" fontId="5" fillId="0" borderId="22" xfId="0" applyFont="1" applyBorder="1">
      <alignment vertical="center"/>
    </xf>
    <xf numFmtId="0" fontId="5" fillId="0" borderId="23" xfId="0" applyFont="1" applyBorder="1">
      <alignment vertical="center"/>
    </xf>
    <xf numFmtId="0" fontId="5" fillId="0" borderId="0" xfId="0" applyFont="1" applyAlignment="1">
      <alignment horizontal="left" vertical="top"/>
    </xf>
    <xf numFmtId="14" fontId="15" fillId="0" borderId="21" xfId="0" applyNumberFormat="1" applyFont="1" applyBorder="1">
      <alignment vertical="center"/>
    </xf>
    <xf numFmtId="0" fontId="16" fillId="0" borderId="22" xfId="0" applyFont="1" applyBorder="1">
      <alignment vertical="center"/>
    </xf>
    <xf numFmtId="0" fontId="17" fillId="0" borderId="22" xfId="0" applyFont="1" applyBorder="1">
      <alignment vertical="center"/>
    </xf>
    <xf numFmtId="0" fontId="18" fillId="0" borderId="22" xfId="1" applyFont="1" applyBorder="1" applyAlignment="1">
      <alignment vertical="center"/>
    </xf>
    <xf numFmtId="0" fontId="18" fillId="0" borderId="23" xfId="1" applyFont="1" applyBorder="1" applyAlignment="1">
      <alignment vertical="center"/>
    </xf>
    <xf numFmtId="0" fontId="5" fillId="0" borderId="25" xfId="0" applyFont="1" applyBorder="1" applyAlignment="1">
      <alignment horizontal="left" vertical="top"/>
    </xf>
    <xf numFmtId="0" fontId="0" fillId="0" borderId="16" xfId="0" applyBorder="1" applyAlignment="1">
      <alignment horizontal="left" vertical="top"/>
    </xf>
    <xf numFmtId="0" fontId="0" fillId="0" borderId="31" xfId="0" applyBorder="1" applyAlignment="1">
      <alignment horizontal="left" vertical="top"/>
    </xf>
    <xf numFmtId="0" fontId="19" fillId="0" borderId="21" xfId="0" applyFont="1" applyBorder="1" applyAlignment="1">
      <alignment vertical="center" wrapText="1"/>
    </xf>
    <xf numFmtId="0" fontId="5" fillId="0" borderId="32" xfId="0" applyFont="1" applyBorder="1">
      <alignment vertical="center"/>
    </xf>
    <xf numFmtId="0" fontId="5" fillId="0" borderId="33" xfId="0" applyFont="1" applyBorder="1">
      <alignment vertical="center"/>
    </xf>
    <xf numFmtId="0" fontId="5" fillId="0" borderId="0" xfId="0" applyFont="1" applyAlignment="1">
      <alignment vertical="center" wrapText="1"/>
    </xf>
    <xf numFmtId="0" fontId="5" fillId="0" borderId="0" xfId="0" applyFont="1">
      <alignment vertical="center"/>
    </xf>
    <xf numFmtId="0" fontId="20" fillId="0" borderId="0" xfId="0" applyFont="1" applyAlignment="1">
      <alignment horizontal="center" vertical="center"/>
    </xf>
    <xf numFmtId="0" fontId="21" fillId="0" borderId="0" xfId="0" applyFont="1">
      <alignment vertical="center"/>
    </xf>
    <xf numFmtId="0" fontId="9" fillId="0" borderId="0" xfId="0" applyFont="1" applyAlignment="1">
      <alignment vertical="center" wrapText="1"/>
    </xf>
    <xf numFmtId="0" fontId="7" fillId="0" borderId="0" xfId="0" applyFont="1" applyAlignment="1">
      <alignment vertical="center" wrapText="1"/>
    </xf>
    <xf numFmtId="0" fontId="22" fillId="0" borderId="0" xfId="0" applyFont="1" applyAlignment="1">
      <alignment horizontal="center" vertical="center"/>
    </xf>
    <xf numFmtId="0" fontId="0" fillId="0" borderId="2" xfId="0" applyBorder="1">
      <alignment vertical="center"/>
    </xf>
    <xf numFmtId="0" fontId="0" fillId="0" borderId="1" xfId="0" applyBorder="1">
      <alignment vertical="center"/>
    </xf>
    <xf numFmtId="0" fontId="23" fillId="6" borderId="0" xfId="0" applyFont="1" applyFill="1" applyAlignment="1">
      <alignment horizontal="left"/>
    </xf>
    <xf numFmtId="0" fontId="23" fillId="6" borderId="0" xfId="0" applyFont="1" applyFill="1">
      <alignment vertical="center"/>
    </xf>
    <xf numFmtId="0" fontId="7" fillId="6" borderId="7" xfId="0" applyFont="1" applyFill="1" applyBorder="1">
      <alignment vertical="center"/>
    </xf>
    <xf numFmtId="0" fontId="7" fillId="6" borderId="7" xfId="0" applyFont="1" applyFill="1" applyBorder="1" applyAlignment="1">
      <alignment vertical="center" wrapText="1"/>
    </xf>
    <xf numFmtId="0" fontId="7" fillId="6" borderId="6" xfId="0" applyFont="1" applyFill="1" applyBorder="1" applyAlignment="1">
      <alignment horizontal="right" vertical="center"/>
    </xf>
    <xf numFmtId="0" fontId="7" fillId="6" borderId="20" xfId="0" applyFont="1" applyFill="1" applyBorder="1" applyAlignment="1">
      <alignment horizontal="right" vertical="center"/>
    </xf>
    <xf numFmtId="0" fontId="7" fillId="6" borderId="17" xfId="0" applyFont="1" applyFill="1" applyBorder="1" applyAlignment="1">
      <alignment horizontal="right" vertical="center"/>
    </xf>
    <xf numFmtId="0" fontId="7" fillId="6" borderId="7" xfId="0" applyFont="1" applyFill="1" applyBorder="1" applyAlignment="1">
      <alignment horizontal="left" vertical="center" wrapText="1"/>
    </xf>
    <xf numFmtId="0" fontId="7" fillId="6" borderId="6" xfId="0" applyFont="1" applyFill="1" applyBorder="1" applyAlignment="1">
      <alignment vertical="center" wrapText="1"/>
    </xf>
    <xf numFmtId="0" fontId="7" fillId="6" borderId="34" xfId="0" applyFont="1" applyFill="1" applyBorder="1" applyAlignment="1">
      <alignment vertical="center" wrapText="1"/>
    </xf>
    <xf numFmtId="0" fontId="8" fillId="0" borderId="8" xfId="0" applyFont="1" applyBorder="1">
      <alignment vertical="center"/>
    </xf>
    <xf numFmtId="0" fontId="7" fillId="6" borderId="5" xfId="0" applyFont="1" applyFill="1" applyBorder="1" applyAlignment="1">
      <alignment vertical="center" wrapText="1"/>
    </xf>
    <xf numFmtId="0" fontId="7" fillId="6" borderId="6" xfId="0" applyFont="1" applyFill="1" applyBorder="1" applyAlignment="1">
      <alignment horizontal="right" vertical="center" wrapText="1"/>
    </xf>
    <xf numFmtId="0" fontId="7" fillId="6" borderId="7" xfId="0" applyFont="1" applyFill="1" applyBorder="1" applyAlignment="1">
      <alignment horizontal="right" vertical="center" wrapText="1"/>
    </xf>
    <xf numFmtId="0" fontId="6" fillId="4" borderId="37" xfId="0" applyFont="1" applyFill="1" applyBorder="1" applyAlignment="1">
      <alignment horizontal="center" vertical="center"/>
    </xf>
    <xf numFmtId="14" fontId="5" fillId="6" borderId="38" xfId="0" applyNumberFormat="1" applyFont="1" applyFill="1" applyBorder="1" applyAlignment="1">
      <alignment horizontal="left" vertical="top"/>
    </xf>
    <xf numFmtId="14" fontId="5" fillId="7" borderId="38" xfId="0" applyNumberFormat="1" applyFont="1" applyFill="1" applyBorder="1" applyAlignment="1">
      <alignment horizontal="left" vertical="top"/>
    </xf>
    <xf numFmtId="0" fontId="10" fillId="6" borderId="32" xfId="0" applyFont="1" applyFill="1" applyBorder="1">
      <alignment vertical="center"/>
    </xf>
    <xf numFmtId="0" fontId="10" fillId="6" borderId="1" xfId="0" applyFont="1" applyFill="1" applyBorder="1">
      <alignment vertical="center"/>
    </xf>
    <xf numFmtId="49" fontId="5" fillId="6" borderId="32" xfId="0" applyNumberFormat="1" applyFont="1" applyFill="1" applyBorder="1" applyAlignment="1">
      <alignment horizontal="left" vertical="top" wrapText="1"/>
    </xf>
    <xf numFmtId="49" fontId="7" fillId="6" borderId="22" xfId="0" applyNumberFormat="1" applyFont="1" applyFill="1" applyBorder="1" applyAlignment="1">
      <alignment horizontal="left" vertical="center" wrapText="1"/>
    </xf>
    <xf numFmtId="49" fontId="5" fillId="6" borderId="39" xfId="0" applyNumberFormat="1" applyFont="1" applyFill="1" applyBorder="1" applyAlignment="1">
      <alignment horizontal="left" vertical="top" wrapText="1"/>
    </xf>
    <xf numFmtId="49" fontId="5" fillId="6" borderId="32" xfId="0" applyNumberFormat="1" applyFont="1" applyFill="1" applyBorder="1" applyAlignment="1">
      <alignment horizontal="left" vertical="top"/>
    </xf>
    <xf numFmtId="49" fontId="12" fillId="6" borderId="32" xfId="0" applyNumberFormat="1" applyFont="1" applyFill="1" applyBorder="1" applyAlignment="1">
      <alignment horizontal="left" vertical="top" wrapText="1"/>
    </xf>
    <xf numFmtId="49" fontId="5" fillId="6" borderId="22" xfId="0" applyNumberFormat="1" applyFont="1" applyFill="1" applyBorder="1" applyAlignment="1">
      <alignment horizontal="left" vertical="top" wrapText="1"/>
    </xf>
    <xf numFmtId="49" fontId="5" fillId="6" borderId="30" xfId="0" applyNumberFormat="1" applyFont="1" applyFill="1" applyBorder="1" applyAlignment="1">
      <alignment horizontal="left" vertical="top" wrapText="1"/>
    </xf>
    <xf numFmtId="1" fontId="5" fillId="0" borderId="0" xfId="0" applyNumberFormat="1" applyFont="1" applyAlignment="1">
      <alignment horizontal="left" vertical="top"/>
    </xf>
    <xf numFmtId="0" fontId="5" fillId="6" borderId="19" xfId="0" applyFont="1" applyFill="1" applyBorder="1">
      <alignment vertical="center"/>
    </xf>
    <xf numFmtId="0" fontId="5" fillId="6" borderId="21" xfId="0" applyFont="1" applyFill="1" applyBorder="1">
      <alignment vertical="center"/>
    </xf>
    <xf numFmtId="0" fontId="5" fillId="6" borderId="40" xfId="0" applyFont="1" applyFill="1" applyBorder="1" applyAlignment="1">
      <alignment horizontal="left" vertical="center" wrapText="1"/>
    </xf>
    <xf numFmtId="49" fontId="11" fillId="6" borderId="23" xfId="1" applyNumberFormat="1" applyFill="1" applyBorder="1" applyAlignment="1">
      <alignment vertical="top" wrapText="1"/>
    </xf>
    <xf numFmtId="49" fontId="15" fillId="6" borderId="12" xfId="1" applyNumberFormat="1" applyFont="1" applyFill="1" applyBorder="1" applyAlignment="1">
      <alignment horizontal="left" vertical="center" wrapText="1"/>
    </xf>
    <xf numFmtId="0" fontId="24" fillId="6" borderId="2" xfId="0" applyFont="1" applyFill="1" applyBorder="1" applyAlignment="1">
      <alignment vertical="center" wrapText="1"/>
    </xf>
    <xf numFmtId="0" fontId="0" fillId="6" borderId="27" xfId="1" applyFont="1" applyFill="1" applyBorder="1" applyAlignment="1">
      <alignment vertical="center" wrapText="1"/>
    </xf>
    <xf numFmtId="49" fontId="11" fillId="6" borderId="7" xfId="1" applyNumberFormat="1" applyFill="1" applyBorder="1" applyAlignment="1">
      <alignment vertical="top" wrapText="1"/>
    </xf>
    <xf numFmtId="0" fontId="0" fillId="6" borderId="7" xfId="1" applyFont="1" applyFill="1" applyBorder="1" applyAlignment="1">
      <alignment vertical="center" wrapText="1"/>
    </xf>
    <xf numFmtId="0" fontId="0" fillId="6" borderId="17" xfId="1" applyFont="1" applyFill="1" applyBorder="1" applyAlignment="1">
      <alignment vertical="center" wrapText="1"/>
    </xf>
    <xf numFmtId="49" fontId="11" fillId="6" borderId="28" xfId="1" applyNumberFormat="1" applyFill="1" applyBorder="1" applyAlignment="1">
      <alignment vertical="top" wrapText="1"/>
    </xf>
    <xf numFmtId="0" fontId="0" fillId="0" borderId="41" xfId="0" applyBorder="1">
      <alignment vertical="center"/>
    </xf>
    <xf numFmtId="0" fontId="25"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wrapText="1"/>
    </xf>
    <xf numFmtId="0" fontId="7" fillId="0" borderId="2" xfId="0" applyFont="1" applyBorder="1" applyAlignment="1">
      <alignment horizontal="left" vertical="center" wrapText="1"/>
    </xf>
    <xf numFmtId="49" fontId="5" fillId="0" borderId="42" xfId="0" applyNumberFormat="1" applyFont="1" applyBorder="1" applyAlignment="1">
      <alignment horizontal="left" vertical="top" wrapText="1"/>
    </xf>
    <xf numFmtId="0" fontId="9" fillId="0" borderId="42" xfId="0" applyFont="1" applyBorder="1" applyAlignment="1">
      <alignment horizontal="left" vertical="center" wrapText="1"/>
    </xf>
    <xf numFmtId="0" fontId="7" fillId="0" borderId="42" xfId="0" applyFont="1" applyBorder="1" applyAlignment="1">
      <alignment horizontal="center" vertical="center" wrapText="1"/>
    </xf>
    <xf numFmtId="49" fontId="5" fillId="0" borderId="42" xfId="0" applyNumberFormat="1" applyFont="1" applyBorder="1" applyAlignment="1">
      <alignment horizontal="center" vertical="top" wrapText="1"/>
    </xf>
    <xf numFmtId="0" fontId="7" fillId="0" borderId="1" xfId="0" applyFont="1" applyBorder="1" applyAlignment="1">
      <alignment horizontal="center" vertical="center" wrapText="1"/>
    </xf>
    <xf numFmtId="49" fontId="5" fillId="0" borderId="1" xfId="0" applyNumberFormat="1" applyFont="1" applyBorder="1" applyAlignment="1">
      <alignment horizontal="center" vertical="top" wrapText="1"/>
    </xf>
    <xf numFmtId="0" fontId="7" fillId="3" borderId="0" xfId="0" applyFont="1" applyFill="1">
      <alignment vertical="center"/>
    </xf>
    <xf numFmtId="0" fontId="7" fillId="4" borderId="0" xfId="0" applyFont="1" applyFill="1">
      <alignment vertical="center"/>
    </xf>
    <xf numFmtId="0" fontId="7" fillId="0" borderId="3" xfId="0" applyFont="1" applyBorder="1">
      <alignment vertical="center"/>
    </xf>
    <xf numFmtId="0" fontId="7" fillId="0" borderId="43" xfId="0" applyFont="1" applyBorder="1" applyAlignment="1">
      <alignment vertical="center" wrapText="1"/>
    </xf>
    <xf numFmtId="0" fontId="7" fillId="0" borderId="44" xfId="0" applyFont="1" applyBorder="1" applyAlignment="1">
      <alignment horizontal="right" vertical="center"/>
    </xf>
    <xf numFmtId="0" fontId="7" fillId="0" borderId="41" xfId="0" applyFont="1" applyBorder="1" applyAlignment="1">
      <alignment horizontal="right" vertical="center"/>
    </xf>
    <xf numFmtId="0" fontId="7" fillId="0" borderId="46" xfId="0" applyFont="1" applyBorder="1" applyAlignment="1">
      <alignment horizontal="right" vertical="center"/>
    </xf>
    <xf numFmtId="0" fontId="7" fillId="0" borderId="46" xfId="0" applyFont="1" applyBorder="1">
      <alignment vertical="center"/>
    </xf>
    <xf numFmtId="0" fontId="7" fillId="0" borderId="3" xfId="0" applyFont="1" applyBorder="1" applyAlignment="1">
      <alignment horizontal="left" vertical="center" wrapText="1"/>
    </xf>
    <xf numFmtId="0" fontId="7" fillId="0" borderId="3" xfId="0" applyFont="1" applyBorder="1" applyAlignment="1">
      <alignment vertical="center" wrapText="1"/>
    </xf>
    <xf numFmtId="0" fontId="8" fillId="0" borderId="0" xfId="0" applyFont="1">
      <alignment vertical="center"/>
    </xf>
    <xf numFmtId="0" fontId="7" fillId="0" borderId="6" xfId="0" applyFont="1" applyBorder="1" applyAlignment="1">
      <alignment horizontal="right" vertical="center" wrapText="1"/>
    </xf>
    <xf numFmtId="0" fontId="7" fillId="0" borderId="7" xfId="0" applyFont="1" applyBorder="1" applyAlignment="1">
      <alignment horizontal="right" vertical="center" wrapText="1"/>
    </xf>
    <xf numFmtId="0" fontId="7" fillId="4" borderId="0" xfId="0" applyFont="1" applyFill="1" applyAlignment="1">
      <alignment horizontal="left" vertical="top"/>
    </xf>
    <xf numFmtId="14" fontId="5" fillId="0" borderId="51" xfId="0" applyNumberFormat="1" applyFont="1" applyBorder="1" applyAlignment="1">
      <alignment horizontal="left" vertical="top"/>
    </xf>
    <xf numFmtId="14" fontId="5" fillId="7" borderId="52" xfId="0" applyNumberFormat="1" applyFont="1" applyFill="1" applyBorder="1" applyAlignment="1">
      <alignment horizontal="left" vertical="top"/>
    </xf>
    <xf numFmtId="0" fontId="10" fillId="0" borderId="53" xfId="0" applyFont="1" applyBorder="1">
      <alignment vertical="center"/>
    </xf>
    <xf numFmtId="0" fontId="10" fillId="0" borderId="54" xfId="0" applyFont="1" applyBorder="1">
      <alignment vertical="center"/>
    </xf>
    <xf numFmtId="49" fontId="5" fillId="0" borderId="55" xfId="0" applyNumberFormat="1" applyFont="1" applyBorder="1" applyAlignment="1">
      <alignment horizontal="left" vertical="top" wrapText="1"/>
    </xf>
    <xf numFmtId="49" fontId="7" fillId="0" borderId="53" xfId="0" applyNumberFormat="1" applyFont="1" applyBorder="1" applyAlignment="1">
      <alignment horizontal="left" vertical="center" wrapText="1"/>
    </xf>
    <xf numFmtId="49" fontId="5" fillId="0" borderId="55" xfId="0" applyNumberFormat="1" applyFont="1" applyBorder="1" applyAlignment="1">
      <alignment horizontal="left" vertical="top"/>
    </xf>
    <xf numFmtId="49" fontId="5" fillId="0" borderId="53" xfId="0" applyNumberFormat="1" applyFont="1" applyBorder="1" applyAlignment="1">
      <alignment horizontal="left" vertical="top"/>
    </xf>
    <xf numFmtId="49" fontId="5" fillId="8" borderId="53" xfId="0" applyNumberFormat="1" applyFont="1" applyFill="1" applyBorder="1" applyAlignment="1">
      <alignment horizontal="left" vertical="top"/>
    </xf>
    <xf numFmtId="49" fontId="11" fillId="0" borderId="53" xfId="1" applyNumberFormat="1" applyFill="1" applyBorder="1" applyAlignment="1">
      <alignment horizontal="left" vertical="top"/>
    </xf>
    <xf numFmtId="49" fontId="12" fillId="0" borderId="53" xfId="0" applyNumberFormat="1" applyFont="1" applyBorder="1" applyAlignment="1">
      <alignment horizontal="left" vertical="top" wrapText="1"/>
    </xf>
    <xf numFmtId="49" fontId="5" fillId="0" borderId="53" xfId="0" applyNumberFormat="1" applyFont="1" applyBorder="1" applyAlignment="1">
      <alignment horizontal="left" vertical="top" wrapText="1"/>
    </xf>
    <xf numFmtId="49" fontId="5" fillId="0" borderId="56" xfId="0" applyNumberFormat="1" applyFont="1" applyBorder="1" applyAlignment="1">
      <alignment horizontal="left" vertical="top" wrapText="1"/>
    </xf>
    <xf numFmtId="49" fontId="7" fillId="0" borderId="18" xfId="0" applyNumberFormat="1" applyFont="1" applyBorder="1" applyAlignment="1">
      <alignment vertical="center" wrapText="1"/>
    </xf>
    <xf numFmtId="0" fontId="7" fillId="0" borderId="26" xfId="0" applyFont="1" applyBorder="1" applyAlignment="1">
      <alignment vertical="center" wrapText="1"/>
    </xf>
    <xf numFmtId="49" fontId="11" fillId="0" borderId="57" xfId="1" applyNumberFormat="1" applyFill="1" applyBorder="1" applyAlignment="1">
      <alignment vertical="top" wrapText="1"/>
    </xf>
    <xf numFmtId="0" fontId="0" fillId="9" borderId="5" xfId="0" applyFill="1" applyBorder="1">
      <alignment vertical="center"/>
    </xf>
    <xf numFmtId="0" fontId="0" fillId="9" borderId="41" xfId="0" applyFill="1" applyBorder="1">
      <alignment vertical="center"/>
    </xf>
    <xf numFmtId="0" fontId="0" fillId="9" borderId="0" xfId="0" applyFill="1">
      <alignment vertical="center"/>
    </xf>
    <xf numFmtId="0" fontId="0" fillId="9" borderId="19" xfId="0" applyFill="1" applyBorder="1">
      <alignment vertical="center"/>
    </xf>
    <xf numFmtId="0" fontId="0" fillId="9" borderId="24" xfId="0" applyFill="1" applyBorder="1">
      <alignment vertical="center"/>
    </xf>
    <xf numFmtId="0" fontId="0" fillId="9" borderId="2" xfId="0" applyFill="1" applyBorder="1">
      <alignment vertical="center"/>
    </xf>
    <xf numFmtId="0" fontId="0" fillId="0" borderId="0" xfId="0" applyAlignment="1">
      <alignment horizontal="left" vertical="center"/>
    </xf>
    <xf numFmtId="0" fontId="0" fillId="0" borderId="0" xfId="0" applyAlignment="1">
      <alignment horizontal="center" vertical="center"/>
    </xf>
    <xf numFmtId="0" fontId="5" fillId="0" borderId="0" xfId="0" applyFont="1" applyAlignment="1">
      <alignment horizontal="center" vertical="top"/>
    </xf>
    <xf numFmtId="0" fontId="4" fillId="10" borderId="0" xfId="0" applyFont="1" applyFill="1">
      <alignment vertical="center"/>
    </xf>
    <xf numFmtId="0" fontId="7" fillId="0" borderId="65" xfId="0" applyFont="1" applyBorder="1" applyAlignment="1">
      <alignment horizontal="center" vertical="center"/>
    </xf>
    <xf numFmtId="0" fontId="7" fillId="0" borderId="0" xfId="0" applyFont="1" applyAlignment="1">
      <alignment horizontal="center" vertical="center"/>
    </xf>
    <xf numFmtId="0" fontId="7" fillId="0" borderId="2" xfId="0" applyFont="1" applyBorder="1" applyAlignment="1">
      <alignment horizontal="center" vertical="center"/>
    </xf>
    <xf numFmtId="0" fontId="6" fillId="6" borderId="68" xfId="0" applyFont="1" applyFill="1" applyBorder="1" applyAlignment="1">
      <alignment horizontal="center" vertical="center"/>
    </xf>
    <xf numFmtId="0" fontId="5" fillId="0" borderId="0" xfId="0" applyFont="1" applyAlignment="1">
      <alignment horizontal="left" vertical="center"/>
    </xf>
    <xf numFmtId="0" fontId="4" fillId="11" borderId="0" xfId="0" applyFont="1" applyFill="1">
      <alignment vertical="center"/>
    </xf>
    <xf numFmtId="49" fontId="5" fillId="0" borderId="0" xfId="0" applyNumberFormat="1" applyFont="1" applyAlignment="1">
      <alignment horizontal="left" vertical="top" wrapText="1"/>
    </xf>
    <xf numFmtId="49" fontId="6" fillId="0" borderId="0" xfId="0" applyNumberFormat="1" applyFont="1" applyAlignment="1">
      <alignment horizontal="center" vertical="center" wrapText="1"/>
    </xf>
    <xf numFmtId="0" fontId="5" fillId="10" borderId="0" xfId="0" applyFont="1" applyFill="1">
      <alignment vertical="center"/>
    </xf>
    <xf numFmtId="0" fontId="7" fillId="6" borderId="18" xfId="0" applyFont="1" applyFill="1" applyBorder="1">
      <alignment vertical="center"/>
    </xf>
    <xf numFmtId="0" fontId="7" fillId="6" borderId="73" xfId="0" applyFont="1" applyFill="1" applyBorder="1">
      <alignment vertical="center"/>
    </xf>
    <xf numFmtId="0" fontId="7" fillId="6" borderId="74" xfId="0" applyFont="1" applyFill="1" applyBorder="1">
      <alignment vertical="center"/>
    </xf>
    <xf numFmtId="0" fontId="7" fillId="0" borderId="2" xfId="0" applyFont="1" applyBorder="1">
      <alignment vertical="center"/>
    </xf>
    <xf numFmtId="0" fontId="7" fillId="6" borderId="75" xfId="0" applyFont="1" applyFill="1" applyBorder="1">
      <alignment vertical="center"/>
    </xf>
    <xf numFmtId="0" fontId="7" fillId="6" borderId="63" xfId="0" applyFont="1" applyFill="1" applyBorder="1">
      <alignment vertical="center"/>
    </xf>
    <xf numFmtId="0" fontId="7" fillId="0" borderId="76" xfId="0" applyFont="1" applyBorder="1">
      <alignment vertical="center"/>
    </xf>
    <xf numFmtId="0" fontId="6" fillId="6" borderId="73" xfId="0" applyFont="1" applyFill="1" applyBorder="1" applyAlignment="1">
      <alignment horizontal="center" vertical="center" wrapText="1"/>
    </xf>
    <xf numFmtId="0" fontId="5" fillId="11" borderId="0" xfId="0" applyFont="1" applyFill="1" applyAlignment="1">
      <alignment horizontal="left" vertical="center"/>
    </xf>
    <xf numFmtId="0" fontId="5" fillId="10" borderId="0" xfId="0" applyFont="1" applyFill="1" applyAlignment="1">
      <alignment horizontal="left" vertical="center"/>
    </xf>
    <xf numFmtId="0" fontId="27" fillId="0" borderId="77" xfId="0" applyFont="1" applyBorder="1" applyAlignment="1">
      <alignment horizontal="left" vertical="center" wrapText="1"/>
    </xf>
    <xf numFmtId="0" fontId="5" fillId="0" borderId="45" xfId="0" applyFont="1" applyBorder="1" applyAlignment="1">
      <alignment horizontal="left" vertical="center"/>
    </xf>
    <xf numFmtId="0" fontId="5" fillId="0" borderId="43" xfId="0" applyFont="1" applyBorder="1" applyAlignment="1">
      <alignment horizontal="left" vertical="center"/>
    </xf>
    <xf numFmtId="49" fontId="5" fillId="0" borderId="43" xfId="0" applyNumberFormat="1" applyFont="1" applyBorder="1" applyAlignment="1">
      <alignment horizontal="left" vertical="center" wrapText="1"/>
    </xf>
    <xf numFmtId="0" fontId="5" fillId="0" borderId="78" xfId="0" applyFont="1" applyBorder="1" applyAlignment="1">
      <alignment horizontal="left" vertical="center"/>
    </xf>
    <xf numFmtId="49" fontId="5" fillId="0" borderId="79" xfId="0" applyNumberFormat="1" applyFont="1" applyBorder="1" applyAlignment="1">
      <alignment horizontal="left" vertical="center" wrapText="1"/>
    </xf>
    <xf numFmtId="0" fontId="5" fillId="0" borderId="78" xfId="0" applyFont="1" applyBorder="1" applyAlignment="1">
      <alignment horizontal="left" vertical="center" wrapText="1"/>
    </xf>
    <xf numFmtId="0" fontId="5" fillId="0" borderId="80" xfId="0" applyFont="1" applyBorder="1" applyAlignment="1">
      <alignment horizontal="left" vertical="center" wrapText="1"/>
    </xf>
    <xf numFmtId="0" fontId="5" fillId="0" borderId="79" xfId="0" applyFont="1" applyBorder="1" applyAlignment="1">
      <alignment horizontal="left" vertical="center"/>
    </xf>
    <xf numFmtId="0" fontId="28" fillId="0" borderId="78" xfId="0" applyFont="1" applyBorder="1" applyAlignment="1">
      <alignment horizontal="left" vertical="center"/>
    </xf>
    <xf numFmtId="0" fontId="28" fillId="0" borderId="41" xfId="0" applyFont="1" applyBorder="1" applyAlignment="1">
      <alignment horizontal="left" vertical="center"/>
    </xf>
    <xf numFmtId="0" fontId="5" fillId="0" borderId="41" xfId="0" applyFont="1" applyBorder="1" applyAlignment="1">
      <alignment horizontal="left" vertical="center"/>
    </xf>
    <xf numFmtId="49" fontId="5" fillId="0" borderId="79" xfId="0" applyNumberFormat="1" applyFont="1" applyBorder="1" applyAlignment="1">
      <alignment horizontal="left" vertical="center"/>
    </xf>
    <xf numFmtId="0" fontId="15" fillId="0" borderId="78" xfId="0" applyFont="1" applyBorder="1" applyAlignment="1">
      <alignment horizontal="left" vertical="center"/>
    </xf>
    <xf numFmtId="0" fontId="28" fillId="0" borderId="81" xfId="0" applyFont="1" applyBorder="1" applyAlignment="1">
      <alignment horizontal="left" vertical="center"/>
    </xf>
    <xf numFmtId="0" fontId="28" fillId="0" borderId="0" xfId="0" applyFont="1" applyAlignment="1">
      <alignment horizontal="left" vertical="center"/>
    </xf>
    <xf numFmtId="0" fontId="20" fillId="0" borderId="0" xfId="0" applyFont="1" applyAlignment="1">
      <alignment horizontal="left" vertical="center" wrapText="1"/>
    </xf>
    <xf numFmtId="49" fontId="29" fillId="0" borderId="0" xfId="0" applyNumberFormat="1" applyFont="1" applyAlignment="1">
      <alignment horizontal="center" vertical="center" wrapText="1"/>
    </xf>
    <xf numFmtId="0" fontId="20" fillId="0" borderId="18" xfId="0" applyFont="1" applyBorder="1" applyAlignment="1">
      <alignment horizontal="left" vertical="center" wrapText="1"/>
    </xf>
    <xf numFmtId="0" fontId="30" fillId="0" borderId="0" xfId="0" applyFont="1">
      <alignment vertical="center"/>
    </xf>
    <xf numFmtId="0" fontId="20" fillId="12" borderId="18" xfId="0" applyFont="1" applyFill="1" applyBorder="1" applyAlignment="1">
      <alignment horizontal="left" vertical="center" wrapText="1"/>
    </xf>
    <xf numFmtId="49" fontId="20" fillId="9" borderId="18" xfId="0" applyNumberFormat="1" applyFont="1" applyFill="1" applyBorder="1" applyAlignment="1">
      <alignment horizontal="left" vertical="center" wrapText="1"/>
    </xf>
    <xf numFmtId="0" fontId="22" fillId="0" borderId="0" xfId="0" applyFont="1" applyAlignment="1">
      <alignment horizontal="left" vertical="center"/>
    </xf>
    <xf numFmtId="0" fontId="20" fillId="0" borderId="18" xfId="0" applyFont="1" applyBorder="1" applyAlignment="1">
      <alignment horizontal="left" vertical="center"/>
    </xf>
    <xf numFmtId="0" fontId="20" fillId="13" borderId="18" xfId="0" applyFont="1" applyFill="1" applyBorder="1" applyAlignment="1">
      <alignment horizontal="left" vertical="center"/>
    </xf>
    <xf numFmtId="0" fontId="31" fillId="0" borderId="18" xfId="0" applyFont="1" applyBorder="1" applyAlignment="1">
      <alignment horizontal="left" vertical="center"/>
    </xf>
    <xf numFmtId="0" fontId="32" fillId="12" borderId="0" xfId="0" applyFont="1" applyFill="1">
      <alignment vertical="center"/>
    </xf>
    <xf numFmtId="0" fontId="0" fillId="12" borderId="0" xfId="0" applyFill="1">
      <alignment vertical="center"/>
    </xf>
    <xf numFmtId="49" fontId="5" fillId="0" borderId="0" xfId="0" applyNumberFormat="1"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3" fillId="12" borderId="0" xfId="0" applyFont="1" applyFill="1" applyAlignment="1">
      <alignment vertical="center" wrapText="1"/>
    </xf>
    <xf numFmtId="49" fontId="33" fillId="12" borderId="0" xfId="0" applyNumberFormat="1" applyFont="1" applyFill="1" applyAlignment="1">
      <alignment vertical="center" wrapText="1"/>
    </xf>
    <xf numFmtId="0" fontId="8" fillId="12" borderId="0" xfId="0" applyFont="1" applyFill="1" applyAlignment="1">
      <alignment horizontal="left" vertical="center" wrapText="1"/>
    </xf>
    <xf numFmtId="0" fontId="15" fillId="12" borderId="0" xfId="0" applyFont="1" applyFill="1">
      <alignment vertical="center"/>
    </xf>
    <xf numFmtId="0" fontId="15" fillId="0" borderId="0" xfId="0" applyFont="1">
      <alignment vertical="center"/>
    </xf>
    <xf numFmtId="0" fontId="8" fillId="0" borderId="81" xfId="0" applyFont="1" applyBorder="1" applyAlignment="1">
      <alignment horizontal="center" vertical="center" wrapText="1"/>
    </xf>
    <xf numFmtId="0" fontId="11" fillId="0" borderId="81" xfId="1" applyFill="1" applyBorder="1" applyAlignment="1">
      <alignment vertical="center" wrapText="1"/>
    </xf>
    <xf numFmtId="0" fontId="34" fillId="0" borderId="0" xfId="0" applyFont="1" applyAlignment="1">
      <alignment vertical="center" wrapText="1"/>
    </xf>
    <xf numFmtId="0" fontId="35" fillId="0" borderId="0" xfId="0" applyFont="1" applyAlignment="1" applyProtection="1">
      <alignment vertical="top"/>
      <protection locked="0"/>
    </xf>
    <xf numFmtId="0" fontId="36" fillId="0" borderId="0" xfId="0" applyFont="1" applyAlignment="1" applyProtection="1">
      <alignment vertical="top"/>
      <protection locked="0"/>
    </xf>
    <xf numFmtId="49" fontId="12" fillId="0" borderId="0" xfId="0" applyNumberFormat="1" applyFont="1" applyAlignment="1">
      <alignment horizontal="left" vertical="top" wrapText="1"/>
    </xf>
    <xf numFmtId="49" fontId="37" fillId="0" borderId="0" xfId="1" applyNumberFormat="1" applyFont="1" applyFill="1" applyBorder="1" applyAlignment="1">
      <alignment horizontal="left" vertical="top" wrapText="1"/>
    </xf>
    <xf numFmtId="49" fontId="15" fillId="0" borderId="0" xfId="0" applyNumberFormat="1" applyFont="1" applyAlignment="1">
      <alignment horizontal="left" vertical="top"/>
    </xf>
    <xf numFmtId="49" fontId="15" fillId="12" borderId="0" xfId="0" applyNumberFormat="1" applyFont="1" applyFill="1" applyAlignment="1">
      <alignment horizontal="left" vertical="top"/>
    </xf>
    <xf numFmtId="49" fontId="38" fillId="12" borderId="0" xfId="0" applyNumberFormat="1" applyFont="1" applyFill="1" applyAlignment="1">
      <alignment horizontal="left" vertical="top" wrapText="1"/>
    </xf>
    <xf numFmtId="49" fontId="15" fillId="12" borderId="0" xfId="0" applyNumberFormat="1" applyFont="1" applyFill="1" applyAlignment="1">
      <alignment horizontal="left" vertical="top" wrapText="1"/>
    </xf>
    <xf numFmtId="49" fontId="15" fillId="0" borderId="0" xfId="0" applyNumberFormat="1" applyFont="1" applyAlignment="1">
      <alignment horizontal="left" vertical="top" wrapText="1"/>
    </xf>
    <xf numFmtId="49" fontId="39" fillId="0" borderId="0" xfId="0" applyNumberFormat="1" applyFont="1" applyAlignment="1">
      <alignment horizontal="left" vertical="center"/>
    </xf>
    <xf numFmtId="49" fontId="0" fillId="0" borderId="0" xfId="0" applyNumberFormat="1">
      <alignment vertical="center"/>
    </xf>
    <xf numFmtId="49" fontId="5" fillId="0" borderId="43" xfId="0" applyNumberFormat="1" applyFont="1" applyBorder="1" applyAlignment="1">
      <alignment horizontal="left" vertical="center"/>
    </xf>
    <xf numFmtId="0" fontId="31" fillId="0" borderId="0" xfId="0" applyFont="1" applyAlignment="1">
      <alignment horizontal="left" vertical="center"/>
    </xf>
    <xf numFmtId="49" fontId="6" fillId="0" borderId="8" xfId="0" applyNumberFormat="1" applyFont="1" applyBorder="1" applyAlignment="1">
      <alignment horizontal="center" vertical="center" wrapText="1"/>
    </xf>
    <xf numFmtId="0" fontId="20" fillId="0" borderId="8" xfId="0" applyFont="1" applyBorder="1" applyAlignment="1">
      <alignment horizontal="left" vertical="center"/>
    </xf>
    <xf numFmtId="0" fontId="31" fillId="0" borderId="8" xfId="0" applyFont="1" applyBorder="1" applyAlignment="1">
      <alignment horizontal="left" vertical="center"/>
    </xf>
    <xf numFmtId="0" fontId="59" fillId="12" borderId="0" xfId="0" applyFont="1" applyFill="1" applyAlignment="1">
      <alignment horizontal="center" vertical="center"/>
    </xf>
    <xf numFmtId="0" fontId="59" fillId="12" borderId="0" xfId="0" applyFont="1" applyFill="1" applyAlignment="1">
      <alignment horizontal="left" vertical="center"/>
    </xf>
    <xf numFmtId="0" fontId="60" fillId="12" borderId="0" xfId="0" applyFont="1" applyFill="1" applyAlignment="1">
      <alignment horizontal="center" vertical="center"/>
    </xf>
    <xf numFmtId="0" fontId="60" fillId="12" borderId="0" xfId="0" applyFont="1" applyFill="1" applyAlignment="1">
      <alignment horizontal="left" vertical="center"/>
    </xf>
    <xf numFmtId="0" fontId="60" fillId="12" borderId="0" xfId="0" applyFont="1" applyFill="1">
      <alignment vertical="center"/>
    </xf>
    <xf numFmtId="0" fontId="20" fillId="9" borderId="18" xfId="0" applyFont="1" applyFill="1" applyBorder="1" applyAlignment="1">
      <alignment horizontal="left" vertical="center" wrapText="1"/>
    </xf>
    <xf numFmtId="0" fontId="5" fillId="0" borderId="18" xfId="0" applyFont="1" applyBorder="1" applyAlignment="1">
      <alignment horizontal="left" vertical="center"/>
    </xf>
    <xf numFmtId="0" fontId="61" fillId="0" borderId="0" xfId="0" applyFont="1" applyAlignment="1">
      <alignment horizontal="center" vertical="center"/>
    </xf>
    <xf numFmtId="0" fontId="62" fillId="0" borderId="18" xfId="0" applyFont="1" applyBorder="1" applyAlignment="1">
      <alignment horizontal="center" vertical="center"/>
    </xf>
    <xf numFmtId="0" fontId="63" fillId="0" borderId="18" xfId="0" applyFont="1" applyBorder="1" applyAlignment="1">
      <alignment horizontal="center" vertical="center"/>
    </xf>
    <xf numFmtId="0" fontId="2" fillId="0" borderId="18" xfId="0" applyFont="1" applyBorder="1" applyAlignment="1">
      <alignment horizontal="center" vertical="center"/>
    </xf>
    <xf numFmtId="0" fontId="64" fillId="0" borderId="0" xfId="0" applyFont="1" applyAlignment="1">
      <alignment horizontal="left" vertical="center"/>
    </xf>
    <xf numFmtId="0" fontId="65" fillId="0" borderId="0" xfId="0" applyFont="1" applyAlignment="1">
      <alignment horizontal="left" vertical="center" wrapText="1"/>
    </xf>
    <xf numFmtId="0" fontId="65" fillId="0" borderId="0" xfId="0" applyFont="1" applyAlignment="1">
      <alignment vertical="center" wrapText="1"/>
    </xf>
    <xf numFmtId="0" fontId="0" fillId="0" borderId="2" xfId="0" applyBorder="1" applyAlignment="1">
      <alignment horizontal="right" vertical="center"/>
    </xf>
    <xf numFmtId="0" fontId="7" fillId="5" borderId="20" xfId="0" applyFont="1" applyFill="1" applyBorder="1" applyAlignment="1">
      <alignment horizontal="left" vertical="center" wrapText="1"/>
    </xf>
    <xf numFmtId="0" fontId="7" fillId="5" borderId="17" xfId="0" applyFont="1" applyFill="1" applyBorder="1" applyAlignment="1">
      <alignment horizontal="left" vertical="center"/>
    </xf>
    <xf numFmtId="0" fontId="0" fillId="0" borderId="25" xfId="0" applyBorder="1" applyAlignment="1">
      <alignment horizontal="left" vertical="center" wrapText="1"/>
    </xf>
    <xf numFmtId="0" fontId="0" fillId="0" borderId="30" xfId="0" applyBorder="1" applyAlignment="1">
      <alignment horizontal="left" vertical="center"/>
    </xf>
    <xf numFmtId="0" fontId="7" fillId="5" borderId="7" xfId="0" applyFont="1" applyFill="1" applyBorder="1" applyAlignment="1">
      <alignment horizontal="left" vertical="center" wrapText="1"/>
    </xf>
    <xf numFmtId="0" fontId="0" fillId="0" borderId="1" xfId="0" applyBorder="1" applyAlignment="1">
      <alignment horizontal="right" vertical="center"/>
    </xf>
    <xf numFmtId="0" fontId="7" fillId="5" borderId="13" xfId="0" applyFont="1" applyFill="1" applyBorder="1" applyAlignment="1">
      <alignment horizontal="left" vertical="center" wrapText="1"/>
    </xf>
    <xf numFmtId="0" fontId="7" fillId="5" borderId="15" xfId="0" applyFont="1" applyFill="1" applyBorder="1" applyAlignment="1">
      <alignment horizontal="left" vertical="center" wrapText="1"/>
    </xf>
    <xf numFmtId="0" fontId="7" fillId="6" borderId="36"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5" borderId="6" xfId="0" applyFont="1" applyFill="1" applyBorder="1" applyAlignment="1">
      <alignment horizontal="left" vertical="center"/>
    </xf>
    <xf numFmtId="0" fontId="7" fillId="5" borderId="12" xfId="0" applyFont="1" applyFill="1" applyBorder="1" applyAlignment="1">
      <alignment horizontal="left" vertical="center" wrapText="1"/>
    </xf>
    <xf numFmtId="0" fontId="7" fillId="6" borderId="24"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5" borderId="14" xfId="0" applyFont="1" applyFill="1" applyBorder="1" applyAlignment="1">
      <alignment horizontal="left"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5" borderId="11" xfId="0" applyFont="1" applyFill="1" applyBorder="1" applyAlignment="1">
      <alignment horizontal="left" vertical="center" wrapText="1"/>
    </xf>
    <xf numFmtId="0" fontId="7" fillId="6" borderId="35" xfId="0" applyFont="1" applyFill="1" applyBorder="1" applyAlignment="1">
      <alignment horizontal="center" vertical="center" wrapText="1"/>
    </xf>
    <xf numFmtId="0" fontId="4" fillId="0" borderId="0" xfId="0" applyFont="1" applyAlignment="1">
      <alignment horizontal="left" vertical="center"/>
    </xf>
    <xf numFmtId="0" fontId="5" fillId="2" borderId="0" xfId="0" applyFont="1" applyFill="1" applyAlignment="1">
      <alignment horizontal="left" vertical="center" wrapText="1"/>
    </xf>
    <xf numFmtId="0" fontId="23" fillId="6" borderId="0" xfId="0" applyFont="1" applyFill="1" applyAlignment="1">
      <alignment horizontal="left"/>
    </xf>
    <xf numFmtId="0" fontId="5" fillId="0" borderId="18" xfId="0" applyFont="1" applyBorder="1" applyAlignment="1">
      <alignment horizontal="left" vertical="center" wrapText="1"/>
    </xf>
    <xf numFmtId="0" fontId="5" fillId="0" borderId="9" xfId="0" applyFont="1" applyBorder="1" applyAlignment="1">
      <alignment horizontal="left" vertical="center"/>
    </xf>
    <xf numFmtId="0" fontId="8" fillId="5" borderId="3" xfId="0" applyFont="1" applyFill="1" applyBorder="1" applyAlignment="1">
      <alignment horizontal="left" vertical="center" wrapText="1"/>
    </xf>
    <xf numFmtId="0" fontId="8" fillId="6" borderId="20" xfId="0" applyFont="1" applyFill="1" applyBorder="1" applyAlignment="1">
      <alignment horizontal="left" vertical="center" wrapText="1"/>
    </xf>
    <xf numFmtId="0" fontId="8" fillId="6" borderId="17"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6" borderId="9"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7" fillId="0" borderId="49"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5" xfId="0" applyFont="1" applyBorder="1" applyAlignment="1">
      <alignment horizontal="left" vertical="center" wrapText="1"/>
    </xf>
    <xf numFmtId="0" fontId="7" fillId="0" borderId="24" xfId="0" applyFont="1" applyBorder="1" applyAlignment="1">
      <alignment horizontal="left" vertical="center" wrapText="1"/>
    </xf>
    <xf numFmtId="0" fontId="26" fillId="0" borderId="44" xfId="0" applyFont="1" applyBorder="1" applyAlignment="1">
      <alignment horizontal="left" vertical="center" wrapText="1"/>
    </xf>
    <xf numFmtId="0" fontId="26" fillId="0" borderId="45" xfId="0" applyFont="1" applyBorder="1" applyAlignment="1">
      <alignment horizontal="lef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7" fillId="0" borderId="47" xfId="0" applyFont="1" applyBorder="1" applyAlignment="1">
      <alignment horizontal="center" vertical="center" wrapText="1"/>
    </xf>
    <xf numFmtId="49" fontId="6" fillId="2" borderId="18" xfId="0" applyNumberFormat="1" applyFont="1" applyFill="1" applyBorder="1" applyAlignment="1">
      <alignment horizontal="center" vertical="center" wrapText="1"/>
    </xf>
    <xf numFmtId="49" fontId="6" fillId="0" borderId="0" xfId="0" applyNumberFormat="1" applyFont="1" applyAlignment="1">
      <alignment horizontal="center" vertical="top" wrapText="1"/>
    </xf>
    <xf numFmtId="49" fontId="4" fillId="0" borderId="0" xfId="0" applyNumberFormat="1" applyFont="1" applyAlignment="1">
      <alignment horizontal="left" vertical="center" wrapText="1"/>
    </xf>
    <xf numFmtId="49" fontId="6" fillId="14" borderId="18" xfId="0" applyNumberFormat="1" applyFont="1" applyFill="1" applyBorder="1" applyAlignment="1">
      <alignment horizontal="center" vertical="center" wrapText="1"/>
    </xf>
    <xf numFmtId="49" fontId="6" fillId="14" borderId="5" xfId="0" applyNumberFormat="1" applyFont="1" applyFill="1" applyBorder="1" applyAlignment="1">
      <alignment horizontal="center" vertical="center" wrapText="1"/>
    </xf>
    <xf numFmtId="49" fontId="6" fillId="14" borderId="24" xfId="0" applyNumberFormat="1" applyFont="1" applyFill="1" applyBorder="1" applyAlignment="1">
      <alignment horizontal="center" vertical="center" wrapText="1"/>
    </xf>
    <xf numFmtId="49" fontId="6" fillId="14" borderId="46" xfId="0" applyNumberFormat="1" applyFont="1" applyFill="1" applyBorder="1" applyAlignment="1">
      <alignment horizontal="center" vertical="center" wrapText="1"/>
    </xf>
    <xf numFmtId="49" fontId="6" fillId="14" borderId="11" xfId="0" applyNumberFormat="1"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5" borderId="9" xfId="0" applyFont="1" applyFill="1" applyBorder="1" applyAlignment="1">
      <alignment horizontal="left" vertical="center"/>
    </xf>
    <xf numFmtId="0" fontId="7" fillId="6" borderId="58" xfId="0" applyFont="1" applyFill="1" applyBorder="1" applyAlignment="1">
      <alignment horizontal="center" vertical="center"/>
    </xf>
    <xf numFmtId="0" fontId="7" fillId="6" borderId="77" xfId="0" applyFont="1" applyFill="1" applyBorder="1" applyAlignment="1">
      <alignment horizontal="center" vertical="center"/>
    </xf>
    <xf numFmtId="0" fontId="27" fillId="5" borderId="58" xfId="0" applyFont="1" applyFill="1" applyBorder="1" applyAlignment="1">
      <alignment horizontal="left" vertical="center" wrapText="1"/>
    </xf>
    <xf numFmtId="0" fontId="27" fillId="5" borderId="70" xfId="0" applyFont="1" applyFill="1" applyBorder="1" applyAlignment="1">
      <alignment horizontal="left" vertical="center" wrapText="1"/>
    </xf>
    <xf numFmtId="0" fontId="27" fillId="5" borderId="77" xfId="0" applyFont="1" applyFill="1" applyBorder="1" applyAlignment="1">
      <alignment horizontal="left" vertical="center" wrapText="1"/>
    </xf>
    <xf numFmtId="49" fontId="0" fillId="0" borderId="59" xfId="0" applyNumberFormat="1" applyBorder="1" applyAlignment="1">
      <alignment horizontal="center" vertical="center"/>
    </xf>
    <xf numFmtId="0" fontId="0" fillId="0" borderId="65" xfId="0" applyBorder="1" applyAlignment="1">
      <alignment horizontal="center" vertical="center"/>
    </xf>
    <xf numFmtId="0" fontId="0" fillId="0" borderId="82" xfId="0" applyBorder="1" applyAlignment="1">
      <alignment horizontal="center" vertical="center"/>
    </xf>
    <xf numFmtId="0" fontId="7" fillId="6" borderId="69" xfId="0" applyFont="1" applyFill="1" applyBorder="1" applyAlignment="1">
      <alignment horizontal="center" vertical="center"/>
    </xf>
    <xf numFmtId="0" fontId="7" fillId="6" borderId="74" xfId="0" applyFont="1" applyFill="1" applyBorder="1" applyAlignment="1">
      <alignment horizontal="center" vertical="center"/>
    </xf>
    <xf numFmtId="0" fontId="7" fillId="6" borderId="64" xfId="0" applyFont="1" applyFill="1" applyBorder="1" applyAlignment="1">
      <alignment horizontal="center" vertical="center"/>
    </xf>
    <xf numFmtId="0" fontId="7" fillId="6" borderId="50" xfId="0" applyFont="1" applyFill="1" applyBorder="1" applyAlignment="1">
      <alignment horizontal="center" vertical="center"/>
    </xf>
    <xf numFmtId="0" fontId="7" fillId="6" borderId="66" xfId="0" applyFont="1" applyFill="1" applyBorder="1" applyAlignment="1">
      <alignment horizontal="center" vertical="center"/>
    </xf>
    <xf numFmtId="0" fontId="7" fillId="6" borderId="67" xfId="0" applyFont="1" applyFill="1" applyBorder="1" applyAlignment="1">
      <alignment horizontal="center" vertical="center"/>
    </xf>
    <xf numFmtId="0" fontId="7" fillId="6" borderId="68" xfId="0" applyFont="1" applyFill="1" applyBorder="1" applyAlignment="1">
      <alignment horizontal="center" vertical="center"/>
    </xf>
    <xf numFmtId="0" fontId="7" fillId="6" borderId="6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63" xfId="0" applyFont="1" applyFill="1" applyBorder="1" applyAlignment="1">
      <alignment horizontal="center" vertical="center"/>
    </xf>
    <xf numFmtId="0" fontId="7" fillId="6" borderId="72" xfId="0" applyFont="1" applyFill="1" applyBorder="1" applyAlignment="1">
      <alignment horizontal="center" vertical="center"/>
    </xf>
    <xf numFmtId="0" fontId="27" fillId="6" borderId="59" xfId="0" applyFont="1" applyFill="1" applyBorder="1" applyAlignment="1">
      <alignment horizontal="center" vertical="center" wrapText="1"/>
    </xf>
    <xf numFmtId="0" fontId="27" fillId="6" borderId="71" xfId="0" applyFont="1" applyFill="1" applyBorder="1" applyAlignment="1">
      <alignment horizontal="center" vertical="center" wrapText="1"/>
    </xf>
    <xf numFmtId="0" fontId="7" fillId="6" borderId="60"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49" xfId="0" applyFont="1" applyFill="1" applyBorder="1" applyAlignment="1">
      <alignment horizontal="center" vertical="center"/>
    </xf>
    <xf numFmtId="0" fontId="7" fillId="6" borderId="62" xfId="0" applyFont="1" applyFill="1" applyBorder="1" applyAlignment="1">
      <alignment horizontal="center" vertical="center"/>
    </xf>
    <xf numFmtId="0" fontId="7" fillId="6" borderId="48" xfId="0" applyFont="1" applyFill="1" applyBorder="1" applyAlignment="1">
      <alignment horizontal="center" vertical="center"/>
    </xf>
  </cellXfs>
  <cellStyles count="2">
    <cellStyle name="ハイパーリンク" xfId="1" builtinId="8"/>
    <cellStyle name="標準"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calcChain" Target="calcChain.xml" /><Relationship Id="rId3" Type="http://schemas.openxmlformats.org/officeDocument/2006/relationships/worksheet" Target="worksheets/sheet3.xml" /><Relationship Id="rId7" Type="http://schemas.openxmlformats.org/officeDocument/2006/relationships/sharedStrings" Target="sharedString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tyles" Target="styles.xml" /><Relationship Id="rId5" Type="http://schemas.openxmlformats.org/officeDocument/2006/relationships/theme" Target="theme/theme1.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WEB作業用!$E$30" lockText="1" noThreeD="1"/>
</file>

<file path=xl/ctrlProps/ctrlProp68.xml><?xml version="1.0" encoding="utf-8"?>
<formControlPr xmlns="http://schemas.microsoft.com/office/spreadsheetml/2009/9/main" objectType="CheckBox" fmlaLink="WEB作業用!$E$31" lockText="1" noThreeD="1"/>
</file>

<file path=xl/ctrlProps/ctrlProp69.xml><?xml version="1.0" encoding="utf-8"?>
<formControlPr xmlns="http://schemas.microsoft.com/office/spreadsheetml/2009/9/main" objectType="CheckBox" fmlaLink="WEB作業用!$E$32"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WEB作業用!$E$76" lockText="1" noThreeD="1"/>
</file>

<file path=xl/ctrlProps/ctrlProp74.xml><?xml version="1.0" encoding="utf-8"?>
<formControlPr xmlns="http://schemas.microsoft.com/office/spreadsheetml/2009/9/main" objectType="CheckBox" fmlaLink="WEB作業用!$E$77" lockText="1" noThreeD="1"/>
</file>

<file path=xl/ctrlProps/ctrlProp75.xml><?xml version="1.0" encoding="utf-8"?>
<formControlPr xmlns="http://schemas.microsoft.com/office/spreadsheetml/2009/9/main" objectType="CheckBox" fmlaLink="WEB作業用!$E$78" lockText="1" noThreeD="1"/>
</file>

<file path=xl/ctrlProps/ctrlProp76.xml><?xml version="1.0" encoding="utf-8"?>
<formControlPr xmlns="http://schemas.microsoft.com/office/spreadsheetml/2009/9/main" objectType="CheckBox" checked="Checked" fmlaLink="WEB作業用!$E$72" lockText="1" noThreeD="1"/>
</file>

<file path=xl/ctrlProps/ctrlProp77.xml><?xml version="1.0" encoding="utf-8"?>
<formControlPr xmlns="http://schemas.microsoft.com/office/spreadsheetml/2009/9/main" objectType="CheckBox" fmlaLink="WEB作業用!$E$73" lockText="1" noThreeD="1"/>
</file>

<file path=xl/ctrlProps/ctrlProp78.xml><?xml version="1.0" encoding="utf-8"?>
<formControlPr xmlns="http://schemas.microsoft.com/office/spreadsheetml/2009/9/main" objectType="CheckBox" fmlaLink="WEB作業用!$E$74"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jp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チェック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チェック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チェック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チェック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チェック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2</xdr:col>
          <xdr:colOff>4953000</xdr:colOff>
          <xdr:row>9</xdr:row>
          <xdr:rowOff>314325</xdr:rowOff>
        </xdr:to>
        <xdr:sp macro="" textlink="">
          <xdr:nvSpPr>
            <xdr:cNvPr id="11277" name="チェック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チェック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チェック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チェック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チェック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チェック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チェック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チェック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チェック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チェック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チェック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チェック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チェック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チェック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チェック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チェック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チェック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チェック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チェック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チェック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チェック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チェック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チェック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チェック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チェック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チェック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チェック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チェック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チェック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チェック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チェック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チェック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チェック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チェック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チェック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チェック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チェック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チェック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チェック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チェック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チェック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チェック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チェック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チェック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チェック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チェック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チェック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チェック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チェック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チェック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チェック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チェック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チェック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チェック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141605</xdr:colOff>
      <xdr:row>9</xdr:row>
      <xdr:rowOff>741680</xdr:rowOff>
    </xdr:from>
    <xdr:ext cx="3310255" cy="276225"/>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4305" y="5704205"/>
          <a:ext cx="33102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dr:col>5</xdr:col>
      <xdr:colOff>2010410</xdr:colOff>
      <xdr:row>9</xdr:row>
      <xdr:rowOff>741680</xdr:rowOff>
    </xdr:from>
    <xdr:ext cx="1849755" cy="276225"/>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1821160" y="5704205"/>
          <a:ext cx="18497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5</xdr:col>
      <xdr:colOff>1990725</xdr:colOff>
      <xdr:row>12</xdr:row>
      <xdr:rowOff>1038860</xdr:rowOff>
    </xdr:from>
    <xdr:ext cx="1849120" cy="273050"/>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1801475" y="7544435"/>
          <a:ext cx="184912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twoCellAnchor>
    <xdr:from>
      <xdr:col>2</xdr:col>
      <xdr:colOff>80010</xdr:colOff>
      <xdr:row>9</xdr:row>
      <xdr:rowOff>970915</xdr:rowOff>
    </xdr:from>
    <xdr:to>
      <xdr:col>2</xdr:col>
      <xdr:colOff>1750695</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632710" y="5933440"/>
          <a:ext cx="167068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80010</xdr:colOff>
      <xdr:row>10</xdr:row>
      <xdr:rowOff>256540</xdr:rowOff>
    </xdr:from>
    <xdr:to>
      <xdr:col>2</xdr:col>
      <xdr:colOff>1750695</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632710" y="6209665"/>
          <a:ext cx="167068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116840</xdr:colOff>
      <xdr:row>13</xdr:row>
      <xdr:rowOff>0</xdr:rowOff>
    </xdr:from>
    <xdr:to>
      <xdr:col>2</xdr:col>
      <xdr:colOff>2613660</xdr:colOff>
      <xdr:row>14</xdr:row>
      <xdr:rowOff>10160</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669540" y="7810500"/>
          <a:ext cx="2496820"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116840</xdr:colOff>
      <xdr:row>13</xdr:row>
      <xdr:rowOff>276860</xdr:rowOff>
    </xdr:from>
    <xdr:to>
      <xdr:col>2</xdr:col>
      <xdr:colOff>2613660</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669540" y="8087360"/>
          <a:ext cx="2496820" cy="2946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141605</xdr:colOff>
      <xdr:row>12</xdr:row>
      <xdr:rowOff>1038860</xdr:rowOff>
    </xdr:from>
    <xdr:ext cx="3310255" cy="273050"/>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694305" y="7544435"/>
          <a:ext cx="3310255"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74</xdr:row>
          <xdr:rowOff>0</xdr:rowOff>
        </xdr:from>
        <xdr:to>
          <xdr:col>2</xdr:col>
          <xdr:colOff>295275</xdr:colOff>
          <xdr:row>75</xdr:row>
          <xdr:rowOff>38100</xdr:rowOff>
        </xdr:to>
        <xdr:sp macro="" textlink="">
          <xdr:nvSpPr>
            <xdr:cNvPr id="11512" name="チェック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74</xdr:row>
          <xdr:rowOff>190500</xdr:rowOff>
        </xdr:from>
        <xdr:to>
          <xdr:col>2</xdr:col>
          <xdr:colOff>257175</xdr:colOff>
          <xdr:row>76</xdr:row>
          <xdr:rowOff>9525</xdr:rowOff>
        </xdr:to>
        <xdr:sp macro="" textlink="">
          <xdr:nvSpPr>
            <xdr:cNvPr id="11513" name="チェック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75</xdr:row>
          <xdr:rowOff>190500</xdr:rowOff>
        </xdr:from>
        <xdr:to>
          <xdr:col>2</xdr:col>
          <xdr:colOff>257175</xdr:colOff>
          <xdr:row>77</xdr:row>
          <xdr:rowOff>38100</xdr:rowOff>
        </xdr:to>
        <xdr:sp macro="" textlink="">
          <xdr:nvSpPr>
            <xdr:cNvPr id="11514" name="チェック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76</xdr:row>
          <xdr:rowOff>200025</xdr:rowOff>
        </xdr:from>
        <xdr:to>
          <xdr:col>2</xdr:col>
          <xdr:colOff>257175</xdr:colOff>
          <xdr:row>78</xdr:row>
          <xdr:rowOff>38100</xdr:rowOff>
        </xdr:to>
        <xdr:sp macro="" textlink="">
          <xdr:nvSpPr>
            <xdr:cNvPr id="11515" name="チェック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77</xdr:row>
          <xdr:rowOff>190500</xdr:rowOff>
        </xdr:from>
        <xdr:to>
          <xdr:col>2</xdr:col>
          <xdr:colOff>257175</xdr:colOff>
          <xdr:row>79</xdr:row>
          <xdr:rowOff>38100</xdr:rowOff>
        </xdr:to>
        <xdr:sp macro="" textlink="">
          <xdr:nvSpPr>
            <xdr:cNvPr id="11516" name="チェック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78</xdr:row>
          <xdr:rowOff>190500</xdr:rowOff>
        </xdr:from>
        <xdr:to>
          <xdr:col>2</xdr:col>
          <xdr:colOff>257175</xdr:colOff>
          <xdr:row>80</xdr:row>
          <xdr:rowOff>38100</xdr:rowOff>
        </xdr:to>
        <xdr:sp macro="" textlink="">
          <xdr:nvSpPr>
            <xdr:cNvPr id="11517" name="チェック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190500</xdr:rowOff>
        </xdr:from>
        <xdr:to>
          <xdr:col>2</xdr:col>
          <xdr:colOff>257175</xdr:colOff>
          <xdr:row>80</xdr:row>
          <xdr:rowOff>257175</xdr:rowOff>
        </xdr:to>
        <xdr:sp macro="" textlink="">
          <xdr:nvSpPr>
            <xdr:cNvPr id="11518" name="チェック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1980565</xdr:colOff>
      <xdr:row>12</xdr:row>
      <xdr:rowOff>1038860</xdr:rowOff>
    </xdr:from>
    <xdr:ext cx="3309620" cy="273050"/>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11791315" y="7544435"/>
          <a:ext cx="330962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dr:col>2</xdr:col>
      <xdr:colOff>141605</xdr:colOff>
      <xdr:row>9</xdr:row>
      <xdr:rowOff>741680</xdr:rowOff>
    </xdr:from>
    <xdr:ext cx="3310255" cy="276225"/>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4305" y="5704205"/>
          <a:ext cx="33102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2</xdr:col>
          <xdr:colOff>9525</xdr:colOff>
          <xdr:row>28</xdr:row>
          <xdr:rowOff>1323975</xdr:rowOff>
        </xdr:from>
        <xdr:to>
          <xdr:col>2</xdr:col>
          <xdr:colOff>209550</xdr:colOff>
          <xdr:row>29</xdr:row>
          <xdr:rowOff>219075</xdr:rowOff>
        </xdr:to>
        <xdr:sp macro="" textlink="">
          <xdr:nvSpPr>
            <xdr:cNvPr id="11522" name="チェック 258" hidden="1">
              <a:extLst>
                <a:ext uri="{63B3BB69-23CF-44E3-9099-C40C66FF867C}">
                  <a14:compatExt spid="_x0000_s11522"/>
                </a:ext>
                <a:ext uri="{FF2B5EF4-FFF2-40B4-BE49-F238E27FC236}">
                  <a16:creationId xmlns:a16="http://schemas.microsoft.com/office/drawing/2014/main" id="{00000000-0008-0000-00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295275</xdr:rowOff>
        </xdr:from>
        <xdr:to>
          <xdr:col>2</xdr:col>
          <xdr:colOff>257175</xdr:colOff>
          <xdr:row>29</xdr:row>
          <xdr:rowOff>533400</xdr:rowOff>
        </xdr:to>
        <xdr:sp macro="" textlink="">
          <xdr:nvSpPr>
            <xdr:cNvPr id="11523" name="チェック 259" hidden="1">
              <a:extLst>
                <a:ext uri="{63B3BB69-23CF-44E3-9099-C40C66FF867C}">
                  <a14:compatExt spid="_x0000_s11523"/>
                </a:ext>
                <a:ext uri="{FF2B5EF4-FFF2-40B4-BE49-F238E27FC236}">
                  <a16:creationId xmlns:a16="http://schemas.microsoft.com/office/drawing/2014/main" id="{00000000-0008-0000-00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819150</xdr:rowOff>
        </xdr:from>
        <xdr:to>
          <xdr:col>2</xdr:col>
          <xdr:colOff>257175</xdr:colOff>
          <xdr:row>29</xdr:row>
          <xdr:rowOff>1057275</xdr:rowOff>
        </xdr:to>
        <xdr:sp macro="" textlink="">
          <xdr:nvSpPr>
            <xdr:cNvPr id="11524" name="チェック 260" hidden="1">
              <a:extLst>
                <a:ext uri="{63B3BB69-23CF-44E3-9099-C40C66FF867C}">
                  <a14:compatExt spid="_x0000_s11524"/>
                </a:ext>
                <a:ext uri="{FF2B5EF4-FFF2-40B4-BE49-F238E27FC236}">
                  <a16:creationId xmlns:a16="http://schemas.microsoft.com/office/drawing/2014/main" id="{00000000-0008-0000-00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1323975</xdr:rowOff>
        </xdr:from>
        <xdr:to>
          <xdr:col>6</xdr:col>
          <xdr:colOff>228600</xdr:colOff>
          <xdr:row>29</xdr:row>
          <xdr:rowOff>200025</xdr:rowOff>
        </xdr:to>
        <xdr:sp macro="" textlink="">
          <xdr:nvSpPr>
            <xdr:cNvPr id="11525" name="チェック 261" hidden="1">
              <a:extLst>
                <a:ext uri="{63B3BB69-23CF-44E3-9099-C40C66FF867C}">
                  <a14:compatExt spid="_x0000_s11525"/>
                </a:ext>
                <a:ext uri="{FF2B5EF4-FFF2-40B4-BE49-F238E27FC236}">
                  <a16:creationId xmlns:a16="http://schemas.microsoft.com/office/drawing/2014/main" id="{00000000-0008-0000-00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304800</xdr:rowOff>
        </xdr:from>
        <xdr:to>
          <xdr:col>6</xdr:col>
          <xdr:colOff>257175</xdr:colOff>
          <xdr:row>29</xdr:row>
          <xdr:rowOff>542925</xdr:rowOff>
        </xdr:to>
        <xdr:sp macro="" textlink="">
          <xdr:nvSpPr>
            <xdr:cNvPr id="11526" name="チェック 262" hidden="1">
              <a:extLst>
                <a:ext uri="{63B3BB69-23CF-44E3-9099-C40C66FF867C}">
                  <a14:compatExt spid="_x0000_s11526"/>
                </a:ext>
                <a:ext uri="{FF2B5EF4-FFF2-40B4-BE49-F238E27FC236}">
                  <a16:creationId xmlns:a16="http://schemas.microsoft.com/office/drawing/2014/main" id="{00000000-0008-0000-00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809625</xdr:rowOff>
        </xdr:from>
        <xdr:to>
          <xdr:col>6</xdr:col>
          <xdr:colOff>257175</xdr:colOff>
          <xdr:row>29</xdr:row>
          <xdr:rowOff>1047750</xdr:rowOff>
        </xdr:to>
        <xdr:sp macro="" textlink="">
          <xdr:nvSpPr>
            <xdr:cNvPr id="11527" name="チェック 263" hidden="1">
              <a:extLst>
                <a:ext uri="{63B3BB69-23CF-44E3-9099-C40C66FF867C}">
                  <a14:compatExt spid="_x0000_s11527"/>
                </a:ext>
                <a:ext uri="{FF2B5EF4-FFF2-40B4-BE49-F238E27FC236}">
                  <a16:creationId xmlns:a16="http://schemas.microsoft.com/office/drawing/2014/main" id="{00000000-0008-0000-00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67</xdr:row>
          <xdr:rowOff>95250</xdr:rowOff>
        </xdr:from>
        <xdr:to>
          <xdr:col>2</xdr:col>
          <xdr:colOff>485775</xdr:colOff>
          <xdr:row>67</xdr:row>
          <xdr:rowOff>371475</xdr:rowOff>
        </xdr:to>
        <xdr:sp macro="" textlink="">
          <xdr:nvSpPr>
            <xdr:cNvPr id="11528" name="チェック 264" hidden="1">
              <a:extLst>
                <a:ext uri="{63B3BB69-23CF-44E3-9099-C40C66FF867C}">
                  <a14:compatExt spid="_x0000_s11528"/>
                </a:ext>
                <a:ext uri="{FF2B5EF4-FFF2-40B4-BE49-F238E27FC236}">
                  <a16:creationId xmlns:a16="http://schemas.microsoft.com/office/drawing/2014/main" id="{00000000-0008-0000-00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2114550</xdr:colOff>
          <xdr:row>67</xdr:row>
          <xdr:rowOff>85725</xdr:rowOff>
        </xdr:from>
        <xdr:to>
          <xdr:col>2</xdr:col>
          <xdr:colOff>2438400</xdr:colOff>
          <xdr:row>67</xdr:row>
          <xdr:rowOff>371475</xdr:rowOff>
        </xdr:to>
        <xdr:sp macro="" textlink="">
          <xdr:nvSpPr>
            <xdr:cNvPr id="11529" name="チェック 265" hidden="1">
              <a:extLst>
                <a:ext uri="{63B3BB69-23CF-44E3-9099-C40C66FF867C}">
                  <a14:compatExt spid="_x0000_s11529"/>
                </a:ext>
                <a:ext uri="{FF2B5EF4-FFF2-40B4-BE49-F238E27FC236}">
                  <a16:creationId xmlns:a16="http://schemas.microsoft.com/office/drawing/2014/main" id="{00000000-0008-0000-00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480695</xdr:colOff>
      <xdr:row>67</xdr:row>
      <xdr:rowOff>54610</xdr:rowOff>
    </xdr:from>
    <xdr:ext cx="899795" cy="39370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033395" y="31068010"/>
          <a:ext cx="89979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施設住所</a:t>
          </a:r>
        </a:p>
      </xdr:txBody>
    </xdr:sp>
    <xdr:clientData/>
  </xdr:oneCellAnchor>
  <xdr:oneCellAnchor>
    <xdr:from>
      <xdr:col>2</xdr:col>
      <xdr:colOff>2397760</xdr:colOff>
      <xdr:row>67</xdr:row>
      <xdr:rowOff>43815</xdr:rowOff>
    </xdr:from>
    <xdr:ext cx="899795" cy="3937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4950460" y="31057215"/>
          <a:ext cx="89979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法人住所</a:t>
          </a:r>
        </a:p>
      </xdr:txBody>
    </xdr:sp>
    <xdr:clientData/>
  </xdr:oneCellAnchor>
  <xdr:oneCellAnchor>
    <xdr:from>
      <xdr:col>2</xdr:col>
      <xdr:colOff>4215765</xdr:colOff>
      <xdr:row>67</xdr:row>
      <xdr:rowOff>29210</xdr:rowOff>
    </xdr:from>
    <xdr:ext cx="1085215" cy="39370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768465" y="31042610"/>
          <a:ext cx="1085215" cy="393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400" b="1"/>
            <a:t>担当者住所</a:t>
          </a:r>
        </a:p>
      </xdr:txBody>
    </xdr:sp>
    <xdr:clientData/>
  </xdr:oneCellAnchor>
  <mc:AlternateContent xmlns:mc="http://schemas.openxmlformats.org/markup-compatibility/2006">
    <mc:Choice xmlns:a14="http://schemas.microsoft.com/office/drawing/2010/main" Requires="a14">
      <xdr:twoCellAnchor editAs="oneCell">
        <xdr:from>
          <xdr:col>2</xdr:col>
          <xdr:colOff>3924300</xdr:colOff>
          <xdr:row>67</xdr:row>
          <xdr:rowOff>95250</xdr:rowOff>
        </xdr:from>
        <xdr:to>
          <xdr:col>2</xdr:col>
          <xdr:colOff>4219575</xdr:colOff>
          <xdr:row>67</xdr:row>
          <xdr:rowOff>333375</xdr:rowOff>
        </xdr:to>
        <xdr:sp macro="" textlink="">
          <xdr:nvSpPr>
            <xdr:cNvPr id="11531" name="チェック 267" hidden="1">
              <a:extLst>
                <a:ext uri="{63B3BB69-23CF-44E3-9099-C40C66FF867C}">
                  <a14:compatExt spid="_x0000_s11531"/>
                </a:ext>
                <a:ext uri="{FF2B5EF4-FFF2-40B4-BE49-F238E27FC236}">
                  <a16:creationId xmlns:a16="http://schemas.microsoft.com/office/drawing/2014/main" id="{00000000-0008-0000-00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2</xdr:col>
          <xdr:colOff>400050</xdr:colOff>
          <xdr:row>59</xdr:row>
          <xdr:rowOff>276225</xdr:rowOff>
        </xdr:to>
        <xdr:sp macro="" textlink="">
          <xdr:nvSpPr>
            <xdr:cNvPr id="11532" name="チェック 268" hidden="1">
              <a:extLst>
                <a:ext uri="{63B3BB69-23CF-44E3-9099-C40C66FF867C}">
                  <a14:compatExt spid="_x0000_s11532"/>
                </a:ext>
                <a:ext uri="{FF2B5EF4-FFF2-40B4-BE49-F238E27FC236}">
                  <a16:creationId xmlns:a16="http://schemas.microsoft.com/office/drawing/2014/main" id="{00000000-0008-0000-00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246380</xdr:colOff>
      <xdr:row>58</xdr:row>
      <xdr:rowOff>294005</xdr:rowOff>
    </xdr:from>
    <xdr:ext cx="1171575" cy="3276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799080" y="28373705"/>
          <a:ext cx="1171575"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施設住所と同じ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1447800</xdr:colOff>
          <xdr:row>59</xdr:row>
          <xdr:rowOff>9525</xdr:rowOff>
        </xdr:from>
        <xdr:to>
          <xdr:col>2</xdr:col>
          <xdr:colOff>1771650</xdr:colOff>
          <xdr:row>60</xdr:row>
          <xdr:rowOff>3922</xdr:rowOff>
        </xdr:to>
        <xdr:sp macro="" textlink="">
          <xdr:nvSpPr>
            <xdr:cNvPr id="11533" name="チェック 269" hidden="1">
              <a:extLst>
                <a:ext uri="{63B3BB69-23CF-44E3-9099-C40C66FF867C}">
                  <a14:compatExt spid="_x0000_s11533"/>
                </a:ext>
                <a:ext uri="{FF2B5EF4-FFF2-40B4-BE49-F238E27FC236}">
                  <a16:creationId xmlns:a16="http://schemas.microsoft.com/office/drawing/2014/main" id="{00000000-0008-0000-00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1614805</xdr:colOff>
      <xdr:row>58</xdr:row>
      <xdr:rowOff>290830</xdr:rowOff>
    </xdr:from>
    <xdr:ext cx="1170940" cy="3276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4167505" y="28370530"/>
          <a:ext cx="1170940"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法人住所と同じ</a:t>
          </a:r>
        </a:p>
      </xdr:txBody>
    </xdr:sp>
    <xdr:clientData/>
  </xdr:oneCellAnchor>
  <mc:AlternateContent xmlns:mc="http://schemas.openxmlformats.org/markup-compatibility/2006">
    <mc:Choice xmlns:a14="http://schemas.microsoft.com/office/drawing/2010/main" Requires="a14">
      <xdr:twoCellAnchor editAs="oneCell">
        <xdr:from>
          <xdr:col>2</xdr:col>
          <xdr:colOff>2847975</xdr:colOff>
          <xdr:row>59</xdr:row>
          <xdr:rowOff>0</xdr:rowOff>
        </xdr:from>
        <xdr:to>
          <xdr:col>2</xdr:col>
          <xdr:colOff>3171825</xdr:colOff>
          <xdr:row>59</xdr:row>
          <xdr:rowOff>285750</xdr:rowOff>
        </xdr:to>
        <xdr:sp macro="" textlink="">
          <xdr:nvSpPr>
            <xdr:cNvPr id="11535" name="チェック 271" hidden="1">
              <a:extLst>
                <a:ext uri="{63B3BB69-23CF-44E3-9099-C40C66FF867C}">
                  <a14:compatExt spid="_x0000_s11535"/>
                </a:ext>
                <a:ext uri="{FF2B5EF4-FFF2-40B4-BE49-F238E27FC236}">
                  <a16:creationId xmlns:a16="http://schemas.microsoft.com/office/drawing/2014/main" id="{00000000-0008-0000-00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3060881</xdr:colOff>
      <xdr:row>58</xdr:row>
      <xdr:rowOff>288290</xdr:rowOff>
    </xdr:from>
    <xdr:ext cx="3288030" cy="3276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619024" y="28455076"/>
          <a:ext cx="3288030" cy="3276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t>その他（以下のセルに住所を入力してください）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106045</xdr:colOff>
      <xdr:row>5</xdr:row>
      <xdr:rowOff>190500</xdr:rowOff>
    </xdr:from>
    <xdr:to>
      <xdr:col>13</xdr:col>
      <xdr:colOff>400685</xdr:colOff>
      <xdr:row>20</xdr:row>
      <xdr:rowOff>59055</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
        <a:srcRect l="4475" t="4286" r="16838" b="7256"/>
        <a:stretch>
          <a:fillRect/>
        </a:stretch>
      </xdr:blipFill>
      <xdr:spPr>
        <a:xfrm>
          <a:off x="1439545" y="1390650"/>
          <a:ext cx="7628890" cy="4945380"/>
        </a:xfrm>
        <a:prstGeom prst="rect">
          <a:avLst/>
        </a:prstGeom>
        <a:ln>
          <a:solidFill>
            <a:schemeClr val="tx1"/>
          </a:solidFill>
        </a:ln>
      </xdr:spPr>
    </xdr:pic>
    <xdr:clientData/>
  </xdr:twoCellAnchor>
  <xdr:twoCellAnchor editAs="oneCell">
    <xdr:from>
      <xdr:col>20</xdr:col>
      <xdr:colOff>68580</xdr:colOff>
      <xdr:row>4</xdr:row>
      <xdr:rowOff>235585</xdr:rowOff>
    </xdr:from>
    <xdr:to>
      <xdr:col>34</xdr:col>
      <xdr:colOff>497840</xdr:colOff>
      <xdr:row>53</xdr:row>
      <xdr:rowOff>150495</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stretch>
          <a:fillRect/>
        </a:stretch>
      </xdr:blipFill>
      <xdr:spPr>
        <a:xfrm>
          <a:off x="18832830" y="1197610"/>
          <a:ext cx="9763760" cy="21289010"/>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チェック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チェック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チェック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チェック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チェック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チェック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チェック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チェック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チェック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チェック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チェック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チェック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チェック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チェック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チェック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チェック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チェック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チェック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チェック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チェック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チェック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チェック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チェック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チェック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チェック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チェック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チェック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チェック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チェック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チェック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チェック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チェック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チェック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327025</xdr:colOff>
      <xdr:row>1</xdr:row>
      <xdr:rowOff>47625</xdr:rowOff>
    </xdr:from>
    <xdr:ext cx="3101975" cy="69151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25025" y="285750"/>
          <a:ext cx="3101975" cy="691515"/>
        </a:xfrm>
        <a:prstGeom prst="rect">
          <a:avLst/>
        </a:prstGeom>
        <a:solidFill>
          <a:schemeClr val="accent1">
            <a:lumMod val="20000"/>
            <a:lumOff val="80000"/>
          </a:schemeClr>
        </a:solid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530225</xdr:colOff>
      <xdr:row>2</xdr:row>
      <xdr:rowOff>0</xdr:rowOff>
    </xdr:from>
    <xdr:ext cx="5929630" cy="69278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475" y="485775"/>
          <a:ext cx="5929630" cy="692785"/>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285750</xdr:colOff>
      <xdr:row>5</xdr:row>
      <xdr:rowOff>203835</xdr:rowOff>
    </xdr:from>
    <xdr:to>
      <xdr:col>18</xdr:col>
      <xdr:colOff>69215</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10287000" y="1403985"/>
          <a:ext cx="7146290" cy="10629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577850</xdr:colOff>
      <xdr:row>9</xdr:row>
      <xdr:rowOff>483870</xdr:rowOff>
    </xdr:from>
    <xdr:to>
      <xdr:col>27</xdr:col>
      <xdr:colOff>85090</xdr:colOff>
      <xdr:row>9</xdr:row>
      <xdr:rowOff>1023620</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42350" y="3617595"/>
          <a:ext cx="2174240" cy="5397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173355</xdr:rowOff>
    </xdr:from>
    <xdr:to>
      <xdr:col>12</xdr:col>
      <xdr:colOff>547370</xdr:colOff>
      <xdr:row>7</xdr:row>
      <xdr:rowOff>0</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11630"/>
          <a:ext cx="2642870" cy="855345"/>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274955</xdr:colOff>
      <xdr:row>26</xdr:row>
      <xdr:rowOff>12700</xdr:rowOff>
    </xdr:from>
    <xdr:to>
      <xdr:col>18</xdr:col>
      <xdr:colOff>104140</xdr:colOff>
      <xdr:row>26</xdr:row>
      <xdr:rowOff>1511300</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276205" y="7718425"/>
          <a:ext cx="7192010" cy="14986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94615</xdr:colOff>
      <xdr:row>24</xdr:row>
      <xdr:rowOff>73660</xdr:rowOff>
    </xdr:from>
    <xdr:to>
      <xdr:col>34</xdr:col>
      <xdr:colOff>177165</xdr:colOff>
      <xdr:row>26</xdr:row>
      <xdr:rowOff>622300</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615" y="7303135"/>
          <a:ext cx="3416300" cy="102489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304800</xdr:colOff>
      <xdr:row>26</xdr:row>
      <xdr:rowOff>1581150</xdr:rowOff>
    </xdr:from>
    <xdr:to>
      <xdr:col>18</xdr:col>
      <xdr:colOff>104140</xdr:colOff>
      <xdr:row>27</xdr:row>
      <xdr:rowOff>1199515</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10306050" y="9286875"/>
          <a:ext cx="7162165" cy="1237615"/>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294005</xdr:colOff>
      <xdr:row>27</xdr:row>
      <xdr:rowOff>1271905</xdr:rowOff>
    </xdr:from>
    <xdr:to>
      <xdr:col>18</xdr:col>
      <xdr:colOff>104140</xdr:colOff>
      <xdr:row>28</xdr:row>
      <xdr:rowOff>1386205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295255" y="10596880"/>
          <a:ext cx="7172960" cy="1438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310515</xdr:colOff>
      <xdr:row>29</xdr:row>
      <xdr:rowOff>13970</xdr:rowOff>
    </xdr:from>
    <xdr:to>
      <xdr:col>18</xdr:col>
      <xdr:colOff>138430</xdr:colOff>
      <xdr:row>30</xdr:row>
      <xdr:rowOff>897890</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10311765" y="12129770"/>
          <a:ext cx="7190740" cy="26841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307340</xdr:colOff>
      <xdr:row>31</xdr:row>
      <xdr:rowOff>89535</xdr:rowOff>
    </xdr:from>
    <xdr:to>
      <xdr:col>18</xdr:col>
      <xdr:colOff>142875</xdr:colOff>
      <xdr:row>36</xdr:row>
      <xdr:rowOff>26670</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590" y="14910435"/>
          <a:ext cx="7198360" cy="16230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303530</xdr:colOff>
      <xdr:row>36</xdr:row>
      <xdr:rowOff>140335</xdr:rowOff>
    </xdr:from>
    <xdr:to>
      <xdr:col>18</xdr:col>
      <xdr:colOff>155575</xdr:colOff>
      <xdr:row>47</xdr:row>
      <xdr:rowOff>67945</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304780" y="16647160"/>
          <a:ext cx="7214870" cy="29851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1854835</xdr:colOff>
      <xdr:row>6</xdr:row>
      <xdr:rowOff>770255</xdr:rowOff>
    </xdr:from>
    <xdr:ext cx="1847215" cy="275590"/>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12189460" y="2208530"/>
          <a:ext cx="184721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16</xdr:col>
      <xdr:colOff>1854835</xdr:colOff>
      <xdr:row>9</xdr:row>
      <xdr:rowOff>1059180</xdr:rowOff>
    </xdr:from>
    <xdr:ext cx="1847215" cy="271145"/>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12189460" y="4192905"/>
          <a:ext cx="1847215" cy="2711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dr:col>17</xdr:col>
      <xdr:colOff>1906905</xdr:colOff>
      <xdr:row>9</xdr:row>
      <xdr:rowOff>655320</xdr:rowOff>
    </xdr:from>
    <xdr:ext cx="3181985" cy="565150"/>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4137005" y="3789045"/>
          <a:ext cx="3181985" cy="565150"/>
        </a:xfrm>
        <a:prstGeom prst="rect">
          <a:avLst/>
        </a:prstGeom>
        <a:solidFill>
          <a:srgbClr val="FFFF00"/>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271780</xdr:colOff>
      <xdr:row>26</xdr:row>
      <xdr:rowOff>698500</xdr:rowOff>
    </xdr:from>
    <xdr:ext cx="6647815" cy="692150"/>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30" y="8404225"/>
          <a:ext cx="6647815" cy="692150"/>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52070</xdr:colOff>
      <xdr:row>9</xdr:row>
      <xdr:rowOff>690880</xdr:rowOff>
    </xdr:from>
    <xdr:to>
      <xdr:col>27</xdr:col>
      <xdr:colOff>528320</xdr:colOff>
      <xdr:row>9</xdr:row>
      <xdr:rowOff>1124585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483570" y="3824605"/>
          <a:ext cx="476250" cy="4337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31115</xdr:colOff>
      <xdr:row>6</xdr:row>
      <xdr:rowOff>653415</xdr:rowOff>
    </xdr:from>
    <xdr:to>
      <xdr:col>18</xdr:col>
      <xdr:colOff>516255</xdr:colOff>
      <xdr:row>7</xdr:row>
      <xdr:rowOff>66675</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17395190" y="2091690"/>
          <a:ext cx="485140" cy="4419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69215</xdr:colOff>
      <xdr:row>6</xdr:row>
      <xdr:rowOff>495935</xdr:rowOff>
    </xdr:from>
    <xdr:to>
      <xdr:col>23</xdr:col>
      <xdr:colOff>577850</xdr:colOff>
      <xdr:row>9</xdr:row>
      <xdr:rowOff>751205</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33290" y="1934210"/>
          <a:ext cx="3909060" cy="195072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52705</xdr:colOff>
      <xdr:row>24</xdr:row>
      <xdr:rowOff>87630</xdr:rowOff>
    </xdr:from>
    <xdr:to>
      <xdr:col>18</xdr:col>
      <xdr:colOff>528955</xdr:colOff>
      <xdr:row>26</xdr:row>
      <xdr:rowOff>44450</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416780" y="7317105"/>
          <a:ext cx="476250" cy="433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602615</xdr:colOff>
      <xdr:row>6</xdr:row>
      <xdr:rowOff>528320</xdr:rowOff>
    </xdr:from>
    <xdr:to>
      <xdr:col>16</xdr:col>
      <xdr:colOff>0</xdr:colOff>
      <xdr:row>8</xdr:row>
      <xdr:rowOff>23495</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15" y="1966595"/>
          <a:ext cx="1731010" cy="8572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564515</xdr:colOff>
      <xdr:row>6</xdr:row>
      <xdr:rowOff>512445</xdr:rowOff>
    </xdr:from>
    <xdr:to>
      <xdr:col>16</xdr:col>
      <xdr:colOff>0</xdr:colOff>
      <xdr:row>11</xdr:row>
      <xdr:rowOff>23495</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15" y="1950720"/>
          <a:ext cx="1769110" cy="28257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78740</xdr:colOff>
      <xdr:row>26</xdr:row>
      <xdr:rowOff>120650</xdr:rowOff>
    </xdr:from>
    <xdr:to>
      <xdr:col>29</xdr:col>
      <xdr:colOff>71120</xdr:colOff>
      <xdr:row>26</xdr:row>
      <xdr:rowOff>768350</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42815" y="7826375"/>
          <a:ext cx="7393305" cy="64770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283210</xdr:colOff>
      <xdr:row>12</xdr:row>
      <xdr:rowOff>6350</xdr:rowOff>
    </xdr:from>
    <xdr:to>
      <xdr:col>18</xdr:col>
      <xdr:colOff>112395</xdr:colOff>
      <xdr:row>25</xdr:row>
      <xdr:rowOff>190500</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460" y="5092700"/>
          <a:ext cx="7192010" cy="2565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104140</xdr:colOff>
      <xdr:row>27</xdr:row>
      <xdr:rowOff>680085</xdr:rowOff>
    </xdr:from>
    <xdr:to>
      <xdr:col>34</xdr:col>
      <xdr:colOff>119380</xdr:colOff>
      <xdr:row>29</xdr:row>
      <xdr:rowOff>1044575</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4869140" y="10005060"/>
          <a:ext cx="3348990" cy="31553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107950</xdr:colOff>
      <xdr:row>29</xdr:row>
      <xdr:rowOff>727075</xdr:rowOff>
    </xdr:from>
    <xdr:to>
      <xdr:col>34</xdr:col>
      <xdr:colOff>584200</xdr:colOff>
      <xdr:row>29</xdr:row>
      <xdr:rowOff>1157605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06700" y="12842875"/>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68580</xdr:colOff>
      <xdr:row>26</xdr:row>
      <xdr:rowOff>1098550</xdr:rowOff>
    </xdr:from>
    <xdr:to>
      <xdr:col>18</xdr:col>
      <xdr:colOff>544830</xdr:colOff>
      <xdr:row>26</xdr:row>
      <xdr:rowOff>1530350</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432655" y="880427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113665</xdr:colOff>
      <xdr:row>26</xdr:row>
      <xdr:rowOff>317500</xdr:rowOff>
    </xdr:from>
    <xdr:to>
      <xdr:col>34</xdr:col>
      <xdr:colOff>589915</xdr:colOff>
      <xdr:row>26</xdr:row>
      <xdr:rowOff>749300</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415" y="802322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285115</xdr:colOff>
      <xdr:row>9</xdr:row>
      <xdr:rowOff>100965</xdr:rowOff>
    </xdr:from>
    <xdr:to>
      <xdr:col>12</xdr:col>
      <xdr:colOff>367665</xdr:colOff>
      <xdr:row>11</xdr:row>
      <xdr:rowOff>46990</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365" y="3234690"/>
          <a:ext cx="3416300" cy="1565275"/>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360045</xdr:colOff>
      <xdr:row>9</xdr:row>
      <xdr:rowOff>902335</xdr:rowOff>
    </xdr:from>
    <xdr:to>
      <xdr:col>15</xdr:col>
      <xdr:colOff>304800</xdr:colOff>
      <xdr:row>27</xdr:row>
      <xdr:rowOff>581660</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1045" y="4036060"/>
          <a:ext cx="1945005" cy="5870575"/>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112395</xdr:colOff>
      <xdr:row>20</xdr:row>
      <xdr:rowOff>97790</xdr:rowOff>
    </xdr:from>
    <xdr:to>
      <xdr:col>29</xdr:col>
      <xdr:colOff>104140</xdr:colOff>
      <xdr:row>28</xdr:row>
      <xdr:rowOff>932180</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76470" y="6374765"/>
          <a:ext cx="7392670" cy="520636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82550</xdr:colOff>
      <xdr:row>28</xdr:row>
      <xdr:rowOff>972185</xdr:rowOff>
    </xdr:from>
    <xdr:to>
      <xdr:col>18</xdr:col>
      <xdr:colOff>558800</xdr:colOff>
      <xdr:row>28</xdr:row>
      <xdr:rowOff>1403350</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446625" y="11621135"/>
          <a:ext cx="476250" cy="43116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111760</xdr:colOff>
      <xdr:row>19</xdr:row>
      <xdr:rowOff>105410</xdr:rowOff>
    </xdr:from>
    <xdr:to>
      <xdr:col>34</xdr:col>
      <xdr:colOff>588010</xdr:colOff>
      <xdr:row>21</xdr:row>
      <xdr:rowOff>59055</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510" y="6144260"/>
          <a:ext cx="476250" cy="429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112395</xdr:colOff>
      <xdr:row>10</xdr:row>
      <xdr:rowOff>196215</xdr:rowOff>
    </xdr:from>
    <xdr:to>
      <xdr:col>34</xdr:col>
      <xdr:colOff>194310</xdr:colOff>
      <xdr:row>20</xdr:row>
      <xdr:rowOff>156210</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4877395" y="4615815"/>
          <a:ext cx="3415665" cy="181737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187325</xdr:colOff>
      <xdr:row>29</xdr:row>
      <xdr:rowOff>1228090</xdr:rowOff>
    </xdr:from>
    <xdr:to>
      <xdr:col>33</xdr:col>
      <xdr:colOff>294640</xdr:colOff>
      <xdr:row>30</xdr:row>
      <xdr:rowOff>347980</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4952325" y="13343890"/>
          <a:ext cx="2774315" cy="9201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155575</xdr:colOff>
      <xdr:row>29</xdr:row>
      <xdr:rowOff>1659255</xdr:rowOff>
    </xdr:from>
    <xdr:to>
      <xdr:col>29</xdr:col>
      <xdr:colOff>187325</xdr:colOff>
      <xdr:row>29</xdr:row>
      <xdr:rowOff>1687195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519650" y="13775055"/>
          <a:ext cx="7432675" cy="2794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88265</xdr:colOff>
      <xdr:row>30</xdr:row>
      <xdr:rowOff>535940</xdr:rowOff>
    </xdr:from>
    <xdr:to>
      <xdr:col>18</xdr:col>
      <xdr:colOff>564515</xdr:colOff>
      <xdr:row>31</xdr:row>
      <xdr:rowOff>66675</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452340" y="14451965"/>
          <a:ext cx="476250" cy="435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240665</xdr:colOff>
      <xdr:row>30</xdr:row>
      <xdr:rowOff>31750</xdr:rowOff>
    </xdr:from>
    <xdr:to>
      <xdr:col>34</xdr:col>
      <xdr:colOff>41275</xdr:colOff>
      <xdr:row>30</xdr:row>
      <xdr:rowOff>461010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672665" y="13947775"/>
          <a:ext cx="467360" cy="429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588645</xdr:colOff>
      <xdr:row>33</xdr:row>
      <xdr:rowOff>313690</xdr:rowOff>
    </xdr:from>
    <xdr:to>
      <xdr:col>34</xdr:col>
      <xdr:colOff>269240</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353145" y="15534640"/>
          <a:ext cx="7014845" cy="512508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151765</xdr:colOff>
      <xdr:row>34</xdr:row>
      <xdr:rowOff>57150</xdr:rowOff>
    </xdr:from>
    <xdr:to>
      <xdr:col>23</xdr:col>
      <xdr:colOff>588645</xdr:colOff>
      <xdr:row>41</xdr:row>
      <xdr:rowOff>63500</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515840" y="15754350"/>
          <a:ext cx="3837305" cy="235902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131445</xdr:colOff>
      <xdr:row>35</xdr:row>
      <xdr:rowOff>16510</xdr:rowOff>
    </xdr:from>
    <xdr:to>
      <xdr:col>18</xdr:col>
      <xdr:colOff>607695</xdr:colOff>
      <xdr:row>36</xdr:row>
      <xdr:rowOff>94615</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495520" y="16170910"/>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195580</xdr:colOff>
      <xdr:row>50</xdr:row>
      <xdr:rowOff>93345</xdr:rowOff>
    </xdr:from>
    <xdr:to>
      <xdr:col>35</xdr:col>
      <xdr:colOff>5080</xdr:colOff>
      <xdr:row>52</xdr:row>
      <xdr:rowOff>55880</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294330" y="20372070"/>
          <a:ext cx="476250" cy="438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127000</xdr:colOff>
      <xdr:row>45</xdr:row>
      <xdr:rowOff>184150</xdr:rowOff>
    </xdr:from>
    <xdr:to>
      <xdr:col>18</xdr:col>
      <xdr:colOff>603250</xdr:colOff>
      <xdr:row>47</xdr:row>
      <xdr:rowOff>123190</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491075" y="19262725"/>
          <a:ext cx="476250" cy="4248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248920</xdr:colOff>
      <xdr:row>26</xdr:row>
      <xdr:rowOff>1555750</xdr:rowOff>
    </xdr:from>
    <xdr:to>
      <xdr:col>33</xdr:col>
      <xdr:colOff>50165</xdr:colOff>
      <xdr:row>27</xdr:row>
      <xdr:rowOff>347980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014170" y="9261475"/>
          <a:ext cx="467995" cy="411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94615</xdr:colOff>
      <xdr:row>26</xdr:row>
      <xdr:rowOff>698500</xdr:rowOff>
    </xdr:from>
    <xdr:to>
      <xdr:col>32</xdr:col>
      <xdr:colOff>269240</xdr:colOff>
      <xdr:row>27</xdr:row>
      <xdr:rowOff>212725</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859615" y="8404225"/>
          <a:ext cx="2174875" cy="113347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302895</xdr:colOff>
      <xdr:row>27</xdr:row>
      <xdr:rowOff>36195</xdr:rowOff>
    </xdr:from>
    <xdr:to>
      <xdr:col>13</xdr:col>
      <xdr:colOff>613410</xdr:colOff>
      <xdr:row>28</xdr:row>
      <xdr:rowOff>143510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395" y="9361170"/>
          <a:ext cx="7644765" cy="1431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2476500</xdr:colOff>
      <xdr:row>60</xdr:row>
      <xdr:rowOff>85348</xdr:rowOff>
    </xdr:from>
    <xdr:to>
      <xdr:col>15</xdr:col>
      <xdr:colOff>216059</xdr:colOff>
      <xdr:row>80</xdr:row>
      <xdr:rowOff>88199</xdr:rowOff>
    </xdr:to>
    <xdr:pic>
      <xdr:nvPicPr>
        <xdr:cNvPr id="48" name="図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
        <a:stretch>
          <a:fillRect/>
        </a:stretch>
      </xdr:blipFill>
      <xdr:spPr>
        <a:xfrm>
          <a:off x="10926536" y="29259062"/>
          <a:ext cx="9346452" cy="7963030"/>
        </a:xfrm>
        <a:prstGeom prst="rect">
          <a:avLst/>
        </a:prstGeom>
      </xdr:spPr>
    </xdr:pic>
    <xdr:clientData/>
  </xdr:twoCellAnchor>
  <xdr:twoCellAnchor editAs="oneCell">
    <xdr:from>
      <xdr:col>5</xdr:col>
      <xdr:colOff>2434294</xdr:colOff>
      <xdr:row>44</xdr:row>
      <xdr:rowOff>39802</xdr:rowOff>
    </xdr:from>
    <xdr:to>
      <xdr:col>15</xdr:col>
      <xdr:colOff>91531</xdr:colOff>
      <xdr:row>58</xdr:row>
      <xdr:rowOff>272142</xdr:rowOff>
    </xdr:to>
    <xdr:pic>
      <xdr:nvPicPr>
        <xdr:cNvPr id="25" name="図 24">
          <a:extLst>
            <a:ext uri="{FF2B5EF4-FFF2-40B4-BE49-F238E27FC236}">
              <a16:creationId xmlns:a16="http://schemas.microsoft.com/office/drawing/2014/main" id="{00000000-0008-0000-0200-000019000000}"/>
            </a:ext>
          </a:extLst>
        </xdr:cNvPr>
        <xdr:cNvPicPr>
          <a:picLocks noChangeAspect="1"/>
        </xdr:cNvPicPr>
      </xdr:nvPicPr>
      <xdr:blipFill rotWithShape="1">
        <a:blip xmlns:r="http://schemas.openxmlformats.org/officeDocument/2006/relationships" r:embed="rId2"/>
        <a:srcRect b="15849"/>
        <a:stretch/>
      </xdr:blipFill>
      <xdr:spPr>
        <a:xfrm>
          <a:off x="10884330" y="23022266"/>
          <a:ext cx="9264130" cy="5716019"/>
        </a:xfrm>
        <a:prstGeom prst="rect">
          <a:avLst/>
        </a:prstGeom>
      </xdr:spPr>
    </xdr:pic>
    <xdr:clientData/>
  </xdr:twoCellAnchor>
  <xdr:twoCellAnchor editAs="oneCell">
    <xdr:from>
      <xdr:col>6</xdr:col>
      <xdr:colOff>1173480</xdr:colOff>
      <xdr:row>36</xdr:row>
      <xdr:rowOff>648970</xdr:rowOff>
    </xdr:from>
    <xdr:to>
      <xdr:col>8</xdr:col>
      <xdr:colOff>318770</xdr:colOff>
      <xdr:row>41</xdr:row>
      <xdr:rowOff>144781</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1508105" y="17936845"/>
          <a:ext cx="3241040" cy="2172335"/>
        </a:xfrm>
        <a:prstGeom prst="rect">
          <a:avLst/>
        </a:prstGeom>
      </xdr:spPr>
    </xdr:pic>
    <xdr:clientData/>
  </xdr:twoCellAnchor>
  <xdr:twoCellAnchor editAs="oneCell">
    <xdr:from>
      <xdr:col>6</xdr:col>
      <xdr:colOff>1023620</xdr:colOff>
      <xdr:row>33</xdr:row>
      <xdr:rowOff>36195</xdr:rowOff>
    </xdr:from>
    <xdr:to>
      <xdr:col>8</xdr:col>
      <xdr:colOff>216535</xdr:colOff>
      <xdr:row>36</xdr:row>
      <xdr:rowOff>574674</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11358245" y="15352395"/>
          <a:ext cx="3288665" cy="2510155"/>
        </a:xfrm>
        <a:prstGeom prst="rect">
          <a:avLst/>
        </a:prstGeom>
        <a:ln>
          <a:solidFill>
            <a:schemeClr val="tx1">
              <a:lumMod val="50000"/>
              <a:lumOff val="50000"/>
            </a:schemeClr>
          </a:solidFill>
        </a:ln>
      </xdr:spPr>
    </xdr:pic>
    <xdr:clientData/>
  </xdr:twoCellAnchor>
  <xdr:twoCellAnchor>
    <xdr:from>
      <xdr:col>7</xdr:col>
      <xdr:colOff>1594485</xdr:colOff>
      <xdr:row>36</xdr:row>
      <xdr:rowOff>297180</xdr:rowOff>
    </xdr:from>
    <xdr:to>
      <xdr:col>7</xdr:col>
      <xdr:colOff>2040890</xdr:colOff>
      <xdr:row>36</xdr:row>
      <xdr:rowOff>669290</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900785" y="17585055"/>
          <a:ext cx="446405" cy="37211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1702435</xdr:colOff>
      <xdr:row>36</xdr:row>
      <xdr:rowOff>797560</xdr:rowOff>
    </xdr:from>
    <xdr:to>
      <xdr:col>7</xdr:col>
      <xdr:colOff>1983105</xdr:colOff>
      <xdr:row>36</xdr:row>
      <xdr:rowOff>1054735</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4008735" y="18085435"/>
          <a:ext cx="280670" cy="25717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1472565</xdr:colOff>
      <xdr:row>37</xdr:row>
      <xdr:rowOff>18415</xdr:rowOff>
    </xdr:from>
    <xdr:to>
      <xdr:col>7</xdr:col>
      <xdr:colOff>1922780</xdr:colOff>
      <xdr:row>38</xdr:row>
      <xdr:rowOff>158115</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807190" y="19030315"/>
          <a:ext cx="2421890" cy="3778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344805</xdr:colOff>
      <xdr:row>33</xdr:row>
      <xdr:rowOff>40640</xdr:rowOff>
    </xdr:from>
    <xdr:to>
      <xdr:col>14</xdr:col>
      <xdr:colOff>86995</xdr:colOff>
      <xdr:row>33</xdr:row>
      <xdr:rowOff>397510</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775180" y="15356840"/>
          <a:ext cx="3742690" cy="3568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501015</xdr:colOff>
      <xdr:row>36</xdr:row>
      <xdr:rowOff>567690</xdr:rowOff>
    </xdr:from>
    <xdr:to>
      <xdr:col>13</xdr:col>
      <xdr:colOff>148590</xdr:colOff>
      <xdr:row>36</xdr:row>
      <xdr:rowOff>986790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931390" y="17855565"/>
          <a:ext cx="2981325" cy="4191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433705</xdr:colOff>
      <xdr:row>33</xdr:row>
      <xdr:rowOff>48260</xdr:rowOff>
    </xdr:from>
    <xdr:to>
      <xdr:col>6</xdr:col>
      <xdr:colOff>770890</xdr:colOff>
      <xdr:row>33</xdr:row>
      <xdr:rowOff>443865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815580" y="15364460"/>
          <a:ext cx="3289935" cy="3956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1661795</xdr:colOff>
      <xdr:row>35</xdr:row>
      <xdr:rowOff>850265</xdr:rowOff>
    </xdr:from>
    <xdr:to>
      <xdr:col>6</xdr:col>
      <xdr:colOff>1437640</xdr:colOff>
      <xdr:row>37</xdr:row>
      <xdr:rowOff>173990</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10119995" y="17080865"/>
          <a:ext cx="1652270" cy="210502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282575</xdr:colOff>
      <xdr:row>34</xdr:row>
      <xdr:rowOff>43815</xdr:rowOff>
    </xdr:from>
    <xdr:to>
      <xdr:col>8</xdr:col>
      <xdr:colOff>619125</xdr:colOff>
      <xdr:row>34</xdr:row>
      <xdr:rowOff>384175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stretch>
          <a:fillRect/>
        </a:stretch>
      </xdr:blipFill>
      <xdr:spPr>
        <a:xfrm>
          <a:off x="14712950" y="15874365"/>
          <a:ext cx="336550" cy="340360"/>
        </a:xfrm>
        <a:prstGeom prst="rect">
          <a:avLst/>
        </a:prstGeom>
        <a:noFill/>
      </xdr:spPr>
    </xdr:pic>
    <xdr:clientData/>
  </xdr:twoCellAnchor>
  <xdr:twoCellAnchor>
    <xdr:from>
      <xdr:col>5</xdr:col>
      <xdr:colOff>2429782</xdr:colOff>
      <xdr:row>44</xdr:row>
      <xdr:rowOff>307197</xdr:rowOff>
    </xdr:from>
    <xdr:to>
      <xdr:col>15</xdr:col>
      <xdr:colOff>244928</xdr:colOff>
      <xdr:row>49</xdr:row>
      <xdr:rowOff>285750</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79818" y="23289661"/>
          <a:ext cx="9422039" cy="20604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27215</xdr:colOff>
      <xdr:row>46</xdr:row>
      <xdr:rowOff>312965</xdr:rowOff>
    </xdr:from>
    <xdr:to>
      <xdr:col>5</xdr:col>
      <xdr:colOff>2429782</xdr:colOff>
      <xdr:row>47</xdr:row>
      <xdr:rowOff>71955</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5" idx="1"/>
        </xdr:cNvCxnSpPr>
      </xdr:nvCxnSpPr>
      <xdr:spPr>
        <a:xfrm flipH="1" flipV="1">
          <a:off x="7402286" y="24152679"/>
          <a:ext cx="3477532" cy="16720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2445812</xdr:colOff>
      <xdr:row>49</xdr:row>
      <xdr:rowOff>387603</xdr:rowOff>
    </xdr:from>
    <xdr:to>
      <xdr:col>15</xdr:col>
      <xdr:colOff>258535</xdr:colOff>
      <xdr:row>57</xdr:row>
      <xdr:rowOff>27215</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895848" y="25451960"/>
          <a:ext cx="9419616" cy="263318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4169410</xdr:colOff>
      <xdr:row>53</xdr:row>
      <xdr:rowOff>343481</xdr:rowOff>
    </xdr:from>
    <xdr:to>
      <xdr:col>5</xdr:col>
      <xdr:colOff>2445812</xdr:colOff>
      <xdr:row>55</xdr:row>
      <xdr:rowOff>301536</xdr:rowOff>
    </xdr:to>
    <xdr:cxnSp macro="">
      <xdr:nvCxnSpPr>
        <xdr:cNvPr id="19" name="直線コネクタ 18">
          <a:extLst>
            <a:ext uri="{FF2B5EF4-FFF2-40B4-BE49-F238E27FC236}">
              <a16:creationId xmlns:a16="http://schemas.microsoft.com/office/drawing/2014/main" id="{00000000-0008-0000-0200-000013000000}"/>
            </a:ext>
          </a:extLst>
        </xdr:cNvPr>
        <xdr:cNvCxnSpPr>
          <a:stCxn id="18" idx="1"/>
        </xdr:cNvCxnSpPr>
      </xdr:nvCxnSpPr>
      <xdr:spPr>
        <a:xfrm flipH="1">
          <a:off x="7367089" y="26768552"/>
          <a:ext cx="3528759" cy="77448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4163785</xdr:colOff>
      <xdr:row>64</xdr:row>
      <xdr:rowOff>177507</xdr:rowOff>
    </xdr:from>
    <xdr:to>
      <xdr:col>5</xdr:col>
      <xdr:colOff>2479212</xdr:colOff>
      <xdr:row>67</xdr:row>
      <xdr:rowOff>0</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49" idx="1"/>
        </xdr:cNvCxnSpPr>
      </xdr:nvCxnSpPr>
      <xdr:spPr>
        <a:xfrm flipH="1">
          <a:off x="7361464" y="30820793"/>
          <a:ext cx="3567784" cy="100631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118745</xdr:colOff>
      <xdr:row>32</xdr:row>
      <xdr:rowOff>167005</xdr:rowOff>
    </xdr:from>
    <xdr:to>
      <xdr:col>15</xdr:col>
      <xdr:colOff>24130</xdr:colOff>
      <xdr:row>42</xdr:row>
      <xdr:rowOff>0</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500620" y="15206980"/>
          <a:ext cx="11621135" cy="499554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4156710</xdr:colOff>
      <xdr:row>35</xdr:row>
      <xdr:rowOff>937260</xdr:rowOff>
    </xdr:from>
    <xdr:to>
      <xdr:col>5</xdr:col>
      <xdr:colOff>207010</xdr:colOff>
      <xdr:row>36</xdr:row>
      <xdr:rowOff>899160</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357110" y="17167860"/>
          <a:ext cx="1308100" cy="101917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4158524</xdr:colOff>
      <xdr:row>53</xdr:row>
      <xdr:rowOff>343481</xdr:rowOff>
    </xdr:from>
    <xdr:to>
      <xdr:col>5</xdr:col>
      <xdr:colOff>2445812</xdr:colOff>
      <xdr:row>60</xdr:row>
      <xdr:rowOff>236222</xdr:rowOff>
    </xdr:to>
    <xdr:cxnSp macro="">
      <xdr:nvCxnSpPr>
        <xdr:cNvPr id="44" name="直線コネクタ 18">
          <a:extLst>
            <a:ext uri="{FF2B5EF4-FFF2-40B4-BE49-F238E27FC236}">
              <a16:creationId xmlns:a16="http://schemas.microsoft.com/office/drawing/2014/main" id="{00000000-0008-0000-0200-00002C000000}"/>
            </a:ext>
          </a:extLst>
        </xdr:cNvPr>
        <xdr:cNvCxnSpPr>
          <a:stCxn id="18" idx="1"/>
        </xdr:cNvCxnSpPr>
      </xdr:nvCxnSpPr>
      <xdr:spPr>
        <a:xfrm flipH="1">
          <a:off x="7356203" y="26768552"/>
          <a:ext cx="3539645" cy="3199277"/>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408214</xdr:colOff>
      <xdr:row>57</xdr:row>
      <xdr:rowOff>244929</xdr:rowOff>
    </xdr:from>
    <xdr:to>
      <xdr:col>15</xdr:col>
      <xdr:colOff>163285</xdr:colOff>
      <xdr:row>58</xdr:row>
      <xdr:rowOff>0</xdr:rowOff>
    </xdr:to>
    <xdr:sp macro="" textlink="">
      <xdr:nvSpPr>
        <xdr:cNvPr id="47" name="四角形: 角を丸くする 46">
          <a:extLst>
            <a:ext uri="{FF2B5EF4-FFF2-40B4-BE49-F238E27FC236}">
              <a16:creationId xmlns:a16="http://schemas.microsoft.com/office/drawing/2014/main" id="{00000000-0008-0000-0200-00002F000000}"/>
            </a:ext>
          </a:extLst>
        </xdr:cNvPr>
        <xdr:cNvSpPr/>
      </xdr:nvSpPr>
      <xdr:spPr>
        <a:xfrm>
          <a:off x="18464893" y="28302858"/>
          <a:ext cx="1755321" cy="489857"/>
        </a:xfrm>
        <a:prstGeom prst="roundRect">
          <a:avLst/>
        </a:prstGeom>
        <a:noFill/>
        <a:ln w="63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2479212</xdr:colOff>
      <xdr:row>61</xdr:row>
      <xdr:rowOff>361203</xdr:rowOff>
    </xdr:from>
    <xdr:to>
      <xdr:col>15</xdr:col>
      <xdr:colOff>291935</xdr:colOff>
      <xdr:row>66</xdr:row>
      <xdr:rowOff>225132</xdr:rowOff>
    </xdr:to>
    <xdr:sp macro="" textlink="">
      <xdr:nvSpPr>
        <xdr:cNvPr id="49" name="正方形/長方形 48">
          <a:extLst>
            <a:ext uri="{FF2B5EF4-FFF2-40B4-BE49-F238E27FC236}">
              <a16:creationId xmlns:a16="http://schemas.microsoft.com/office/drawing/2014/main" id="{00000000-0008-0000-0200-000031000000}"/>
            </a:ext>
          </a:extLst>
        </xdr:cNvPr>
        <xdr:cNvSpPr/>
      </xdr:nvSpPr>
      <xdr:spPr>
        <a:xfrm>
          <a:off x="10929248" y="29983953"/>
          <a:ext cx="9419616" cy="167367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13855</xdr:colOff>
      <xdr:row>69</xdr:row>
      <xdr:rowOff>163286</xdr:rowOff>
    </xdr:from>
    <xdr:to>
      <xdr:col>5</xdr:col>
      <xdr:colOff>2490107</xdr:colOff>
      <xdr:row>71</xdr:row>
      <xdr:rowOff>187037</xdr:rowOff>
    </xdr:to>
    <xdr:cxnSp macro="">
      <xdr:nvCxnSpPr>
        <xdr:cNvPr id="52" name="直線コネクタ 28">
          <a:extLst>
            <a:ext uri="{FF2B5EF4-FFF2-40B4-BE49-F238E27FC236}">
              <a16:creationId xmlns:a16="http://schemas.microsoft.com/office/drawing/2014/main" id="{00000000-0008-0000-0200-000034000000}"/>
            </a:ext>
          </a:extLst>
        </xdr:cNvPr>
        <xdr:cNvCxnSpPr/>
      </xdr:nvCxnSpPr>
      <xdr:spPr>
        <a:xfrm flipH="1">
          <a:off x="7388926" y="32779607"/>
          <a:ext cx="3551217" cy="812966"/>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4166754</xdr:colOff>
      <xdr:row>74</xdr:row>
      <xdr:rowOff>252845</xdr:rowOff>
    </xdr:from>
    <xdr:to>
      <xdr:col>5</xdr:col>
      <xdr:colOff>2830285</xdr:colOff>
      <xdr:row>75</xdr:row>
      <xdr:rowOff>136072</xdr:rowOff>
    </xdr:to>
    <xdr:cxnSp macro="">
      <xdr:nvCxnSpPr>
        <xdr:cNvPr id="53" name="直線コネクタ 28">
          <a:extLst>
            <a:ext uri="{FF2B5EF4-FFF2-40B4-BE49-F238E27FC236}">
              <a16:creationId xmlns:a16="http://schemas.microsoft.com/office/drawing/2014/main" id="{00000000-0008-0000-0200-000035000000}"/>
            </a:ext>
          </a:extLst>
        </xdr:cNvPr>
        <xdr:cNvCxnSpPr/>
      </xdr:nvCxnSpPr>
      <xdr:spPr>
        <a:xfrm flipH="1" flipV="1">
          <a:off x="7364433" y="34842202"/>
          <a:ext cx="3915888" cy="277834"/>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13608</xdr:colOff>
      <xdr:row>76</xdr:row>
      <xdr:rowOff>190500</xdr:rowOff>
    </xdr:from>
    <xdr:to>
      <xdr:col>7</xdr:col>
      <xdr:colOff>332757</xdr:colOff>
      <xdr:row>79</xdr:row>
      <xdr:rowOff>311729</xdr:rowOff>
    </xdr:to>
    <xdr:cxnSp macro="">
      <xdr:nvCxnSpPr>
        <xdr:cNvPr id="56" name="直線コネクタ 28">
          <a:extLst>
            <a:ext uri="{FF2B5EF4-FFF2-40B4-BE49-F238E27FC236}">
              <a16:creationId xmlns:a16="http://schemas.microsoft.com/office/drawing/2014/main" id="{00000000-0008-0000-0200-000038000000}"/>
            </a:ext>
          </a:extLst>
        </xdr:cNvPr>
        <xdr:cNvCxnSpPr/>
      </xdr:nvCxnSpPr>
      <xdr:spPr>
        <a:xfrm flipH="1" flipV="1">
          <a:off x="7388679" y="35569071"/>
          <a:ext cx="6211042" cy="1359479"/>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318835</xdr:colOff>
      <xdr:row>79</xdr:row>
      <xdr:rowOff>69217</xdr:rowOff>
    </xdr:from>
    <xdr:to>
      <xdr:col>11</xdr:col>
      <xdr:colOff>332756</xdr:colOff>
      <xdr:row>79</xdr:row>
      <xdr:rowOff>409453</xdr:rowOff>
    </xdr:to>
    <xdr:sp macro="" textlink="">
      <xdr:nvSpPr>
        <xdr:cNvPr id="59" name="正方形/長方形 58">
          <a:extLst>
            <a:ext uri="{FF2B5EF4-FFF2-40B4-BE49-F238E27FC236}">
              <a16:creationId xmlns:a16="http://schemas.microsoft.com/office/drawing/2014/main" id="{00000000-0008-0000-0200-00003B000000}"/>
            </a:ext>
          </a:extLst>
        </xdr:cNvPr>
        <xdr:cNvSpPr/>
      </xdr:nvSpPr>
      <xdr:spPr>
        <a:xfrm>
          <a:off x="13585799" y="36781288"/>
          <a:ext cx="4136886" cy="34023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381000</xdr:colOff>
      <xdr:row>58</xdr:row>
      <xdr:rowOff>0</xdr:rowOff>
    </xdr:from>
    <xdr:to>
      <xdr:col>13</xdr:col>
      <xdr:colOff>619125</xdr:colOff>
      <xdr:row>58</xdr:row>
      <xdr:rowOff>217714</xdr:rowOff>
    </xdr:to>
    <xdr:cxnSp macro="">
      <xdr:nvCxnSpPr>
        <xdr:cNvPr id="63" name="直線矢印コネクタ 62">
          <a:extLst>
            <a:ext uri="{FF2B5EF4-FFF2-40B4-BE49-F238E27FC236}">
              <a16:creationId xmlns:a16="http://schemas.microsoft.com/office/drawing/2014/main" id="{00000000-0008-0000-0200-00003F000000}"/>
            </a:ext>
          </a:extLst>
        </xdr:cNvPr>
        <xdr:cNvCxnSpPr>
          <a:stCxn id="47" idx="2"/>
        </xdr:cNvCxnSpPr>
      </xdr:nvCxnSpPr>
      <xdr:spPr>
        <a:xfrm flipH="1">
          <a:off x="19104429" y="28792715"/>
          <a:ext cx="238125" cy="2993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2517321</xdr:colOff>
      <xdr:row>83</xdr:row>
      <xdr:rowOff>13606</xdr:rowOff>
    </xdr:from>
    <xdr:to>
      <xdr:col>17</xdr:col>
      <xdr:colOff>657896</xdr:colOff>
      <xdr:row>85</xdr:row>
      <xdr:rowOff>54428</xdr:rowOff>
    </xdr:to>
    <xdr:pic>
      <xdr:nvPicPr>
        <xdr:cNvPr id="68" name="図 67">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6"/>
        <a:stretch>
          <a:fillRect/>
        </a:stretch>
      </xdr:blipFill>
      <xdr:spPr>
        <a:xfrm>
          <a:off x="10967357" y="38168035"/>
          <a:ext cx="11080968" cy="721179"/>
        </a:xfrm>
        <a:prstGeom prst="rect">
          <a:avLst/>
        </a:prstGeom>
      </xdr:spPr>
    </xdr:pic>
    <xdr:clientData/>
  </xdr:twoCellAnchor>
  <xdr:twoCellAnchor>
    <xdr:from>
      <xdr:col>5</xdr:col>
      <xdr:colOff>2723333</xdr:colOff>
      <xdr:row>83</xdr:row>
      <xdr:rowOff>8892</xdr:rowOff>
    </xdr:from>
    <xdr:to>
      <xdr:col>7</xdr:col>
      <xdr:colOff>816429</xdr:colOff>
      <xdr:row>84</xdr:row>
      <xdr:rowOff>81644</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1173369" y="38163321"/>
          <a:ext cx="2910024" cy="4129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1054009</xdr:colOff>
      <xdr:row>83</xdr:row>
      <xdr:rowOff>11430</xdr:rowOff>
    </xdr:from>
    <xdr:to>
      <xdr:col>5</xdr:col>
      <xdr:colOff>2723333</xdr:colOff>
      <xdr:row>83</xdr:row>
      <xdr:rowOff>215357</xdr:rowOff>
    </xdr:to>
    <xdr:cxnSp macro="">
      <xdr:nvCxnSpPr>
        <xdr:cNvPr id="69" name="直線コネクタ 21">
          <a:extLst>
            <a:ext uri="{FF2B5EF4-FFF2-40B4-BE49-F238E27FC236}">
              <a16:creationId xmlns:a16="http://schemas.microsoft.com/office/drawing/2014/main" id="{00000000-0008-0000-0200-000045000000}"/>
            </a:ext>
          </a:extLst>
        </xdr:cNvPr>
        <xdr:cNvCxnSpPr>
          <a:stCxn id="24" idx="1"/>
        </xdr:cNvCxnSpPr>
      </xdr:nvCxnSpPr>
      <xdr:spPr>
        <a:xfrm flipH="1" flipV="1">
          <a:off x="8429080" y="38165859"/>
          <a:ext cx="2744289" cy="203927"/>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1061358</xdr:colOff>
      <xdr:row>83</xdr:row>
      <xdr:rowOff>231321</xdr:rowOff>
    </xdr:from>
    <xdr:to>
      <xdr:col>5</xdr:col>
      <xdr:colOff>2707821</xdr:colOff>
      <xdr:row>87</xdr:row>
      <xdr:rowOff>0</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flipH="1">
          <a:off x="8436429" y="38385750"/>
          <a:ext cx="2721428" cy="1129393"/>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334917</xdr:colOff>
      <xdr:row>83</xdr:row>
      <xdr:rowOff>42000</xdr:rowOff>
    </xdr:from>
    <xdr:to>
      <xdr:col>13</xdr:col>
      <xdr:colOff>0</xdr:colOff>
      <xdr:row>84</xdr:row>
      <xdr:rowOff>27213</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7058096" y="38196429"/>
          <a:ext cx="1665333" cy="3253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 standalone="yes"?><Relationships xmlns="http://schemas.openxmlformats.org/package/2006/relationships"><Relationship Id="rId26" Type="http://schemas.openxmlformats.org/officeDocument/2006/relationships/ctrlProp" Target="../ctrlProps/ctrlProp17.xml" /><Relationship Id="rId21" Type="http://schemas.openxmlformats.org/officeDocument/2006/relationships/ctrlProp" Target="../ctrlProps/ctrlProp12.xml" /><Relationship Id="rId42" Type="http://schemas.openxmlformats.org/officeDocument/2006/relationships/ctrlProp" Target="../ctrlProps/ctrlProp33.xml" /><Relationship Id="rId47" Type="http://schemas.openxmlformats.org/officeDocument/2006/relationships/ctrlProp" Target="../ctrlProps/ctrlProp38.xml" /><Relationship Id="rId63" Type="http://schemas.openxmlformats.org/officeDocument/2006/relationships/ctrlProp" Target="../ctrlProps/ctrlProp54.xml" /><Relationship Id="rId68" Type="http://schemas.openxmlformats.org/officeDocument/2006/relationships/ctrlProp" Target="../ctrlProps/ctrlProp59.xml" /><Relationship Id="rId84" Type="http://schemas.openxmlformats.org/officeDocument/2006/relationships/ctrlProp" Target="../ctrlProps/ctrlProp75.xml" /><Relationship Id="rId16" Type="http://schemas.openxmlformats.org/officeDocument/2006/relationships/ctrlProp" Target="../ctrlProps/ctrlProp7.xml" /><Relationship Id="rId11" Type="http://schemas.openxmlformats.org/officeDocument/2006/relationships/ctrlProp" Target="../ctrlProps/ctrlProp2.xml" /><Relationship Id="rId32" Type="http://schemas.openxmlformats.org/officeDocument/2006/relationships/ctrlProp" Target="../ctrlProps/ctrlProp23.xml" /><Relationship Id="rId37" Type="http://schemas.openxmlformats.org/officeDocument/2006/relationships/ctrlProp" Target="../ctrlProps/ctrlProp28.xml" /><Relationship Id="rId53" Type="http://schemas.openxmlformats.org/officeDocument/2006/relationships/ctrlProp" Target="../ctrlProps/ctrlProp44.xml" /><Relationship Id="rId58" Type="http://schemas.openxmlformats.org/officeDocument/2006/relationships/ctrlProp" Target="../ctrlProps/ctrlProp49.xml" /><Relationship Id="rId74" Type="http://schemas.openxmlformats.org/officeDocument/2006/relationships/ctrlProp" Target="../ctrlProps/ctrlProp65.xml" /><Relationship Id="rId79" Type="http://schemas.openxmlformats.org/officeDocument/2006/relationships/ctrlProp" Target="../ctrlProps/ctrlProp70.xml" /><Relationship Id="rId19" Type="http://schemas.openxmlformats.org/officeDocument/2006/relationships/ctrlProp" Target="../ctrlProps/ctrlProp10.xml" /><Relationship Id="rId14" Type="http://schemas.openxmlformats.org/officeDocument/2006/relationships/ctrlProp" Target="../ctrlProps/ctrlProp5.xml" /><Relationship Id="rId22" Type="http://schemas.openxmlformats.org/officeDocument/2006/relationships/ctrlProp" Target="../ctrlProps/ctrlProp13.xml" /><Relationship Id="rId27" Type="http://schemas.openxmlformats.org/officeDocument/2006/relationships/ctrlProp" Target="../ctrlProps/ctrlProp18.xml" /><Relationship Id="rId30" Type="http://schemas.openxmlformats.org/officeDocument/2006/relationships/ctrlProp" Target="../ctrlProps/ctrlProp21.xml" /><Relationship Id="rId35" Type="http://schemas.openxmlformats.org/officeDocument/2006/relationships/ctrlProp" Target="../ctrlProps/ctrlProp26.xml" /><Relationship Id="rId43" Type="http://schemas.openxmlformats.org/officeDocument/2006/relationships/ctrlProp" Target="../ctrlProps/ctrlProp34.xml" /><Relationship Id="rId48" Type="http://schemas.openxmlformats.org/officeDocument/2006/relationships/ctrlProp" Target="../ctrlProps/ctrlProp39.xml" /><Relationship Id="rId56" Type="http://schemas.openxmlformats.org/officeDocument/2006/relationships/ctrlProp" Target="../ctrlProps/ctrlProp47.xml" /><Relationship Id="rId64" Type="http://schemas.openxmlformats.org/officeDocument/2006/relationships/ctrlProp" Target="../ctrlProps/ctrlProp55.xml" /><Relationship Id="rId69" Type="http://schemas.openxmlformats.org/officeDocument/2006/relationships/ctrlProp" Target="../ctrlProps/ctrlProp60.xml" /><Relationship Id="rId77" Type="http://schemas.openxmlformats.org/officeDocument/2006/relationships/ctrlProp" Target="../ctrlProps/ctrlProp68.xml" /><Relationship Id="rId8" Type="http://schemas.openxmlformats.org/officeDocument/2006/relationships/drawing" Target="../drawings/drawing1.xml" /><Relationship Id="rId51" Type="http://schemas.openxmlformats.org/officeDocument/2006/relationships/ctrlProp" Target="../ctrlProps/ctrlProp42.xml" /><Relationship Id="rId72" Type="http://schemas.openxmlformats.org/officeDocument/2006/relationships/ctrlProp" Target="../ctrlProps/ctrlProp63.xml" /><Relationship Id="rId80" Type="http://schemas.openxmlformats.org/officeDocument/2006/relationships/ctrlProp" Target="../ctrlProps/ctrlProp71.xml" /><Relationship Id="rId85" Type="http://schemas.openxmlformats.org/officeDocument/2006/relationships/ctrlProp" Target="../ctrlProps/ctrlProp76.xml" /><Relationship Id="rId12" Type="http://schemas.openxmlformats.org/officeDocument/2006/relationships/ctrlProp" Target="../ctrlProps/ctrlProp3.xml" /><Relationship Id="rId17" Type="http://schemas.openxmlformats.org/officeDocument/2006/relationships/ctrlProp" Target="../ctrlProps/ctrlProp8.xml" /><Relationship Id="rId25" Type="http://schemas.openxmlformats.org/officeDocument/2006/relationships/ctrlProp" Target="../ctrlProps/ctrlProp16.xml" /><Relationship Id="rId33" Type="http://schemas.openxmlformats.org/officeDocument/2006/relationships/ctrlProp" Target="../ctrlProps/ctrlProp24.xml" /><Relationship Id="rId38" Type="http://schemas.openxmlformats.org/officeDocument/2006/relationships/ctrlProp" Target="../ctrlProps/ctrlProp29.xml" /><Relationship Id="rId46" Type="http://schemas.openxmlformats.org/officeDocument/2006/relationships/ctrlProp" Target="../ctrlProps/ctrlProp37.xml" /><Relationship Id="rId59" Type="http://schemas.openxmlformats.org/officeDocument/2006/relationships/ctrlProp" Target="../ctrlProps/ctrlProp50.xml" /><Relationship Id="rId67" Type="http://schemas.openxmlformats.org/officeDocument/2006/relationships/ctrlProp" Target="../ctrlProps/ctrlProp58.xml" /><Relationship Id="rId20" Type="http://schemas.openxmlformats.org/officeDocument/2006/relationships/ctrlProp" Target="../ctrlProps/ctrlProp11.xml" /><Relationship Id="rId41" Type="http://schemas.openxmlformats.org/officeDocument/2006/relationships/ctrlProp" Target="../ctrlProps/ctrlProp32.xml" /><Relationship Id="rId54" Type="http://schemas.openxmlformats.org/officeDocument/2006/relationships/ctrlProp" Target="../ctrlProps/ctrlProp45.xml" /><Relationship Id="rId62" Type="http://schemas.openxmlformats.org/officeDocument/2006/relationships/ctrlProp" Target="../ctrlProps/ctrlProp53.xml" /><Relationship Id="rId70" Type="http://schemas.openxmlformats.org/officeDocument/2006/relationships/ctrlProp" Target="../ctrlProps/ctrlProp61.xml" /><Relationship Id="rId75" Type="http://schemas.openxmlformats.org/officeDocument/2006/relationships/ctrlProp" Target="../ctrlProps/ctrlProp66.xml" /><Relationship Id="rId83" Type="http://schemas.openxmlformats.org/officeDocument/2006/relationships/ctrlProp" Target="../ctrlProps/ctrlProp74.xml" /><Relationship Id="rId15" Type="http://schemas.openxmlformats.org/officeDocument/2006/relationships/ctrlProp" Target="../ctrlProps/ctrlProp6.xml" /><Relationship Id="rId23" Type="http://schemas.openxmlformats.org/officeDocument/2006/relationships/ctrlProp" Target="../ctrlProps/ctrlProp14.xml" /><Relationship Id="rId28" Type="http://schemas.openxmlformats.org/officeDocument/2006/relationships/ctrlProp" Target="../ctrlProps/ctrlProp19.xml" /><Relationship Id="rId36" Type="http://schemas.openxmlformats.org/officeDocument/2006/relationships/ctrlProp" Target="../ctrlProps/ctrlProp27.xml" /><Relationship Id="rId49" Type="http://schemas.openxmlformats.org/officeDocument/2006/relationships/ctrlProp" Target="../ctrlProps/ctrlProp40.xml" /><Relationship Id="rId57" Type="http://schemas.openxmlformats.org/officeDocument/2006/relationships/ctrlProp" Target="../ctrlProps/ctrlProp48.xml" /><Relationship Id="rId10" Type="http://schemas.openxmlformats.org/officeDocument/2006/relationships/ctrlProp" Target="../ctrlProps/ctrlProp1.xml" /><Relationship Id="rId31" Type="http://schemas.openxmlformats.org/officeDocument/2006/relationships/ctrlProp" Target="../ctrlProps/ctrlProp22.xml" /><Relationship Id="rId44" Type="http://schemas.openxmlformats.org/officeDocument/2006/relationships/ctrlProp" Target="../ctrlProps/ctrlProp35.xml" /><Relationship Id="rId52" Type="http://schemas.openxmlformats.org/officeDocument/2006/relationships/ctrlProp" Target="../ctrlProps/ctrlProp43.xml" /><Relationship Id="rId60" Type="http://schemas.openxmlformats.org/officeDocument/2006/relationships/ctrlProp" Target="../ctrlProps/ctrlProp51.xml" /><Relationship Id="rId65" Type="http://schemas.openxmlformats.org/officeDocument/2006/relationships/ctrlProp" Target="../ctrlProps/ctrlProp56.xml" /><Relationship Id="rId73" Type="http://schemas.openxmlformats.org/officeDocument/2006/relationships/ctrlProp" Target="../ctrlProps/ctrlProp64.xml" /><Relationship Id="rId78" Type="http://schemas.openxmlformats.org/officeDocument/2006/relationships/ctrlProp" Target="../ctrlProps/ctrlProp69.xml" /><Relationship Id="rId81" Type="http://schemas.openxmlformats.org/officeDocument/2006/relationships/ctrlProp" Target="../ctrlProps/ctrlProp72.xml" /><Relationship Id="rId86" Type="http://schemas.openxmlformats.org/officeDocument/2006/relationships/ctrlProp" Target="../ctrlProps/ctrlProp77.xml" /><Relationship Id="rId9" Type="http://schemas.openxmlformats.org/officeDocument/2006/relationships/vmlDrawing" Target="../drawings/vmlDrawing1.vml" /><Relationship Id="rId13" Type="http://schemas.openxmlformats.org/officeDocument/2006/relationships/ctrlProp" Target="../ctrlProps/ctrlProp4.xml" /><Relationship Id="rId18" Type="http://schemas.openxmlformats.org/officeDocument/2006/relationships/ctrlProp" Target="../ctrlProps/ctrlProp9.xml" /><Relationship Id="rId39" Type="http://schemas.openxmlformats.org/officeDocument/2006/relationships/ctrlProp" Target="../ctrlProps/ctrlProp30.xml" /><Relationship Id="rId34" Type="http://schemas.openxmlformats.org/officeDocument/2006/relationships/ctrlProp" Target="../ctrlProps/ctrlProp25.xml" /><Relationship Id="rId50" Type="http://schemas.openxmlformats.org/officeDocument/2006/relationships/ctrlProp" Target="../ctrlProps/ctrlProp41.xml" /><Relationship Id="rId55" Type="http://schemas.openxmlformats.org/officeDocument/2006/relationships/ctrlProp" Target="../ctrlProps/ctrlProp46.xml" /><Relationship Id="rId76" Type="http://schemas.openxmlformats.org/officeDocument/2006/relationships/ctrlProp" Target="../ctrlProps/ctrlProp67.xml" /><Relationship Id="rId71" Type="http://schemas.openxmlformats.org/officeDocument/2006/relationships/ctrlProp" Target="../ctrlProps/ctrlProp62.xml" /><Relationship Id="rId29" Type="http://schemas.openxmlformats.org/officeDocument/2006/relationships/ctrlProp" Target="../ctrlProps/ctrlProp20.xml" /><Relationship Id="rId24" Type="http://schemas.openxmlformats.org/officeDocument/2006/relationships/ctrlProp" Target="../ctrlProps/ctrlProp15.xml" /><Relationship Id="rId40" Type="http://schemas.openxmlformats.org/officeDocument/2006/relationships/ctrlProp" Target="../ctrlProps/ctrlProp31.xml" /><Relationship Id="rId45" Type="http://schemas.openxmlformats.org/officeDocument/2006/relationships/ctrlProp" Target="../ctrlProps/ctrlProp36.xml" /><Relationship Id="rId66" Type="http://schemas.openxmlformats.org/officeDocument/2006/relationships/ctrlProp" Target="../ctrlProps/ctrlProp57.xml" /><Relationship Id="rId87" Type="http://schemas.openxmlformats.org/officeDocument/2006/relationships/ctrlProp" Target="../ctrlProps/ctrlProp78.xml" /><Relationship Id="rId61" Type="http://schemas.openxmlformats.org/officeDocument/2006/relationships/ctrlProp" Target="../ctrlProps/ctrlProp52.xml" /><Relationship Id="rId82" Type="http://schemas.openxmlformats.org/officeDocument/2006/relationships/ctrlProp" Target="../ctrlProps/ctrlProp73.xml" /></Relationships>
</file>

<file path=xl/worksheets/_rels/sheet2.xml.rels>&#65279;<?xml version="1.0" encoding="UTF-8" standalone="yes"?><Relationships xmlns="http://schemas.openxmlformats.org/package/2006/relationships"><Relationship Id="rId13" Type="http://schemas.openxmlformats.org/officeDocument/2006/relationships/ctrlProp" Target="../ctrlProps/ctrlProp82.xml" /><Relationship Id="rId18" Type="http://schemas.openxmlformats.org/officeDocument/2006/relationships/ctrlProp" Target="../ctrlProps/ctrlProp87.xml" /><Relationship Id="rId26" Type="http://schemas.openxmlformats.org/officeDocument/2006/relationships/ctrlProp" Target="../ctrlProps/ctrlProp95.xml" /><Relationship Id="rId39" Type="http://schemas.openxmlformats.org/officeDocument/2006/relationships/ctrlProp" Target="../ctrlProps/ctrlProp108.xml" /><Relationship Id="rId21" Type="http://schemas.openxmlformats.org/officeDocument/2006/relationships/ctrlProp" Target="../ctrlProps/ctrlProp90.xml" /><Relationship Id="rId34" Type="http://schemas.openxmlformats.org/officeDocument/2006/relationships/ctrlProp" Target="../ctrlProps/ctrlProp103.xml" /><Relationship Id="rId42" Type="http://schemas.openxmlformats.org/officeDocument/2006/relationships/ctrlProp" Target="../ctrlProps/ctrlProp111.xml" /><Relationship Id="rId16" Type="http://schemas.openxmlformats.org/officeDocument/2006/relationships/ctrlProp" Target="../ctrlProps/ctrlProp85.xml" /><Relationship Id="rId20" Type="http://schemas.openxmlformats.org/officeDocument/2006/relationships/ctrlProp" Target="../ctrlProps/ctrlProp89.xml" /><Relationship Id="rId29" Type="http://schemas.openxmlformats.org/officeDocument/2006/relationships/ctrlProp" Target="../ctrlProps/ctrlProp98.xml" /><Relationship Id="rId41" Type="http://schemas.openxmlformats.org/officeDocument/2006/relationships/ctrlProp" Target="../ctrlProps/ctrlProp110.xml" /><Relationship Id="rId11" Type="http://schemas.openxmlformats.org/officeDocument/2006/relationships/ctrlProp" Target="../ctrlProps/ctrlProp80.xml" /><Relationship Id="rId24" Type="http://schemas.openxmlformats.org/officeDocument/2006/relationships/ctrlProp" Target="../ctrlProps/ctrlProp93.xml" /><Relationship Id="rId32" Type="http://schemas.openxmlformats.org/officeDocument/2006/relationships/ctrlProp" Target="../ctrlProps/ctrlProp101.xml" /><Relationship Id="rId37" Type="http://schemas.openxmlformats.org/officeDocument/2006/relationships/ctrlProp" Target="../ctrlProps/ctrlProp106.xml" /><Relationship Id="rId40" Type="http://schemas.openxmlformats.org/officeDocument/2006/relationships/ctrlProp" Target="../ctrlProps/ctrlProp109.xml" /><Relationship Id="rId15" Type="http://schemas.openxmlformats.org/officeDocument/2006/relationships/ctrlProp" Target="../ctrlProps/ctrlProp84.xml" /><Relationship Id="rId23" Type="http://schemas.openxmlformats.org/officeDocument/2006/relationships/ctrlProp" Target="../ctrlProps/ctrlProp92.xml" /><Relationship Id="rId28" Type="http://schemas.openxmlformats.org/officeDocument/2006/relationships/ctrlProp" Target="../ctrlProps/ctrlProp97.xml" /><Relationship Id="rId36" Type="http://schemas.openxmlformats.org/officeDocument/2006/relationships/ctrlProp" Target="../ctrlProps/ctrlProp105.xml" /><Relationship Id="rId10" Type="http://schemas.openxmlformats.org/officeDocument/2006/relationships/ctrlProp" Target="../ctrlProps/ctrlProp79.xml" /><Relationship Id="rId19" Type="http://schemas.openxmlformats.org/officeDocument/2006/relationships/ctrlProp" Target="../ctrlProps/ctrlProp88.xml" /><Relationship Id="rId31" Type="http://schemas.openxmlformats.org/officeDocument/2006/relationships/ctrlProp" Target="../ctrlProps/ctrlProp100.xml" /><Relationship Id="rId9" Type="http://schemas.openxmlformats.org/officeDocument/2006/relationships/vmlDrawing" Target="../drawings/vmlDrawing2.vml" /><Relationship Id="rId14" Type="http://schemas.openxmlformats.org/officeDocument/2006/relationships/ctrlProp" Target="../ctrlProps/ctrlProp83.xml" /><Relationship Id="rId22" Type="http://schemas.openxmlformats.org/officeDocument/2006/relationships/ctrlProp" Target="../ctrlProps/ctrlProp91.xml" /><Relationship Id="rId27" Type="http://schemas.openxmlformats.org/officeDocument/2006/relationships/ctrlProp" Target="../ctrlProps/ctrlProp96.xml" /><Relationship Id="rId30" Type="http://schemas.openxmlformats.org/officeDocument/2006/relationships/ctrlProp" Target="../ctrlProps/ctrlProp99.xml" /><Relationship Id="rId35" Type="http://schemas.openxmlformats.org/officeDocument/2006/relationships/ctrlProp" Target="../ctrlProps/ctrlProp104.xml" /><Relationship Id="rId8" Type="http://schemas.openxmlformats.org/officeDocument/2006/relationships/drawing" Target="../drawings/drawing2.xml" /><Relationship Id="rId12" Type="http://schemas.openxmlformats.org/officeDocument/2006/relationships/ctrlProp" Target="../ctrlProps/ctrlProp81.xml" /><Relationship Id="rId17" Type="http://schemas.openxmlformats.org/officeDocument/2006/relationships/ctrlProp" Target="../ctrlProps/ctrlProp86.xml" /><Relationship Id="rId25" Type="http://schemas.openxmlformats.org/officeDocument/2006/relationships/ctrlProp" Target="../ctrlProps/ctrlProp94.xml" /><Relationship Id="rId33" Type="http://schemas.openxmlformats.org/officeDocument/2006/relationships/ctrlProp" Target="../ctrlProps/ctrlProp102.xml" /><Relationship Id="rId38" Type="http://schemas.openxmlformats.org/officeDocument/2006/relationships/ctrlProp" Target="../ctrlProps/ctrlProp107.xml" /></Relationships>
</file>

<file path=xl/worksheets/_rels/sheet3.xml.rels>&#65279;<?xml version="1.0" encoding="UTF-8" standalone="yes"?><Relationships xmlns="http://schemas.openxmlformats.org/package/2006/relationships"><Relationship Id="rId3" Type="http://schemas.openxmlformats.org/officeDocument/2006/relationships/vmlDrawing" Target="../drawings/vmlDrawing3.vml"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4" tint="0.59999389629810485"/>
  </sheetPr>
  <dimension ref="A1:S96"/>
  <sheetViews>
    <sheetView tabSelected="1" topLeftCell="A28" zoomScale="85" zoomScaleNormal="85" workbookViewId="0">
      <selection activeCell="J30" sqref="J30"/>
    </sheetView>
  </sheetViews>
  <sheetFormatPr defaultColWidth="8.75" defaultRowHeight="18.75"/>
  <cols>
    <col min="1" max="1" width="4.125" style="1" customWidth="1"/>
    <col min="2" max="2" width="29.375" customWidth="1"/>
    <col min="3" max="3" width="82.75" style="2" customWidth="1"/>
    <col min="4" max="5" width="6.25" customWidth="1"/>
    <col min="6" max="6" width="26.75" style="3" customWidth="1"/>
    <col min="7" max="7" width="67.375" style="2" customWidth="1"/>
    <col min="8" max="8" width="6.375" customWidth="1"/>
    <col min="15" max="15" width="14.375" style="4" customWidth="1"/>
    <col min="16" max="16" width="24.625" style="4" bestFit="1" customWidth="1"/>
    <col min="17" max="17" width="8.75" style="5"/>
    <col min="18" max="18" width="17.75" style="5" bestFit="1" customWidth="1"/>
  </cols>
  <sheetData>
    <row r="1" spans="1:18" ht="30" customHeight="1">
      <c r="B1" s="274" t="s">
        <v>92</v>
      </c>
      <c r="C1" s="274"/>
      <c r="D1" s="274"/>
    </row>
    <row r="2" spans="1:18" ht="184.5" customHeight="1">
      <c r="B2" s="275" t="s">
        <v>207</v>
      </c>
      <c r="C2" s="275"/>
      <c r="D2" s="68"/>
      <c r="F2" s="276" t="s">
        <v>31</v>
      </c>
      <c r="G2" s="276"/>
    </row>
    <row r="3" spans="1:18" ht="16.5" customHeight="1">
      <c r="B3" s="7"/>
      <c r="C3" s="7"/>
      <c r="D3" s="68"/>
      <c r="F3" s="77"/>
      <c r="G3" s="77"/>
    </row>
    <row r="4" spans="1:18" ht="30.75" customHeight="1">
      <c r="B4" s="8" t="s">
        <v>45</v>
      </c>
      <c r="C4" s="26"/>
      <c r="D4" s="69"/>
      <c r="F4" s="78"/>
      <c r="G4" s="78"/>
    </row>
    <row r="5" spans="1:18" ht="39" customHeight="1">
      <c r="B5" s="9" t="s">
        <v>76</v>
      </c>
      <c r="C5" s="9" t="s">
        <v>64</v>
      </c>
      <c r="D5" s="70"/>
      <c r="E5" s="74"/>
      <c r="F5" s="9" t="s">
        <v>66</v>
      </c>
      <c r="G5" s="91"/>
    </row>
    <row r="6" spans="1:18" ht="22.5" customHeight="1">
      <c r="B6" s="10" t="s">
        <v>10</v>
      </c>
      <c r="C6" s="27"/>
      <c r="D6" s="69"/>
      <c r="F6" s="79" t="s">
        <v>10</v>
      </c>
      <c r="G6" s="92">
        <v>44106</v>
      </c>
    </row>
    <row r="7" spans="1:18" ht="22.5" customHeight="1">
      <c r="B7" s="10" t="s">
        <v>177</v>
      </c>
      <c r="C7" s="28"/>
      <c r="D7" s="69"/>
      <c r="F7" s="79" t="s">
        <v>178</v>
      </c>
      <c r="G7" s="93">
        <v>44166</v>
      </c>
    </row>
    <row r="8" spans="1:18" ht="22.5" customHeight="1">
      <c r="A8" s="1">
        <v>1</v>
      </c>
      <c r="B8" s="10" t="s">
        <v>19</v>
      </c>
      <c r="C8" s="29"/>
      <c r="D8" s="69"/>
      <c r="F8" s="79" t="s">
        <v>19</v>
      </c>
      <c r="G8" s="94" t="s">
        <v>60</v>
      </c>
    </row>
    <row r="9" spans="1:18" ht="22.5" customHeight="1">
      <c r="A9" s="1">
        <v>2</v>
      </c>
      <c r="B9" s="10" t="s">
        <v>15</v>
      </c>
      <c r="C9" s="29"/>
      <c r="D9" s="69"/>
      <c r="F9" s="79" t="s">
        <v>15</v>
      </c>
      <c r="G9" s="95" t="s">
        <v>61</v>
      </c>
    </row>
    <row r="10" spans="1:18" ht="78" customHeight="1">
      <c r="A10" s="1">
        <v>3</v>
      </c>
      <c r="B10" s="11" t="s">
        <v>201</v>
      </c>
      <c r="C10" s="30" t="s">
        <v>36</v>
      </c>
      <c r="D10" s="69"/>
      <c r="F10" s="80" t="s">
        <v>89</v>
      </c>
      <c r="G10" s="96" t="s">
        <v>36</v>
      </c>
      <c r="O10" s="116" t="s">
        <v>98</v>
      </c>
      <c r="P10" s="251" t="s">
        <v>234</v>
      </c>
      <c r="Q10" s="5">
        <v>1</v>
      </c>
      <c r="R10" s="5" t="s">
        <v>230</v>
      </c>
    </row>
    <row r="11" spans="1:18" ht="21.75" customHeight="1">
      <c r="A11" s="1">
        <v>4</v>
      </c>
      <c r="B11" s="279" t="s">
        <v>132</v>
      </c>
      <c r="C11" s="31"/>
      <c r="D11" s="69"/>
      <c r="F11" s="280" t="s">
        <v>90</v>
      </c>
      <c r="G11" s="97" t="s">
        <v>157</v>
      </c>
      <c r="O11" s="116" t="s">
        <v>84</v>
      </c>
      <c r="P11" s="251" t="s">
        <v>235</v>
      </c>
      <c r="Q11" s="5">
        <v>2</v>
      </c>
      <c r="R11" s="5" t="s">
        <v>230</v>
      </c>
    </row>
    <row r="12" spans="1:18" ht="21.75" customHeight="1">
      <c r="A12" s="1">
        <v>5</v>
      </c>
      <c r="B12" s="279"/>
      <c r="C12" s="31"/>
      <c r="D12" s="69"/>
      <c r="F12" s="281"/>
      <c r="G12" s="97" t="s">
        <v>158</v>
      </c>
      <c r="O12" s="251" t="s">
        <v>100</v>
      </c>
      <c r="P12" s="251" t="s">
        <v>67</v>
      </c>
      <c r="Q12" s="5">
        <v>3</v>
      </c>
      <c r="R12" s="5" t="s">
        <v>231</v>
      </c>
    </row>
    <row r="13" spans="1:18" ht="102.75" customHeight="1">
      <c r="A13" s="1">
        <v>6</v>
      </c>
      <c r="B13" s="11" t="s">
        <v>199</v>
      </c>
      <c r="C13" s="30" t="s">
        <v>88</v>
      </c>
      <c r="D13" s="69"/>
      <c r="F13" s="80" t="s">
        <v>52</v>
      </c>
      <c r="G13" s="98" t="s">
        <v>86</v>
      </c>
      <c r="O13" s="251" t="s">
        <v>101</v>
      </c>
      <c r="P13" s="251" t="s">
        <v>236</v>
      </c>
      <c r="Q13" s="5">
        <v>4</v>
      </c>
      <c r="R13" s="5" t="s">
        <v>232</v>
      </c>
    </row>
    <row r="14" spans="1:18" ht="22.5" customHeight="1">
      <c r="A14" s="1">
        <v>7</v>
      </c>
      <c r="B14" s="279" t="s">
        <v>131</v>
      </c>
      <c r="C14" s="31"/>
      <c r="D14" s="69"/>
      <c r="F14" s="280" t="s">
        <v>131</v>
      </c>
      <c r="G14" s="97" t="s">
        <v>154</v>
      </c>
      <c r="O14" s="251" t="s">
        <v>102</v>
      </c>
      <c r="P14" s="251" t="s">
        <v>237</v>
      </c>
      <c r="Q14" s="5">
        <v>5</v>
      </c>
      <c r="R14" s="5" t="s">
        <v>232</v>
      </c>
    </row>
    <row r="15" spans="1:18" ht="22.5" customHeight="1">
      <c r="A15" s="1">
        <v>8</v>
      </c>
      <c r="B15" s="279"/>
      <c r="C15" s="31"/>
      <c r="D15" s="69"/>
      <c r="F15" s="281"/>
      <c r="G15" s="97" t="s">
        <v>156</v>
      </c>
      <c r="O15" s="251" t="s">
        <v>103</v>
      </c>
      <c r="P15" s="251" t="s">
        <v>238</v>
      </c>
      <c r="Q15" s="5">
        <v>6</v>
      </c>
      <c r="R15" s="5" t="s">
        <v>233</v>
      </c>
    </row>
    <row r="16" spans="1:18" ht="23.25" customHeight="1">
      <c r="A16" s="1">
        <v>9</v>
      </c>
      <c r="B16" s="12" t="s">
        <v>254</v>
      </c>
      <c r="C16" s="32"/>
      <c r="D16" s="69"/>
      <c r="F16" s="81" t="s">
        <v>23</v>
      </c>
      <c r="G16" s="99" t="s">
        <v>58</v>
      </c>
      <c r="O16" s="251" t="s">
        <v>104</v>
      </c>
      <c r="P16" s="251" t="s">
        <v>34</v>
      </c>
      <c r="Q16" s="5">
        <v>7</v>
      </c>
      <c r="R16" s="5" t="s">
        <v>232</v>
      </c>
    </row>
    <row r="17" spans="1:19" ht="23.25" customHeight="1">
      <c r="A17" s="1">
        <v>10</v>
      </c>
      <c r="B17" s="12" t="s">
        <v>20</v>
      </c>
      <c r="C17" s="32"/>
      <c r="D17" s="69"/>
      <c r="F17" s="82" t="s">
        <v>20</v>
      </c>
      <c r="G17" s="99" t="s">
        <v>18</v>
      </c>
      <c r="O17" s="251" t="s">
        <v>150</v>
      </c>
      <c r="P17" s="251" t="s">
        <v>115</v>
      </c>
      <c r="Q17" s="5">
        <v>8</v>
      </c>
      <c r="R17" s="5" t="s">
        <v>233</v>
      </c>
    </row>
    <row r="18" spans="1:19" ht="30" customHeight="1">
      <c r="A18" s="1">
        <v>11</v>
      </c>
      <c r="B18" s="13" t="s">
        <v>176</v>
      </c>
      <c r="C18" s="32"/>
      <c r="D18" s="69"/>
      <c r="F18" s="82" t="s">
        <v>171</v>
      </c>
      <c r="G18" s="99" t="s">
        <v>228</v>
      </c>
      <c r="O18" s="251" t="s">
        <v>152</v>
      </c>
      <c r="P18" s="251" t="s">
        <v>51</v>
      </c>
      <c r="Q18" s="5">
        <v>9</v>
      </c>
      <c r="R18" s="5" t="s">
        <v>233</v>
      </c>
    </row>
    <row r="19" spans="1:19" ht="23.25" customHeight="1">
      <c r="A19" s="1">
        <v>12</v>
      </c>
      <c r="B19" s="12" t="s">
        <v>162</v>
      </c>
      <c r="C19" s="32"/>
      <c r="D19" s="69"/>
      <c r="F19" s="83" t="s">
        <v>163</v>
      </c>
      <c r="G19" s="99" t="s">
        <v>249</v>
      </c>
      <c r="O19" s="251" t="s">
        <v>153</v>
      </c>
      <c r="P19" s="251" t="s">
        <v>239</v>
      </c>
      <c r="Q19" s="5">
        <v>10</v>
      </c>
      <c r="R19" s="5" t="s">
        <v>233</v>
      </c>
    </row>
    <row r="20" spans="1:19" ht="18.75" customHeight="1">
      <c r="A20" s="1">
        <v>13</v>
      </c>
      <c r="B20" s="10" t="s">
        <v>6</v>
      </c>
      <c r="C20" s="32"/>
      <c r="D20" s="69"/>
      <c r="F20" s="79" t="s">
        <v>6</v>
      </c>
      <c r="G20" s="99" t="s">
        <v>47</v>
      </c>
      <c r="O20" s="251" t="s">
        <v>246</v>
      </c>
      <c r="P20" s="251" t="s">
        <v>240</v>
      </c>
      <c r="Q20" s="5">
        <v>11</v>
      </c>
      <c r="R20" s="5" t="s">
        <v>233</v>
      </c>
    </row>
    <row r="21" spans="1:19" ht="18.75" customHeight="1">
      <c r="A21" s="1">
        <v>14</v>
      </c>
      <c r="B21" s="10" t="s">
        <v>27</v>
      </c>
      <c r="C21" s="32"/>
      <c r="D21" s="69"/>
      <c r="F21" s="79" t="s">
        <v>27</v>
      </c>
      <c r="G21" s="99" t="s">
        <v>22</v>
      </c>
      <c r="O21" s="251" t="s">
        <v>224</v>
      </c>
      <c r="P21" s="251" t="s">
        <v>241</v>
      </c>
      <c r="Q21" s="5">
        <v>12</v>
      </c>
      <c r="R21" s="5" t="s">
        <v>248</v>
      </c>
    </row>
    <row r="22" spans="1:19" ht="18.75" customHeight="1">
      <c r="A22" s="1">
        <v>15</v>
      </c>
      <c r="B22" s="10" t="s">
        <v>30</v>
      </c>
      <c r="C22" s="33"/>
      <c r="D22" s="69"/>
      <c r="F22" s="79" t="s">
        <v>30</v>
      </c>
      <c r="G22" s="99" t="s">
        <v>12</v>
      </c>
      <c r="O22" s="251" t="s">
        <v>247</v>
      </c>
      <c r="P22" s="251" t="s">
        <v>242</v>
      </c>
      <c r="Q22" s="5">
        <v>13</v>
      </c>
      <c r="R22" s="5" t="s">
        <v>233</v>
      </c>
    </row>
    <row r="23" spans="1:19" ht="18.75" customHeight="1">
      <c r="A23" s="1">
        <v>16</v>
      </c>
      <c r="B23" s="13" t="s">
        <v>37</v>
      </c>
      <c r="C23" s="34"/>
      <c r="D23" s="69"/>
      <c r="F23" s="84" t="s">
        <v>37</v>
      </c>
      <c r="G23" s="100" t="s">
        <v>50</v>
      </c>
      <c r="O23" s="251"/>
      <c r="P23" s="251" t="s">
        <v>243</v>
      </c>
    </row>
    <row r="24" spans="1:19" ht="18.75" customHeight="1">
      <c r="A24" s="1">
        <v>17</v>
      </c>
      <c r="B24" s="10" t="s">
        <v>35</v>
      </c>
      <c r="C24" s="32"/>
      <c r="D24" s="69"/>
      <c r="F24" s="79" t="s">
        <v>35</v>
      </c>
      <c r="G24" s="99" t="s">
        <v>5</v>
      </c>
      <c r="O24" s="252"/>
      <c r="P24" s="251" t="s">
        <v>32</v>
      </c>
      <c r="Q24" s="253"/>
      <c r="R24" s="117"/>
      <c r="S24" s="118"/>
    </row>
    <row r="25" spans="1:19" ht="18.75" customHeight="1">
      <c r="A25" s="1">
        <v>18</v>
      </c>
      <c r="B25" s="10" t="s">
        <v>38</v>
      </c>
      <c r="C25" s="32"/>
      <c r="D25" s="69"/>
      <c r="F25" s="79" t="s">
        <v>38</v>
      </c>
      <c r="G25" s="99" t="s">
        <v>53</v>
      </c>
      <c r="P25" s="251" t="s">
        <v>244</v>
      </c>
    </row>
    <row r="26" spans="1:19" ht="80.25" customHeight="1">
      <c r="A26" s="1">
        <v>19</v>
      </c>
      <c r="B26" s="11" t="s">
        <v>204</v>
      </c>
      <c r="C26" s="30"/>
      <c r="D26" s="69"/>
      <c r="F26" s="80" t="s">
        <v>42</v>
      </c>
      <c r="G26" s="96" t="s">
        <v>65</v>
      </c>
      <c r="P26" s="251" t="s">
        <v>245</v>
      </c>
    </row>
    <row r="27" spans="1:19" ht="75" customHeight="1">
      <c r="A27" s="1">
        <v>20</v>
      </c>
      <c r="B27" s="11" t="s">
        <v>203</v>
      </c>
      <c r="C27" s="30"/>
      <c r="D27" s="71">
        <f>LEN(C27)</f>
        <v>0</v>
      </c>
      <c r="F27" s="80" t="s">
        <v>14</v>
      </c>
      <c r="G27" s="96" t="s">
        <v>56</v>
      </c>
      <c r="P27" s="251" t="s">
        <v>77</v>
      </c>
    </row>
    <row r="28" spans="1:19" ht="171.75" customHeight="1">
      <c r="A28" s="1">
        <v>21</v>
      </c>
      <c r="B28" s="11" t="s">
        <v>191</v>
      </c>
      <c r="C28" s="30"/>
      <c r="D28" s="71">
        <f>LEN(C28)</f>
        <v>0</v>
      </c>
      <c r="F28" s="80" t="s">
        <v>41</v>
      </c>
      <c r="G28" s="96" t="s">
        <v>57</v>
      </c>
      <c r="H28">
        <f>LEN(G27)</f>
        <v>83</v>
      </c>
    </row>
    <row r="29" spans="1:19" ht="105" customHeight="1">
      <c r="A29" s="1">
        <v>22</v>
      </c>
      <c r="B29" s="11" t="s">
        <v>202</v>
      </c>
      <c r="C29" s="30"/>
      <c r="D29" s="71">
        <f>LEN(C29)</f>
        <v>0</v>
      </c>
      <c r="F29" s="80" t="s">
        <v>46</v>
      </c>
      <c r="G29" s="99" t="s">
        <v>55</v>
      </c>
      <c r="H29">
        <f>LEN(G28)</f>
        <v>170</v>
      </c>
    </row>
    <row r="30" spans="1:19" ht="128.25" customHeight="1">
      <c r="A30" s="1">
        <v>23</v>
      </c>
      <c r="B30" s="11" t="s">
        <v>9</v>
      </c>
      <c r="C30" s="30" t="s">
        <v>267</v>
      </c>
      <c r="D30" s="69"/>
      <c r="F30" s="85" t="s">
        <v>9</v>
      </c>
      <c r="G30" s="101" t="s">
        <v>151</v>
      </c>
    </row>
    <row r="31" spans="1:19" ht="48" customHeight="1">
      <c r="A31" s="1">
        <v>24</v>
      </c>
      <c r="B31" s="11" t="s">
        <v>69</v>
      </c>
      <c r="C31" s="35"/>
      <c r="D31" s="69"/>
      <c r="E31" s="75"/>
      <c r="F31" s="86" t="s">
        <v>179</v>
      </c>
      <c r="G31" s="102" t="s">
        <v>180</v>
      </c>
    </row>
    <row r="32" spans="1:19" ht="27.75" customHeight="1">
      <c r="B32" s="14"/>
      <c r="C32" s="36"/>
      <c r="D32" s="69"/>
      <c r="F32" s="87"/>
      <c r="G32" s="103"/>
    </row>
    <row r="33" spans="1:8" ht="39" customHeight="1">
      <c r="B33" s="15" t="s">
        <v>138</v>
      </c>
      <c r="C33" s="37"/>
      <c r="D33" s="69"/>
      <c r="F33" s="88" t="s">
        <v>0</v>
      </c>
      <c r="G33" s="104"/>
    </row>
    <row r="34" spans="1:8" ht="22.5" customHeight="1">
      <c r="A34" s="1">
        <v>25</v>
      </c>
      <c r="B34" s="16" t="s">
        <v>133</v>
      </c>
      <c r="C34" s="38"/>
      <c r="D34" s="69"/>
      <c r="F34" s="89" t="s">
        <v>130</v>
      </c>
      <c r="G34" s="105" t="s">
        <v>142</v>
      </c>
      <c r="H34" s="115"/>
    </row>
    <row r="35" spans="1:8" ht="55.5" customHeight="1">
      <c r="A35" s="1">
        <v>26</v>
      </c>
      <c r="B35" s="16" t="s">
        <v>134</v>
      </c>
      <c r="C35" s="39"/>
      <c r="D35" s="69">
        <f>LEN(C35)</f>
        <v>0</v>
      </c>
      <c r="E35" s="75"/>
      <c r="F35" s="89" t="s">
        <v>139</v>
      </c>
      <c r="G35" s="106" t="s">
        <v>140</v>
      </c>
    </row>
    <row r="36" spans="1:8" ht="54" customHeight="1">
      <c r="A36" s="1">
        <v>27</v>
      </c>
      <c r="B36" s="17" t="s">
        <v>80</v>
      </c>
      <c r="C36" s="40"/>
      <c r="D36" s="41"/>
      <c r="F36" s="90" t="s">
        <v>80</v>
      </c>
      <c r="G36" s="107" t="s">
        <v>16</v>
      </c>
    </row>
    <row r="37" spans="1:8" ht="27.75" customHeight="1">
      <c r="B37" s="18"/>
      <c r="C37" s="41"/>
      <c r="D37" s="41"/>
      <c r="F37"/>
      <c r="G37"/>
    </row>
    <row r="38" spans="1:8" ht="28.5" customHeight="1">
      <c r="B38" s="282" t="s">
        <v>170</v>
      </c>
      <c r="C38" s="42" t="s">
        <v>135</v>
      </c>
      <c r="D38" s="41"/>
      <c r="F38" s="284" t="s">
        <v>187</v>
      </c>
      <c r="G38" s="108" t="s">
        <v>161</v>
      </c>
    </row>
    <row r="39" spans="1:8" ht="28.5" customHeight="1">
      <c r="B39" s="283"/>
      <c r="C39" s="43" t="s">
        <v>193</v>
      </c>
      <c r="D39" s="72"/>
      <c r="F39" s="285"/>
      <c r="G39" s="109" t="s">
        <v>195</v>
      </c>
    </row>
    <row r="40" spans="1:8" ht="27.75" customHeight="1">
      <c r="A40" s="260">
        <v>28</v>
      </c>
      <c r="B40" s="272" t="s">
        <v>172</v>
      </c>
      <c r="C40" s="44"/>
      <c r="D40" s="73"/>
      <c r="E40" s="76"/>
      <c r="F40" s="273" t="s">
        <v>172</v>
      </c>
      <c r="G40" s="110" t="s">
        <v>4</v>
      </c>
    </row>
    <row r="41" spans="1:8" ht="22.5" customHeight="1">
      <c r="A41" s="260"/>
      <c r="B41" s="266"/>
      <c r="C41" s="45"/>
      <c r="D41" s="41"/>
      <c r="E41" s="76"/>
      <c r="F41" s="268"/>
      <c r="G41" s="111" t="s">
        <v>48</v>
      </c>
    </row>
    <row r="42" spans="1:8" ht="22.5" customHeight="1">
      <c r="A42" s="260">
        <v>29</v>
      </c>
      <c r="B42" s="266" t="s">
        <v>120</v>
      </c>
      <c r="C42" s="46"/>
      <c r="D42" s="73"/>
      <c r="E42" s="76"/>
      <c r="F42" s="267" t="s">
        <v>82</v>
      </c>
      <c r="G42" s="112" t="s">
        <v>174</v>
      </c>
    </row>
    <row r="43" spans="1:8" ht="22.5" customHeight="1">
      <c r="A43" s="260"/>
      <c r="B43" s="266"/>
      <c r="C43" s="47"/>
      <c r="D43" s="41"/>
      <c r="E43" s="76"/>
      <c r="F43" s="268"/>
      <c r="G43" s="111" t="s">
        <v>68</v>
      </c>
    </row>
    <row r="44" spans="1:8" ht="22.5" customHeight="1">
      <c r="A44" s="260">
        <v>30</v>
      </c>
      <c r="B44" s="266" t="s">
        <v>83</v>
      </c>
      <c r="C44" s="46"/>
      <c r="D44" s="73"/>
      <c r="E44" s="76"/>
      <c r="F44" s="267" t="s">
        <v>83</v>
      </c>
      <c r="G44" s="112" t="s">
        <v>145</v>
      </c>
    </row>
    <row r="45" spans="1:8" ht="22.5" customHeight="1">
      <c r="A45" s="260"/>
      <c r="B45" s="266"/>
      <c r="C45" s="48"/>
      <c r="D45" s="41"/>
      <c r="E45" s="76"/>
      <c r="F45" s="268"/>
      <c r="G45" s="111" t="s">
        <v>85</v>
      </c>
    </row>
    <row r="46" spans="1:8" ht="22.5" customHeight="1">
      <c r="A46" s="260">
        <v>31</v>
      </c>
      <c r="B46" s="261" t="s">
        <v>175</v>
      </c>
      <c r="C46" s="46"/>
      <c r="D46" s="41"/>
      <c r="E46" s="76"/>
      <c r="F46" s="270" t="s">
        <v>175</v>
      </c>
      <c r="G46" s="112" t="s">
        <v>173</v>
      </c>
    </row>
    <row r="47" spans="1:8" ht="22.5" customHeight="1">
      <c r="A47" s="260"/>
      <c r="B47" s="269"/>
      <c r="C47" s="48"/>
      <c r="D47" s="41"/>
      <c r="E47" s="76"/>
      <c r="F47" s="271"/>
      <c r="G47" s="111" t="s">
        <v>59</v>
      </c>
    </row>
    <row r="48" spans="1:8" ht="22.5" customHeight="1">
      <c r="A48" s="260">
        <v>32</v>
      </c>
      <c r="B48" s="261" t="s">
        <v>266</v>
      </c>
      <c r="C48" s="49"/>
      <c r="D48" s="73"/>
      <c r="E48" s="76"/>
      <c r="F48" s="263" t="s">
        <v>137</v>
      </c>
      <c r="G48" s="113" t="s">
        <v>173</v>
      </c>
    </row>
    <row r="49" spans="1:7" ht="22.5" customHeight="1">
      <c r="A49" s="260"/>
      <c r="B49" s="262"/>
      <c r="C49" s="50"/>
      <c r="D49" s="41"/>
      <c r="E49" s="76"/>
      <c r="F49" s="264"/>
      <c r="G49" s="114" t="s">
        <v>190</v>
      </c>
    </row>
    <row r="50" spans="1:7" ht="22.5" customHeight="1">
      <c r="B50" s="19"/>
      <c r="C50" s="51"/>
    </row>
    <row r="51" spans="1:7" ht="38.25" customHeight="1">
      <c r="B51" s="20" t="s">
        <v>255</v>
      </c>
      <c r="C51" s="9" t="s">
        <v>64</v>
      </c>
    </row>
    <row r="52" spans="1:7" ht="18.75" customHeight="1">
      <c r="A52" s="1">
        <v>33</v>
      </c>
      <c r="B52" s="10" t="s">
        <v>44</v>
      </c>
      <c r="C52" s="52"/>
    </row>
    <row r="53" spans="1:7" ht="18.75" customHeight="1">
      <c r="A53" s="1">
        <v>34</v>
      </c>
      <c r="B53" s="10" t="s">
        <v>183</v>
      </c>
      <c r="C53" s="53"/>
    </row>
    <row r="54" spans="1:7" ht="18.75" customHeight="1">
      <c r="A54" s="1">
        <v>35</v>
      </c>
      <c r="B54" s="10" t="s">
        <v>184</v>
      </c>
      <c r="C54" s="54"/>
    </row>
    <row r="55" spans="1:7" ht="18.75" customHeight="1">
      <c r="A55" s="1">
        <v>36</v>
      </c>
      <c r="B55" s="10" t="s">
        <v>185</v>
      </c>
      <c r="C55" s="55"/>
    </row>
    <row r="56" spans="1:7" ht="18.75" customHeight="1">
      <c r="B56" s="21"/>
      <c r="C56" s="56"/>
    </row>
    <row r="57" spans="1:7" ht="39" customHeight="1">
      <c r="B57" s="20" t="s">
        <v>71</v>
      </c>
      <c r="C57" s="9" t="s">
        <v>64</v>
      </c>
    </row>
    <row r="58" spans="1:7" ht="23.25" customHeight="1">
      <c r="A58" s="1">
        <v>37</v>
      </c>
      <c r="B58" s="22" t="s">
        <v>3</v>
      </c>
      <c r="C58" s="57"/>
    </row>
    <row r="59" spans="1:7" ht="23.25" customHeight="1">
      <c r="A59" s="1">
        <v>38</v>
      </c>
      <c r="B59" s="22" t="s">
        <v>24</v>
      </c>
      <c r="C59" s="58"/>
    </row>
    <row r="60" spans="1:7" ht="23.25" customHeight="1">
      <c r="A60" s="254">
        <v>39</v>
      </c>
      <c r="B60" s="265" t="s">
        <v>106</v>
      </c>
      <c r="C60" s="58"/>
    </row>
    <row r="61" spans="1:7" ht="23.25" customHeight="1">
      <c r="A61" s="254"/>
      <c r="B61" s="256"/>
      <c r="C61" s="59"/>
    </row>
    <row r="62" spans="1:7" ht="23.25" customHeight="1">
      <c r="A62" s="1">
        <v>41</v>
      </c>
      <c r="B62" s="22" t="s">
        <v>256</v>
      </c>
      <c r="C62" s="58"/>
    </row>
    <row r="63" spans="1:7" ht="23.25" customHeight="1">
      <c r="A63" s="1">
        <v>42</v>
      </c>
      <c r="B63" s="22" t="s">
        <v>79</v>
      </c>
      <c r="C63" s="60"/>
    </row>
    <row r="64" spans="1:7" ht="23.25" customHeight="1">
      <c r="A64" s="1">
        <v>43</v>
      </c>
      <c r="B64" s="22" t="s">
        <v>159</v>
      </c>
      <c r="C64" s="61"/>
    </row>
    <row r="65" spans="1:4" ht="18.75" customHeight="1">
      <c r="B65" s="21"/>
      <c r="C65" s="56"/>
    </row>
    <row r="66" spans="1:4" ht="36.75" customHeight="1">
      <c r="B66" s="20" t="s">
        <v>62</v>
      </c>
      <c r="C66" s="9"/>
    </row>
    <row r="67" spans="1:4" ht="36" customHeight="1">
      <c r="B67" s="277" t="s">
        <v>258</v>
      </c>
      <c r="C67" s="278"/>
    </row>
    <row r="68" spans="1:4" ht="36.75" customHeight="1">
      <c r="A68" s="6">
        <v>44</v>
      </c>
      <c r="B68" s="23" t="s">
        <v>257</v>
      </c>
      <c r="C68" s="62"/>
    </row>
    <row r="69" spans="1:4" ht="18.75" customHeight="1">
      <c r="B69" s="24"/>
      <c r="C69" s="63"/>
    </row>
    <row r="70" spans="1:4" ht="36.75" customHeight="1">
      <c r="B70" s="25" t="s">
        <v>227</v>
      </c>
      <c r="C70" s="9" t="s">
        <v>64</v>
      </c>
    </row>
    <row r="71" spans="1:4" ht="33.75" customHeight="1">
      <c r="A71" s="254">
        <v>45</v>
      </c>
      <c r="B71" s="255" t="s">
        <v>182</v>
      </c>
      <c r="C71" s="257"/>
    </row>
    <row r="72" spans="1:4" ht="30.75" customHeight="1">
      <c r="A72" s="254"/>
      <c r="B72" s="256"/>
      <c r="C72" s="258"/>
    </row>
    <row r="73" spans="1:4" ht="18.75" customHeight="1">
      <c r="C73" s="64"/>
    </row>
    <row r="74" spans="1:4" ht="36.75" customHeight="1">
      <c r="A74" s="254">
        <v>46</v>
      </c>
      <c r="B74" s="259" t="s">
        <v>29</v>
      </c>
      <c r="C74" s="65" t="s">
        <v>206</v>
      </c>
      <c r="D74" s="69"/>
    </row>
    <row r="75" spans="1:4" ht="18.75" customHeight="1">
      <c r="A75" s="254"/>
      <c r="B75" s="259"/>
      <c r="C75" s="54" t="s">
        <v>143</v>
      </c>
      <c r="D75" s="69"/>
    </row>
    <row r="76" spans="1:4" ht="17.25" customHeight="1">
      <c r="A76" s="254"/>
      <c r="B76" s="259"/>
      <c r="C76" s="66" t="s">
        <v>167</v>
      </c>
      <c r="D76" s="69"/>
    </row>
    <row r="77" spans="1:4" ht="17.25" customHeight="1">
      <c r="A77" s="254"/>
      <c r="B77" s="259"/>
      <c r="C77" s="66" t="s">
        <v>17</v>
      </c>
      <c r="D77" s="69"/>
    </row>
    <row r="78" spans="1:4" ht="17.25" customHeight="1">
      <c r="A78" s="254"/>
      <c r="B78" s="259"/>
      <c r="C78" s="66" t="s">
        <v>146</v>
      </c>
      <c r="D78" s="69"/>
    </row>
    <row r="79" spans="1:4" ht="17.25" customHeight="1">
      <c r="A79" s="254"/>
      <c r="B79" s="259"/>
      <c r="C79" s="66" t="s">
        <v>144</v>
      </c>
      <c r="D79" s="69"/>
    </row>
    <row r="80" spans="1:4" ht="17.25" customHeight="1">
      <c r="A80" s="254"/>
      <c r="B80" s="259"/>
      <c r="C80" s="66" t="s">
        <v>28</v>
      </c>
      <c r="D80" s="69"/>
    </row>
    <row r="81" spans="1:4" ht="21.75" customHeight="1">
      <c r="A81" s="254"/>
      <c r="B81" s="259"/>
      <c r="C81" s="67" t="s">
        <v>205</v>
      </c>
      <c r="D81" s="69"/>
    </row>
    <row r="82" spans="1:4" ht="9.75" customHeight="1">
      <c r="C82" s="63"/>
    </row>
    <row r="83" spans="1:4" ht="17.25" customHeight="1"/>
    <row r="84" spans="1:4" ht="17.25" customHeight="1"/>
    <row r="87" spans="1:4" ht="15.75" customHeight="1"/>
    <row r="88" spans="1:4" ht="15.75" customHeight="1"/>
    <row r="89" spans="1:4" ht="15.75" customHeight="1"/>
    <row r="90" spans="1:4" ht="15.75" customHeight="1"/>
    <row r="91" spans="1:4" ht="15.75" customHeight="1"/>
    <row r="92" spans="1:4" ht="15.75" customHeight="1"/>
    <row r="93" spans="1:4" ht="15.75" customHeight="1"/>
    <row r="94" spans="1:4" ht="15.75" customHeight="1"/>
    <row r="95" spans="1:4" ht="15.75" customHeight="1"/>
    <row r="96" spans="1:4" ht="15.75" customHeight="1"/>
  </sheetData>
  <mergeCells count="32">
    <mergeCell ref="B1:D1"/>
    <mergeCell ref="B2:C2"/>
    <mergeCell ref="F2:G2"/>
    <mergeCell ref="B67:C67"/>
    <mergeCell ref="B11:B12"/>
    <mergeCell ref="F11:F12"/>
    <mergeCell ref="B14:B15"/>
    <mergeCell ref="F14:F15"/>
    <mergeCell ref="B38:B39"/>
    <mergeCell ref="F38:F39"/>
    <mergeCell ref="A40:A41"/>
    <mergeCell ref="B40:B41"/>
    <mergeCell ref="F40:F41"/>
    <mergeCell ref="A42:A43"/>
    <mergeCell ref="B42:B43"/>
    <mergeCell ref="F42:F43"/>
    <mergeCell ref="A44:A45"/>
    <mergeCell ref="B44:B45"/>
    <mergeCell ref="F44:F45"/>
    <mergeCell ref="A46:A47"/>
    <mergeCell ref="B46:B47"/>
    <mergeCell ref="F46:F47"/>
    <mergeCell ref="A48:A49"/>
    <mergeCell ref="B48:B49"/>
    <mergeCell ref="F48:F49"/>
    <mergeCell ref="A60:A61"/>
    <mergeCell ref="B60:B61"/>
    <mergeCell ref="A71:A72"/>
    <mergeCell ref="B71:B72"/>
    <mergeCell ref="C71:C72"/>
    <mergeCell ref="A74:A81"/>
    <mergeCell ref="B74:B81"/>
  </mergeCells>
  <phoneticPr fontId="1"/>
  <conditionalFormatting sqref="C23">
    <cfRule type="containsText" dxfId="186" priority="654" operator="containsText" text="か月">
      <formula>NOT(ISERROR(SEARCH("か月",C23)))</formula>
    </cfRule>
    <cfRule type="containsText" dxfId="185" priority="632" operator="containsText" text="うま味">
      <formula>NOT(ISERROR(SEARCH("うま味",C23)))</formula>
    </cfRule>
    <cfRule type="containsText" dxfId="184" priority="633" operator="containsText" text="旨み">
      <formula>NOT(ISERROR(SEARCH("旨み",C23)))</formula>
    </cfRule>
    <cfRule type="containsText" dxfId="183" priority="634" operator="containsText" text="旨味">
      <formula>NOT(ISERROR(SEARCH("旨味",C23)))</formula>
    </cfRule>
    <cfRule type="containsText" dxfId="182" priority="635" operator="containsText" text="美味">
      <formula>NOT(ISERROR(SEARCH("美味",C23)))</formula>
    </cfRule>
    <cfRule type="containsText" dxfId="181" priority="636" operator="containsText" text="ML">
      <formula>NOT(ISERROR(SEARCH("ML",C23)))</formula>
    </cfRule>
    <cfRule type="containsText" dxfId="180" priority="637" operator="containsText" text="ml">
      <formula>NOT(ISERROR(SEARCH("ml",C23)))</formula>
    </cfRule>
    <cfRule type="containsText" dxfId="179" priority="638" operator="containsText" text="WEBサイト">
      <formula>NOT(ISERROR(SEARCH("WEBサイト",C23)))</formula>
    </cfRule>
    <cfRule type="containsText" dxfId="178" priority="639" operator="containsText" text="HP">
      <formula>NOT(ISERROR(SEARCH("HP",C23)))</formula>
    </cfRule>
    <cfRule type="containsText" dxfId="177" priority="640" operator="containsText" text="ホームページ">
      <formula>NOT(ISERROR(SEARCH("ホームページ",C23)))</formula>
    </cfRule>
    <cfRule type="containsText" dxfId="176" priority="641" operator="containsText" text="取扱">
      <formula>NOT(ISERROR(SEARCH("取扱",C23)))</formula>
    </cfRule>
    <cfRule type="containsText" dxfId="175" priority="642" operator="containsText" text="迄">
      <formula>NOT(ISERROR(SEARCH("迄",C23)))</formula>
    </cfRule>
    <cfRule type="containsText" dxfId="174" priority="643" operator="containsText" text="又">
      <formula>NOT(ISERROR(SEARCH("又",C23)))</formula>
    </cfRule>
    <cfRule type="containsText" dxfId="173" priority="644" operator="containsText" text="等">
      <formula>NOT(ISERROR(SEARCH("等",C23)))</formula>
    </cfRule>
    <cfRule type="containsText" dxfId="172" priority="645" operator="containsText" text="下さい">
      <formula>NOT(ISERROR(SEARCH("下さい",C23)))</formula>
    </cfRule>
    <cfRule type="containsText" dxfId="171" priority="646" operator="containsText" text="出来る">
      <formula>NOT(ISERROR(SEARCH("出来る",C23)))</formula>
    </cfRule>
    <cfRule type="containsText" dxfId="170" priority="647" operator="containsText" text="為">
      <formula>NOT(ISERROR(SEARCH("為",C23)))</formula>
    </cfRule>
    <cfRule type="containsText" dxfId="169" priority="648" operator="containsText" text="更に">
      <formula>NOT(ISERROR(SEARCH("更に",C23)))</formula>
    </cfRule>
    <cfRule type="containsText" dxfId="168" priority="649" operator="containsText" text="様々">
      <formula>NOT(ISERROR(SEARCH("様々",C23)))</formula>
    </cfRule>
    <cfRule type="containsText" dxfId="167" priority="650" operator="containsText" text="皆様">
      <formula>NOT(ISERROR(SEARCH("皆様",C23)))</formula>
    </cfRule>
    <cfRule type="containsText" dxfId="166" priority="651" operator="containsText" text="お客様">
      <formula>NOT(ISERROR(SEARCH("お客様",C23)))</formula>
    </cfRule>
    <cfRule type="containsText" dxfId="165" priority="652" operator="containsText" text="子供">
      <formula>NOT(ISERROR(SEARCH("子供",C23)))</formula>
    </cfRule>
    <cfRule type="containsText" dxfId="164" priority="653" operator="containsText" text="ケ月">
      <formula>NOT(ISERROR(SEARCH("ケ月",C23)))</formula>
    </cfRule>
    <cfRule type="containsText" dxfId="163" priority="655" operator="containsText" text="ヶ月">
      <formula>NOT(ISERROR(SEARCH("ヶ月",C23)))</formula>
    </cfRule>
    <cfRule type="containsText" dxfId="162" priority="631" operator="containsText" text="ｍｌ">
      <formula>NOT(ISERROR(SEARCH("ｍｌ",C23)))</formula>
    </cfRule>
    <cfRule type="containsText" dxfId="161" priority="656" operator="containsText" text="ヵ月">
      <formula>NOT(ISERROR(SEARCH("ヵ月",C23)))</formula>
    </cfRule>
    <cfRule type="containsText" dxfId="160" priority="659" operator="containsText" text="おススメ">
      <formula>NOT(ISERROR(SEARCH("おススメ",C23)))</formula>
    </cfRule>
    <cfRule type="containsText" dxfId="159" priority="661" operator="containsText" text="美味しく">
      <formula>NOT(ISERROR(SEARCH("美味しく",C23)))</formula>
    </cfRule>
    <cfRule type="containsText" dxfId="158" priority="691" operator="containsText" text="お勧め、オススメ">
      <formula>NOT(ISERROR(SEARCH("お勧め、オススメ",C23)))</formula>
    </cfRule>
    <cfRule type="containsText" dxfId="157" priority="692" operator="containsText" text="頂く">
      <formula>NOT(ISERROR(SEARCH("頂く",C23)))</formula>
    </cfRule>
    <cfRule type="containsText" dxfId="156" priority="693" operator="containsText" text="美味しい">
      <formula>NOT(ISERROR(SEARCH("美味しい",C23)))</formula>
    </cfRule>
  </conditionalFormatting>
  <conditionalFormatting sqref="G23">
    <cfRule type="containsText" dxfId="155" priority="253" operator="containsText" text="ｍｌ">
      <formula>NOT(ISERROR(SEARCH("ｍｌ",G23)))</formula>
    </cfRule>
    <cfRule type="containsText" dxfId="154" priority="254" operator="containsText" text="うま味">
      <formula>NOT(ISERROR(SEARCH("うま味",G23)))</formula>
    </cfRule>
    <cfRule type="containsText" dxfId="153" priority="255" operator="containsText" text="旨み">
      <formula>NOT(ISERROR(SEARCH("旨み",G23)))</formula>
    </cfRule>
    <cfRule type="containsText" dxfId="152" priority="256" operator="containsText" text="旨味">
      <formula>NOT(ISERROR(SEARCH("旨味",G23)))</formula>
    </cfRule>
    <cfRule type="containsText" dxfId="151" priority="257" operator="containsText" text="美味">
      <formula>NOT(ISERROR(SEARCH("美味",G23)))</formula>
    </cfRule>
    <cfRule type="containsText" dxfId="150" priority="258" operator="containsText" text="ML">
      <formula>NOT(ISERROR(SEARCH("ML",G23)))</formula>
    </cfRule>
    <cfRule type="containsText" dxfId="149" priority="259" operator="containsText" text="ml">
      <formula>NOT(ISERROR(SEARCH("ml",G23)))</formula>
    </cfRule>
    <cfRule type="containsText" dxfId="148" priority="261" operator="containsText" text="HP">
      <formula>NOT(ISERROR(SEARCH("HP",G23)))</formula>
    </cfRule>
    <cfRule type="containsText" dxfId="147" priority="262" operator="containsText" text="ホームページ">
      <formula>NOT(ISERROR(SEARCH("ホームページ",G23)))</formula>
    </cfRule>
    <cfRule type="containsText" dxfId="146" priority="263" operator="containsText" text="取扱">
      <formula>NOT(ISERROR(SEARCH("取扱",G23)))</formula>
    </cfRule>
    <cfRule type="containsText" dxfId="145" priority="264" operator="containsText" text="迄">
      <formula>NOT(ISERROR(SEARCH("迄",G23)))</formula>
    </cfRule>
    <cfRule type="containsText" dxfId="144" priority="265" operator="containsText" text="又">
      <formula>NOT(ISERROR(SEARCH("又",G23)))</formula>
    </cfRule>
    <cfRule type="containsText" dxfId="143" priority="266" operator="containsText" text="等">
      <formula>NOT(ISERROR(SEARCH("等",G23)))</formula>
    </cfRule>
    <cfRule type="containsText" dxfId="142" priority="267" operator="containsText" text="下さい">
      <formula>NOT(ISERROR(SEARCH("下さい",G23)))</formula>
    </cfRule>
    <cfRule type="containsText" dxfId="141" priority="268" operator="containsText" text="出来る">
      <formula>NOT(ISERROR(SEARCH("出来る",G23)))</formula>
    </cfRule>
    <cfRule type="containsText" dxfId="140" priority="269" operator="containsText" text="為">
      <formula>NOT(ISERROR(SEARCH("為",G23)))</formula>
    </cfRule>
    <cfRule type="containsText" dxfId="139" priority="270" operator="containsText" text="更に">
      <formula>NOT(ISERROR(SEARCH("更に",G23)))</formula>
    </cfRule>
    <cfRule type="containsText" dxfId="138" priority="271" operator="containsText" text="様々">
      <formula>NOT(ISERROR(SEARCH("様々",G23)))</formula>
    </cfRule>
    <cfRule type="containsText" dxfId="137" priority="272" operator="containsText" text="皆様">
      <formula>NOT(ISERROR(SEARCH("皆様",G23)))</formula>
    </cfRule>
    <cfRule type="containsText" dxfId="136" priority="273" operator="containsText" text="お客様">
      <formula>NOT(ISERROR(SEARCH("お客様",G23)))</formula>
    </cfRule>
    <cfRule type="containsText" dxfId="135" priority="274" operator="containsText" text="子供">
      <formula>NOT(ISERROR(SEARCH("子供",G23)))</formula>
    </cfRule>
    <cfRule type="containsText" dxfId="134" priority="275" operator="containsText" text="ケ月">
      <formula>NOT(ISERROR(SEARCH("ケ月",G23)))</formula>
    </cfRule>
    <cfRule type="containsText" dxfId="133" priority="276" operator="containsText" text="か月">
      <formula>NOT(ISERROR(SEARCH("か月",G23)))</formula>
    </cfRule>
    <cfRule type="containsText" dxfId="132" priority="278" operator="containsText" text="ヵ月">
      <formula>NOT(ISERROR(SEARCH("ヵ月",G23)))</formula>
    </cfRule>
    <cfRule type="containsText" dxfId="131" priority="281" operator="containsText" text="おススメ">
      <formula>NOT(ISERROR(SEARCH("おススメ",G23)))</formula>
    </cfRule>
    <cfRule type="containsText" dxfId="130" priority="283" operator="containsText" text="美味しく">
      <formula>NOT(ISERROR(SEARCH("美味しく",G23)))</formula>
    </cfRule>
    <cfRule type="containsText" dxfId="129" priority="313" operator="containsText" text="お勧め、オススメ">
      <formula>NOT(ISERROR(SEARCH("お勧め、オススメ",G23)))</formula>
    </cfRule>
    <cfRule type="containsText" dxfId="128" priority="314" operator="containsText" text="頂く">
      <formula>NOT(ISERROR(SEARCH("頂く",G23)))</formula>
    </cfRule>
    <cfRule type="containsText" dxfId="127" priority="315" operator="containsText" text="美味しい">
      <formula>NOT(ISERROR(SEARCH("美味しい",G23)))</formula>
    </cfRule>
    <cfRule type="containsText" dxfId="126" priority="260" operator="containsText" text="WEBサイト">
      <formula>NOT(ISERROR(SEARCH("WEBサイト",G23)))</formula>
    </cfRule>
    <cfRule type="containsText" dxfId="125" priority="277" operator="containsText" text="ヶ月">
      <formula>NOT(ISERROR(SEARCH("ヶ月",G23)))</formula>
    </cfRule>
  </conditionalFormatting>
  <dataValidations count="4">
    <dataValidation type="list" allowBlank="1" showInputMessage="1" showErrorMessage="1" sqref="G22" xr:uid="{00000000-0002-0000-0000-000000000000}">
      <formula1>#REF!</formula1>
    </dataValidation>
    <dataValidation type="list" allowBlank="1" showInputMessage="1" showErrorMessage="1" sqref="C11:C12" xr:uid="{00000000-0002-0000-0000-000001000000}">
      <formula1>$O$9:$O$22</formula1>
    </dataValidation>
    <dataValidation type="list" allowBlank="1" showInputMessage="1" showErrorMessage="1" sqref="C14:C15" xr:uid="{00000000-0002-0000-0000-000002000000}">
      <formula1>$P$10:$P$27</formula1>
    </dataValidation>
    <dataValidation imeMode="halfAlpha" allowBlank="1" showInputMessage="1" showErrorMessage="1" sqref="C16 C20:C21 C53 C68 C55:C56 C65" xr:uid="{00000000-0002-0000-0000-000003000000}"/>
  </dataValidations>
  <pageMargins left="0.70866141732283472" right="0.70866141732283472" top="0.74803149606299213" bottom="0.74803149606299213" header="0.31496062992125984" footer="0.31496062992125984"/>
  <drawing r:id="rId8"/>
  <legacyDrawing r:id="rId9"/>
  <mc:AlternateContent>
    <mc:Choice Requires="x14">
      <controls>
        <mc:AlternateContent>
          <mc:Choice Requires="x14">
            <control shapeId="11272" r:id="rId10" name="チェック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mc:Choice Requires="x14">
            <control shapeId="11273" r:id="rId11" name="チェック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mc:Choice Requires="x14">
            <control shapeId="11274" r:id="rId12" name="チェック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mc:Choice Requires="x14">
            <control shapeId="11275" r:id="rId13" name="チェック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mc:Choice Requires="x14">
            <control shapeId="11276" r:id="rId14" name="チェック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mc:Choice Requires="x14">
            <control shapeId="11277" r:id="rId15" name="チェック 13">
              <controlPr defaultSize="0" autoFill="0" autoLine="0" autoPict="0">
                <anchor moveWithCells="1">
                  <from>
                    <xdr:col>2</xdr:col>
                    <xdr:colOff>3771900</xdr:colOff>
                    <xdr:row>9</xdr:row>
                    <xdr:rowOff>76200</xdr:rowOff>
                  </from>
                  <to>
                    <xdr:col>2</xdr:col>
                    <xdr:colOff>4953000</xdr:colOff>
                    <xdr:row>9</xdr:row>
                    <xdr:rowOff>314325</xdr:rowOff>
                  </to>
                </anchor>
              </controlPr>
            </control>
          </mc:Choice>
        </mc:AlternateContent>
        <mc:AlternateContent>
          <mc:Choice Requires="x14">
            <control shapeId="11278" r:id="rId16" name="チェック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mc:Choice Requires="x14">
            <control shapeId="11279" r:id="rId17" name="チェック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mc:Choice Requires="x14">
            <control shapeId="11280" r:id="rId18" name="チェック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mc:Choice Requires="x14">
            <control shapeId="11281" r:id="rId19" name="チェック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mc:Choice Requires="x14">
            <control shapeId="11283" r:id="rId20" name="チェック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mc:Choice Requires="x14">
            <control shapeId="11284" r:id="rId21" name="チェック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mc:Choice Requires="x14">
            <control shapeId="11285" r:id="rId22" name="チェック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mc:Choice Requires="x14">
            <control shapeId="11300" r:id="rId23" name="チェック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mc:Choice Requires="x14">
            <control shapeId="11301" r:id="rId24" name="チェック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mc:Choice Requires="x14">
            <control shapeId="11302" r:id="rId25" name="チェック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mc:Choice Requires="x14">
            <control shapeId="11303" r:id="rId26" name="チェック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mc:Choice Requires="x14">
            <control shapeId="11304" r:id="rId27" name="チェック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mc:Choice Requires="x14">
            <control shapeId="11305" r:id="rId28" name="チェック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mc:Choice Requires="x14">
            <control shapeId="11306" r:id="rId29" name="チェック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mc:Choice Requires="x14">
            <control shapeId="11307" r:id="rId30" name="チェック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mc:Choice Requires="x14">
            <control shapeId="11308" r:id="rId31" name="チェック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mc:Choice Requires="x14">
            <control shapeId="11309" r:id="rId32" name="チェック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mc:Choice Requires="x14">
            <control shapeId="11310" r:id="rId33" name="チェック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mc:Choice Requires="x14">
            <control shapeId="11311" r:id="rId34" name="チェック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mc:Choice Requires="x14">
            <control shapeId="11312" r:id="rId35" name="チェック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mc:Choice Requires="x14">
            <control shapeId="11322" r:id="rId36" name="チェック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mc:Choice Requires="x14">
            <control shapeId="11363" r:id="rId37" name="チェック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mc:Choice Requires="x14">
            <control shapeId="11364" r:id="rId38" name="チェック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mc:Choice Requires="x14">
            <control shapeId="11365" r:id="rId39" name="チェック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mc:Choice Requires="x14">
            <control shapeId="11366" r:id="rId40" name="チェック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mc:Choice Requires="x14">
            <control shapeId="11367" r:id="rId41" name="チェック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mc:Choice Requires="x14">
            <control shapeId="11368" r:id="rId42" name="チェック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mc:Choice Requires="x14">
            <control shapeId="11369" r:id="rId43" name="チェック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mc:Choice Requires="x14">
            <control shapeId="11370" r:id="rId44" name="チェック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mc:Choice Requires="x14">
            <control shapeId="11371" r:id="rId45" name="チェック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mc:Choice Requires="x14">
            <control shapeId="11372" r:id="rId46" name="チェック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mc:Choice Requires="x14">
            <control shapeId="11373" r:id="rId47" name="チェック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mc:Choice Requires="x14">
            <control shapeId="11374" r:id="rId48" name="チェック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mc:Choice Requires="x14">
            <control shapeId="11375" r:id="rId49" name="チェック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mc:Choice Requires="x14">
            <control shapeId="11376" r:id="rId50" name="チェック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mc:Choice Requires="x14">
            <control shapeId="11377" r:id="rId51" name="チェック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mc:Choice Requires="x14">
            <control shapeId="11441" r:id="rId52" name="チェック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mc:Choice Requires="x14">
            <control shapeId="11458" r:id="rId53" name="チェック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mc:Choice Requires="x14">
            <control shapeId="11459" r:id="rId54" name="チェック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mc:Choice Requires="x14">
            <control shapeId="11460" r:id="rId55" name="チェック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mc:Choice Requires="x14">
            <control shapeId="11461" r:id="rId56" name="チェック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mc:Choice Requires="x14">
            <control shapeId="11462" r:id="rId57" name="チェック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mc:Choice Requires="x14">
            <control shapeId="11463" r:id="rId58" name="チェック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mc:Choice Requires="x14">
            <control shapeId="11464" r:id="rId59" name="チェック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mc:Choice Requires="x14">
            <control shapeId="11465" r:id="rId60" name="チェック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mc:Choice Requires="x14">
            <control shapeId="11466" r:id="rId61" name="チェック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mc:Choice Requires="x14">
            <control shapeId="11467" r:id="rId62" name="チェック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mc:Choice Requires="x14">
            <control shapeId="11468" r:id="rId63" name="チェック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mc:Choice Requires="x14">
            <control shapeId="11469" r:id="rId64" name="チェック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mc:Choice Requires="x14">
            <control shapeId="11470" r:id="rId65" name="チェック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mc:Choice Requires="x14">
            <control shapeId="11471" r:id="rId66" name="チェック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mc:Choice Requires="x14">
            <control shapeId="11472" r:id="rId67" name="チェック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mc:Choice Requires="x14">
            <control shapeId="11473" r:id="rId68" name="チェック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mc:Choice Requires="x14">
            <control shapeId="11512" r:id="rId69" name="チェック 248">
              <controlPr defaultSize="0" autoFill="0" autoLine="0" autoPict="0">
                <anchor moveWithCells="1">
                  <from>
                    <xdr:col>1</xdr:col>
                    <xdr:colOff>2238375</xdr:colOff>
                    <xdr:row>74</xdr:row>
                    <xdr:rowOff>0</xdr:rowOff>
                  </from>
                  <to>
                    <xdr:col>2</xdr:col>
                    <xdr:colOff>295275</xdr:colOff>
                    <xdr:row>75</xdr:row>
                    <xdr:rowOff>38100</xdr:rowOff>
                  </to>
                </anchor>
              </controlPr>
            </control>
          </mc:Choice>
        </mc:AlternateContent>
        <mc:AlternateContent>
          <mc:Choice Requires="x14">
            <control shapeId="11513" r:id="rId70" name="チェック 249">
              <controlPr defaultSize="0" autoFill="0" autoLine="0" autoPict="0">
                <anchor moveWithCells="1">
                  <from>
                    <xdr:col>1</xdr:col>
                    <xdr:colOff>2238375</xdr:colOff>
                    <xdr:row>74</xdr:row>
                    <xdr:rowOff>190500</xdr:rowOff>
                  </from>
                  <to>
                    <xdr:col>2</xdr:col>
                    <xdr:colOff>257175</xdr:colOff>
                    <xdr:row>76</xdr:row>
                    <xdr:rowOff>9525</xdr:rowOff>
                  </to>
                </anchor>
              </controlPr>
            </control>
          </mc:Choice>
        </mc:AlternateContent>
        <mc:AlternateContent>
          <mc:Choice Requires="x14">
            <control shapeId="11514" r:id="rId71" name="チェック 250">
              <controlPr defaultSize="0" autoFill="0" autoLine="0" autoPict="0">
                <anchor moveWithCells="1">
                  <from>
                    <xdr:col>1</xdr:col>
                    <xdr:colOff>2238375</xdr:colOff>
                    <xdr:row>75</xdr:row>
                    <xdr:rowOff>190500</xdr:rowOff>
                  </from>
                  <to>
                    <xdr:col>2</xdr:col>
                    <xdr:colOff>257175</xdr:colOff>
                    <xdr:row>77</xdr:row>
                    <xdr:rowOff>38100</xdr:rowOff>
                  </to>
                </anchor>
              </controlPr>
            </control>
          </mc:Choice>
        </mc:AlternateContent>
        <mc:AlternateContent>
          <mc:Choice Requires="x14">
            <control shapeId="11515" r:id="rId72" name="チェック 251">
              <controlPr defaultSize="0" autoFill="0" autoLine="0" autoPict="0">
                <anchor moveWithCells="1">
                  <from>
                    <xdr:col>1</xdr:col>
                    <xdr:colOff>2238375</xdr:colOff>
                    <xdr:row>76</xdr:row>
                    <xdr:rowOff>200025</xdr:rowOff>
                  </from>
                  <to>
                    <xdr:col>2</xdr:col>
                    <xdr:colOff>257175</xdr:colOff>
                    <xdr:row>78</xdr:row>
                    <xdr:rowOff>38100</xdr:rowOff>
                  </to>
                </anchor>
              </controlPr>
            </control>
          </mc:Choice>
        </mc:AlternateContent>
        <mc:AlternateContent>
          <mc:Choice Requires="x14">
            <control shapeId="11516" r:id="rId73" name="チェック 252">
              <controlPr defaultSize="0" autoFill="0" autoLine="0" autoPict="0">
                <anchor moveWithCells="1">
                  <from>
                    <xdr:col>1</xdr:col>
                    <xdr:colOff>2238375</xdr:colOff>
                    <xdr:row>77</xdr:row>
                    <xdr:rowOff>190500</xdr:rowOff>
                  </from>
                  <to>
                    <xdr:col>2</xdr:col>
                    <xdr:colOff>257175</xdr:colOff>
                    <xdr:row>79</xdr:row>
                    <xdr:rowOff>38100</xdr:rowOff>
                  </to>
                </anchor>
              </controlPr>
            </control>
          </mc:Choice>
        </mc:AlternateContent>
        <mc:AlternateContent>
          <mc:Choice Requires="x14">
            <control shapeId="11517" r:id="rId74" name="チェック 253">
              <controlPr defaultSize="0" autoFill="0" autoLine="0" autoPict="0">
                <anchor moveWithCells="1">
                  <from>
                    <xdr:col>1</xdr:col>
                    <xdr:colOff>2238375</xdr:colOff>
                    <xdr:row>78</xdr:row>
                    <xdr:rowOff>190500</xdr:rowOff>
                  </from>
                  <to>
                    <xdr:col>2</xdr:col>
                    <xdr:colOff>257175</xdr:colOff>
                    <xdr:row>80</xdr:row>
                    <xdr:rowOff>38100</xdr:rowOff>
                  </to>
                </anchor>
              </controlPr>
            </control>
          </mc:Choice>
        </mc:AlternateContent>
        <mc:AlternateContent>
          <mc:Choice Requires="x14">
            <control shapeId="11518" r:id="rId75" name="チェック 254">
              <controlPr defaultSize="0" autoFill="0" autoLine="0" autoPict="0">
                <anchor moveWithCells="1">
                  <from>
                    <xdr:col>2</xdr:col>
                    <xdr:colOff>0</xdr:colOff>
                    <xdr:row>79</xdr:row>
                    <xdr:rowOff>190500</xdr:rowOff>
                  </from>
                  <to>
                    <xdr:col>2</xdr:col>
                    <xdr:colOff>257175</xdr:colOff>
                    <xdr:row>80</xdr:row>
                    <xdr:rowOff>257175</xdr:rowOff>
                  </to>
                </anchor>
              </controlPr>
            </control>
          </mc:Choice>
        </mc:AlternateContent>
        <mc:AlternateContent>
          <mc:Choice Requires="x14">
            <control shapeId="11522" r:id="rId76" name="チェック 258">
              <controlPr defaultSize="0" autoFill="0" autoLine="0" autoPict="0">
                <anchor moveWithCells="1">
                  <from>
                    <xdr:col>2</xdr:col>
                    <xdr:colOff>9525</xdr:colOff>
                    <xdr:row>28</xdr:row>
                    <xdr:rowOff>1323975</xdr:rowOff>
                  </from>
                  <to>
                    <xdr:col>2</xdr:col>
                    <xdr:colOff>209550</xdr:colOff>
                    <xdr:row>29</xdr:row>
                    <xdr:rowOff>219075</xdr:rowOff>
                  </to>
                </anchor>
              </controlPr>
            </control>
          </mc:Choice>
        </mc:AlternateContent>
        <mc:AlternateContent>
          <mc:Choice Requires="x14">
            <control shapeId="11523" r:id="rId77" name="チェック 259">
              <controlPr defaultSize="0" autoFill="0" autoLine="0" autoPict="0">
                <anchor moveWithCells="1">
                  <from>
                    <xdr:col>2</xdr:col>
                    <xdr:colOff>9525</xdr:colOff>
                    <xdr:row>29</xdr:row>
                    <xdr:rowOff>295275</xdr:rowOff>
                  </from>
                  <to>
                    <xdr:col>2</xdr:col>
                    <xdr:colOff>257175</xdr:colOff>
                    <xdr:row>29</xdr:row>
                    <xdr:rowOff>533400</xdr:rowOff>
                  </to>
                </anchor>
              </controlPr>
            </control>
          </mc:Choice>
        </mc:AlternateContent>
        <mc:AlternateContent>
          <mc:Choice Requires="x14">
            <control shapeId="11524" r:id="rId78" name="チェック 260">
              <controlPr defaultSize="0" autoFill="0" autoLine="0" autoPict="0">
                <anchor moveWithCells="1">
                  <from>
                    <xdr:col>2</xdr:col>
                    <xdr:colOff>9525</xdr:colOff>
                    <xdr:row>29</xdr:row>
                    <xdr:rowOff>819150</xdr:rowOff>
                  </from>
                  <to>
                    <xdr:col>2</xdr:col>
                    <xdr:colOff>257175</xdr:colOff>
                    <xdr:row>29</xdr:row>
                    <xdr:rowOff>1057275</xdr:rowOff>
                  </to>
                </anchor>
              </controlPr>
            </control>
          </mc:Choice>
        </mc:AlternateContent>
        <mc:AlternateContent>
          <mc:Choice Requires="x14">
            <control shapeId="11525" r:id="rId79" name="チェック 261">
              <controlPr defaultSize="0" autoFill="0" autoLine="0" autoPict="0">
                <anchor moveWithCells="1">
                  <from>
                    <xdr:col>6</xdr:col>
                    <xdr:colOff>9525</xdr:colOff>
                    <xdr:row>28</xdr:row>
                    <xdr:rowOff>1323975</xdr:rowOff>
                  </from>
                  <to>
                    <xdr:col>6</xdr:col>
                    <xdr:colOff>228600</xdr:colOff>
                    <xdr:row>29</xdr:row>
                    <xdr:rowOff>200025</xdr:rowOff>
                  </to>
                </anchor>
              </controlPr>
            </control>
          </mc:Choice>
        </mc:AlternateContent>
        <mc:AlternateContent>
          <mc:Choice Requires="x14">
            <control shapeId="11526" r:id="rId80" name="チェック 262">
              <controlPr defaultSize="0" autoFill="0" autoLine="0" autoPict="0">
                <anchor moveWithCells="1">
                  <from>
                    <xdr:col>6</xdr:col>
                    <xdr:colOff>9525</xdr:colOff>
                    <xdr:row>29</xdr:row>
                    <xdr:rowOff>304800</xdr:rowOff>
                  </from>
                  <to>
                    <xdr:col>6</xdr:col>
                    <xdr:colOff>257175</xdr:colOff>
                    <xdr:row>29</xdr:row>
                    <xdr:rowOff>542925</xdr:rowOff>
                  </to>
                </anchor>
              </controlPr>
            </control>
          </mc:Choice>
        </mc:AlternateContent>
        <mc:AlternateContent>
          <mc:Choice Requires="x14">
            <control shapeId="11527" r:id="rId81" name="チェック 263">
              <controlPr defaultSize="0" autoFill="0" autoLine="0" autoPict="0">
                <anchor moveWithCells="1">
                  <from>
                    <xdr:col>6</xdr:col>
                    <xdr:colOff>9525</xdr:colOff>
                    <xdr:row>29</xdr:row>
                    <xdr:rowOff>809625</xdr:rowOff>
                  </from>
                  <to>
                    <xdr:col>6</xdr:col>
                    <xdr:colOff>257175</xdr:colOff>
                    <xdr:row>29</xdr:row>
                    <xdr:rowOff>1047750</xdr:rowOff>
                  </to>
                </anchor>
              </controlPr>
            </control>
          </mc:Choice>
        </mc:AlternateContent>
        <mc:AlternateContent>
          <mc:Choice Requires="x14">
            <control shapeId="11528" r:id="rId82" name="チェック 264">
              <controlPr defaultSize="0" autoFill="0" autoLine="0" autoPict="0">
                <anchor moveWithCells="1">
                  <from>
                    <xdr:col>2</xdr:col>
                    <xdr:colOff>161925</xdr:colOff>
                    <xdr:row>67</xdr:row>
                    <xdr:rowOff>95250</xdr:rowOff>
                  </from>
                  <to>
                    <xdr:col>2</xdr:col>
                    <xdr:colOff>485775</xdr:colOff>
                    <xdr:row>67</xdr:row>
                    <xdr:rowOff>371475</xdr:rowOff>
                  </to>
                </anchor>
              </controlPr>
            </control>
          </mc:Choice>
        </mc:AlternateContent>
        <mc:AlternateContent>
          <mc:Choice Requires="x14">
            <control shapeId="11529" r:id="rId83" name="チェック 265">
              <controlPr defaultSize="0" autoFill="0" autoLine="0" autoPict="0">
                <anchor moveWithCells="1">
                  <from>
                    <xdr:col>2</xdr:col>
                    <xdr:colOff>2114550</xdr:colOff>
                    <xdr:row>67</xdr:row>
                    <xdr:rowOff>85725</xdr:rowOff>
                  </from>
                  <to>
                    <xdr:col>2</xdr:col>
                    <xdr:colOff>2438400</xdr:colOff>
                    <xdr:row>67</xdr:row>
                    <xdr:rowOff>371475</xdr:rowOff>
                  </to>
                </anchor>
              </controlPr>
            </control>
          </mc:Choice>
        </mc:AlternateContent>
        <mc:AlternateContent>
          <mc:Choice Requires="x14">
            <control shapeId="11531" r:id="rId84" name="チェック 267">
              <controlPr defaultSize="0" autoFill="0" autoLine="0" autoPict="0">
                <anchor moveWithCells="1">
                  <from>
                    <xdr:col>2</xdr:col>
                    <xdr:colOff>3924300</xdr:colOff>
                    <xdr:row>67</xdr:row>
                    <xdr:rowOff>95250</xdr:rowOff>
                  </from>
                  <to>
                    <xdr:col>2</xdr:col>
                    <xdr:colOff>4219575</xdr:colOff>
                    <xdr:row>67</xdr:row>
                    <xdr:rowOff>333375</xdr:rowOff>
                  </to>
                </anchor>
              </controlPr>
            </control>
          </mc:Choice>
        </mc:AlternateContent>
        <mc:AlternateContent>
          <mc:Choice Requires="x14">
            <control shapeId="11532" r:id="rId85" name="チェック 268">
              <controlPr defaultSize="0" autoFill="0" autoLine="0" autoPict="0">
                <anchor moveWithCells="1">
                  <from>
                    <xdr:col>2</xdr:col>
                    <xdr:colOff>76200</xdr:colOff>
                    <xdr:row>59</xdr:row>
                    <xdr:rowOff>9525</xdr:rowOff>
                  </from>
                  <to>
                    <xdr:col>2</xdr:col>
                    <xdr:colOff>400050</xdr:colOff>
                    <xdr:row>59</xdr:row>
                    <xdr:rowOff>276225</xdr:rowOff>
                  </to>
                </anchor>
              </controlPr>
            </control>
          </mc:Choice>
        </mc:AlternateContent>
        <mc:AlternateContent>
          <mc:Choice Requires="x14">
            <control shapeId="11533" r:id="rId86" name="チェック 269">
              <controlPr defaultSize="0" autoFill="0" autoLine="0" autoPict="0">
                <anchor moveWithCells="1">
                  <from>
                    <xdr:col>2</xdr:col>
                    <xdr:colOff>1447800</xdr:colOff>
                    <xdr:row>59</xdr:row>
                    <xdr:rowOff>9525</xdr:rowOff>
                  </from>
                  <to>
                    <xdr:col>2</xdr:col>
                    <xdr:colOff>1771650</xdr:colOff>
                    <xdr:row>59</xdr:row>
                    <xdr:rowOff>295275</xdr:rowOff>
                  </to>
                </anchor>
              </controlPr>
            </control>
          </mc:Choice>
        </mc:AlternateContent>
        <mc:AlternateContent>
          <mc:Choice Requires="x14">
            <control shapeId="11535" r:id="rId87" name="チェック 271">
              <controlPr defaultSize="0" autoFill="0" autoLine="0" autoPict="0">
                <anchor moveWithCells="1">
                  <from>
                    <xdr:col>2</xdr:col>
                    <xdr:colOff>2847975</xdr:colOff>
                    <xdr:row>59</xdr:row>
                    <xdr:rowOff>0</xdr:rowOff>
                  </from>
                  <to>
                    <xdr:col>2</xdr:col>
                    <xdr:colOff>3171825</xdr:colOff>
                    <xdr:row>59</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79998168889431442"/>
    <pageSetUpPr fitToPage="1"/>
  </sheetPr>
  <dimension ref="P1:AU58"/>
  <sheetViews>
    <sheetView topLeftCell="A29" zoomScale="70" zoomScaleNormal="70" workbookViewId="0"/>
  </sheetViews>
  <sheetFormatPr defaultColWidth="8.75" defaultRowHeight="18.75"/>
  <cols>
    <col min="16" max="16" width="4.375" customWidth="1"/>
    <col min="17" max="17" width="24.875" style="3" customWidth="1"/>
    <col min="18" max="18" width="67.375" style="2" customWidth="1"/>
    <col min="20" max="20" width="9.625" customWidth="1"/>
  </cols>
  <sheetData>
    <row r="1" spans="16:18">
      <c r="P1" s="69"/>
      <c r="Q1" s="126" t="s">
        <v>31</v>
      </c>
      <c r="R1" s="26"/>
    </row>
    <row r="2" spans="16:18">
      <c r="P2" s="69"/>
      <c r="Q2" s="127" t="s">
        <v>66</v>
      </c>
      <c r="R2" s="139"/>
    </row>
    <row r="3" spans="16:18">
      <c r="P3" s="69"/>
      <c r="Q3" s="128" t="s">
        <v>10</v>
      </c>
      <c r="R3" s="140">
        <v>44106</v>
      </c>
    </row>
    <row r="4" spans="16:18">
      <c r="P4" s="69"/>
      <c r="Q4" s="128" t="s">
        <v>78</v>
      </c>
      <c r="R4" s="141">
        <v>44136</v>
      </c>
    </row>
    <row r="5" spans="16:18">
      <c r="P5" s="69"/>
      <c r="Q5" s="128" t="s">
        <v>19</v>
      </c>
      <c r="R5" s="142" t="s">
        <v>60</v>
      </c>
    </row>
    <row r="6" spans="16:18">
      <c r="P6" s="69"/>
      <c r="Q6" s="128" t="s">
        <v>15</v>
      </c>
      <c r="R6" s="143" t="s">
        <v>61</v>
      </c>
    </row>
    <row r="7" spans="16:18" ht="81" customHeight="1">
      <c r="P7" s="69"/>
      <c r="Q7" s="129" t="s">
        <v>89</v>
      </c>
      <c r="R7" s="144" t="s">
        <v>2</v>
      </c>
    </row>
    <row r="8" spans="16:18" ht="26.25" customHeight="1">
      <c r="P8" s="69"/>
      <c r="Q8" s="291" t="s">
        <v>90</v>
      </c>
      <c r="R8" s="145" t="s">
        <v>95</v>
      </c>
    </row>
    <row r="9" spans="16:18" ht="26.25" customHeight="1">
      <c r="P9" s="69"/>
      <c r="Q9" s="292"/>
      <c r="R9" s="145" t="s">
        <v>97</v>
      </c>
    </row>
    <row r="10" spans="16:18" ht="101.25" customHeight="1">
      <c r="P10" s="69"/>
      <c r="Q10" s="129" t="s">
        <v>52</v>
      </c>
      <c r="R10" s="144" t="s">
        <v>86</v>
      </c>
    </row>
    <row r="11" spans="16:18" ht="26.25" customHeight="1">
      <c r="P11" s="69"/>
      <c r="Q11" s="291" t="s">
        <v>91</v>
      </c>
      <c r="R11" s="145" t="s">
        <v>93</v>
      </c>
    </row>
    <row r="12" spans="16:18" ht="26.25" customHeight="1">
      <c r="P12" s="69"/>
      <c r="Q12" s="292"/>
      <c r="R12" s="145" t="s">
        <v>94</v>
      </c>
    </row>
    <row r="13" spans="16:18">
      <c r="P13" s="69"/>
      <c r="Q13" s="130" t="s">
        <v>23</v>
      </c>
      <c r="R13" s="146" t="s">
        <v>58</v>
      </c>
    </row>
    <row r="14" spans="16:18">
      <c r="P14" s="69"/>
      <c r="Q14" s="131" t="s">
        <v>20</v>
      </c>
      <c r="R14" s="147" t="s">
        <v>18</v>
      </c>
    </row>
    <row r="15" spans="16:18">
      <c r="P15" s="69"/>
      <c r="Q15" s="131" t="s">
        <v>171</v>
      </c>
      <c r="R15" s="147" t="s">
        <v>165</v>
      </c>
    </row>
    <row r="16" spans="16:18">
      <c r="P16" s="69"/>
      <c r="Q16" s="132" t="s">
        <v>163</v>
      </c>
      <c r="R16" s="147" t="s">
        <v>169</v>
      </c>
    </row>
    <row r="17" spans="16:47" hidden="1">
      <c r="P17" s="69"/>
      <c r="Q17" s="133" t="s">
        <v>7</v>
      </c>
      <c r="R17" s="148"/>
    </row>
    <row r="18" spans="16:47" hidden="1">
      <c r="P18" s="69"/>
      <c r="Q18" s="128" t="s">
        <v>25</v>
      </c>
      <c r="R18" s="148"/>
      <c r="AJ18" s="156"/>
      <c r="AK18" s="159"/>
      <c r="AL18" s="159"/>
      <c r="AM18" s="159"/>
      <c r="AN18" s="159"/>
      <c r="AO18" s="159"/>
      <c r="AP18" s="159"/>
      <c r="AQ18" s="159"/>
      <c r="AR18" s="159"/>
      <c r="AS18" s="159"/>
      <c r="AT18" s="159"/>
      <c r="AU18" s="160"/>
    </row>
    <row r="19" spans="16:47" hidden="1">
      <c r="P19" s="69"/>
      <c r="Q19" s="128" t="s">
        <v>26</v>
      </c>
      <c r="R19" s="148"/>
      <c r="AJ19" s="157"/>
      <c r="AK19" s="158"/>
      <c r="AL19" s="158"/>
      <c r="AM19" s="158"/>
      <c r="AN19" s="158"/>
      <c r="AO19" s="158"/>
      <c r="AP19" s="158"/>
      <c r="AQ19" s="158"/>
      <c r="AR19" s="158"/>
      <c r="AS19" s="158"/>
      <c r="AT19" s="158"/>
      <c r="AU19" s="161"/>
    </row>
    <row r="20" spans="16:47">
      <c r="P20" s="69"/>
      <c r="Q20" s="128" t="s">
        <v>6</v>
      </c>
      <c r="R20" s="147" t="s">
        <v>47</v>
      </c>
      <c r="AJ20" s="158"/>
      <c r="AK20" s="158"/>
      <c r="AL20" s="158"/>
      <c r="AM20" s="158"/>
      <c r="AN20" s="158"/>
      <c r="AO20" s="158"/>
      <c r="AP20" s="158"/>
      <c r="AQ20" s="158"/>
      <c r="AR20" s="158"/>
      <c r="AS20" s="158"/>
      <c r="AT20" s="158"/>
      <c r="AU20" s="158"/>
    </row>
    <row r="21" spans="16:47">
      <c r="P21" s="69"/>
      <c r="Q21" s="128" t="s">
        <v>27</v>
      </c>
      <c r="R21" s="147" t="s">
        <v>22</v>
      </c>
      <c r="AJ21" s="158"/>
      <c r="AK21" s="158"/>
      <c r="AL21" s="158"/>
      <c r="AM21" s="158"/>
      <c r="AN21" s="158"/>
      <c r="AO21" s="158"/>
      <c r="AP21" s="158"/>
      <c r="AQ21" s="158"/>
      <c r="AR21" s="158"/>
      <c r="AS21" s="158"/>
      <c r="AT21" s="158"/>
      <c r="AU21" s="158"/>
    </row>
    <row r="22" spans="16:47">
      <c r="P22" s="69"/>
      <c r="Q22" s="128" t="s">
        <v>79</v>
      </c>
      <c r="R22" s="149" t="s">
        <v>74</v>
      </c>
      <c r="AJ22" s="158"/>
      <c r="AK22" s="158"/>
      <c r="AL22" s="158"/>
      <c r="AM22" s="158"/>
      <c r="AN22" s="158"/>
      <c r="AO22" s="158"/>
      <c r="AP22" s="158"/>
      <c r="AQ22" s="158"/>
      <c r="AR22" s="158"/>
      <c r="AS22" s="158"/>
      <c r="AT22" s="158"/>
      <c r="AU22" s="158"/>
    </row>
    <row r="23" spans="16:47">
      <c r="P23" s="69"/>
      <c r="Q23" s="128" t="s">
        <v>30</v>
      </c>
      <c r="R23" s="147" t="s">
        <v>12</v>
      </c>
      <c r="AJ23" s="158"/>
      <c r="AK23" s="158"/>
      <c r="AL23" s="158"/>
      <c r="AM23" s="158"/>
      <c r="AN23" s="158"/>
      <c r="AO23" s="158"/>
      <c r="AP23" s="158"/>
      <c r="AQ23" s="158"/>
      <c r="AR23" s="158"/>
      <c r="AS23" s="158"/>
      <c r="AT23" s="158"/>
      <c r="AU23" s="158"/>
    </row>
    <row r="24" spans="16:47" ht="18.75" customHeight="1">
      <c r="P24" s="69"/>
      <c r="Q24" s="134" t="s">
        <v>37</v>
      </c>
      <c r="R24" s="150" t="s">
        <v>50</v>
      </c>
      <c r="T24" s="118"/>
      <c r="U24" s="118"/>
      <c r="V24" s="118"/>
      <c r="W24" s="118"/>
      <c r="AJ24" s="158"/>
      <c r="AK24" s="158"/>
      <c r="AL24" s="158"/>
      <c r="AM24" s="158"/>
      <c r="AN24" s="158"/>
      <c r="AO24" s="158"/>
      <c r="AP24" s="158"/>
      <c r="AQ24" s="158"/>
      <c r="AR24" s="158"/>
      <c r="AS24" s="158"/>
      <c r="AT24" s="158"/>
      <c r="AU24" s="158"/>
    </row>
    <row r="25" spans="16:47">
      <c r="P25" s="69"/>
      <c r="Q25" s="128" t="s">
        <v>35</v>
      </c>
      <c r="R25" s="147" t="s">
        <v>5</v>
      </c>
    </row>
    <row r="26" spans="16:47">
      <c r="P26" s="69"/>
      <c r="Q26" s="128" t="s">
        <v>38</v>
      </c>
      <c r="R26" s="147" t="s">
        <v>53</v>
      </c>
    </row>
    <row r="27" spans="16:47" ht="127.5" customHeight="1">
      <c r="P27" s="69"/>
      <c r="Q27" s="135" t="s">
        <v>42</v>
      </c>
      <c r="R27" s="151" t="s">
        <v>65</v>
      </c>
    </row>
    <row r="28" spans="16:47" ht="104.25" customHeight="1">
      <c r="P28" s="69"/>
      <c r="Q28" s="135" t="s">
        <v>39</v>
      </c>
      <c r="R28" s="151" t="s">
        <v>56</v>
      </c>
    </row>
    <row r="29" spans="16:47" ht="115.5" customHeight="1">
      <c r="P29" s="69"/>
      <c r="Q29" s="135" t="s">
        <v>41</v>
      </c>
      <c r="R29" s="151" t="s">
        <v>57</v>
      </c>
    </row>
    <row r="30" spans="16:47" ht="141.75" customHeight="1">
      <c r="P30" s="69"/>
      <c r="Q30" s="135" t="s">
        <v>46</v>
      </c>
      <c r="R30" s="147" t="s">
        <v>55</v>
      </c>
    </row>
    <row r="31" spans="16:47" ht="71.25" customHeight="1">
      <c r="P31" s="69"/>
      <c r="Q31" s="135" t="s">
        <v>9</v>
      </c>
      <c r="R31" s="152" t="s">
        <v>33</v>
      </c>
    </row>
    <row r="32" spans="16:47" ht="9" customHeight="1">
      <c r="P32" s="69"/>
      <c r="Q32" s="136"/>
      <c r="R32" s="103"/>
    </row>
    <row r="33" spans="16:18" ht="22.5" customHeight="1">
      <c r="P33" s="119"/>
      <c r="Q33" s="289" t="s">
        <v>138</v>
      </c>
      <c r="R33" s="290"/>
    </row>
    <row r="34" spans="16:18" ht="37.5" customHeight="1">
      <c r="P34" s="120"/>
      <c r="Q34" s="137" t="s">
        <v>133</v>
      </c>
      <c r="R34" s="38" t="s">
        <v>70</v>
      </c>
    </row>
    <row r="35" spans="16:18" ht="36" customHeight="1">
      <c r="P35" s="121"/>
      <c r="Q35" s="137" t="s">
        <v>134</v>
      </c>
      <c r="R35" s="39" t="s">
        <v>141</v>
      </c>
    </row>
    <row r="36" spans="16:18" ht="27">
      <c r="P36" s="122"/>
      <c r="Q36" s="138" t="s">
        <v>80</v>
      </c>
      <c r="R36" s="40" t="s">
        <v>16</v>
      </c>
    </row>
    <row r="37" spans="16:18" ht="14.25" customHeight="1">
      <c r="P37" s="123"/>
      <c r="Q37" s="18"/>
      <c r="R37" s="41"/>
    </row>
    <row r="38" spans="16:18" ht="32.25" customHeight="1">
      <c r="P38" s="122"/>
      <c r="Q38" s="293" t="s">
        <v>99</v>
      </c>
      <c r="R38" s="153" t="s">
        <v>135</v>
      </c>
    </row>
    <row r="39" spans="16:18" ht="30" customHeight="1">
      <c r="P39" s="123"/>
      <c r="Q39" s="294"/>
      <c r="R39" s="154" t="s">
        <v>136</v>
      </c>
    </row>
    <row r="40" spans="16:18" ht="23.25" customHeight="1">
      <c r="P40" s="124"/>
      <c r="Q40" s="295" t="s">
        <v>81</v>
      </c>
      <c r="R40" s="44" t="s">
        <v>73</v>
      </c>
    </row>
    <row r="41" spans="16:18" ht="21.75" customHeight="1">
      <c r="P41" s="125"/>
      <c r="Q41" s="287"/>
      <c r="R41" s="47" t="s">
        <v>48</v>
      </c>
    </row>
    <row r="42" spans="16:18">
      <c r="P42" s="124"/>
      <c r="Q42" s="286" t="s">
        <v>82</v>
      </c>
      <c r="R42" s="46" t="s">
        <v>43</v>
      </c>
    </row>
    <row r="43" spans="16:18" ht="24.75" customHeight="1">
      <c r="P43" s="125"/>
      <c r="Q43" s="287"/>
      <c r="R43" s="47" t="s">
        <v>68</v>
      </c>
    </row>
    <row r="44" spans="16:18">
      <c r="P44" s="76"/>
      <c r="Q44" s="286" t="s">
        <v>83</v>
      </c>
      <c r="R44" s="46" t="s">
        <v>87</v>
      </c>
    </row>
    <row r="45" spans="16:18">
      <c r="P45" s="76"/>
      <c r="Q45" s="287"/>
      <c r="R45" s="47" t="s">
        <v>85</v>
      </c>
    </row>
    <row r="46" spans="16:18">
      <c r="P46" s="76"/>
      <c r="Q46" s="286" t="s">
        <v>11</v>
      </c>
      <c r="R46" s="46" t="s">
        <v>72</v>
      </c>
    </row>
    <row r="47" spans="16:18">
      <c r="P47" s="76"/>
      <c r="Q47" s="288"/>
      <c r="R47" s="155" t="s">
        <v>59</v>
      </c>
    </row>
    <row r="53" ht="124.5" customHeight="1"/>
    <row r="56" ht="93" customHeight="1"/>
    <row r="57" ht="35.25" customHeight="1"/>
    <row r="58" ht="66" customHeight="1"/>
  </sheetData>
  <mergeCells count="8">
    <mergeCell ref="Q42:Q43"/>
    <mergeCell ref="Q44:Q45"/>
    <mergeCell ref="Q46:Q47"/>
    <mergeCell ref="Q33:R33"/>
    <mergeCell ref="Q8:Q9"/>
    <mergeCell ref="Q11:Q12"/>
    <mergeCell ref="Q38:Q39"/>
    <mergeCell ref="Q40:Q41"/>
  </mergeCells>
  <phoneticPr fontId="1"/>
  <conditionalFormatting sqref="R24">
    <cfRule type="containsText" dxfId="124" priority="64" operator="containsText" text="ｍｌ">
      <formula>NOT(ISERROR(SEARCH("ｍｌ",R24)))</formula>
    </cfRule>
    <cfRule type="containsText" dxfId="123" priority="65" operator="containsText" text="うま味">
      <formula>NOT(ISERROR(SEARCH("うま味",R24)))</formula>
    </cfRule>
    <cfRule type="containsText" dxfId="122" priority="66" operator="containsText" text="旨み">
      <formula>NOT(ISERROR(SEARCH("旨み",R24)))</formula>
    </cfRule>
    <cfRule type="containsText" dxfId="121" priority="67" operator="containsText" text="旨味">
      <formula>NOT(ISERROR(SEARCH("旨味",R24)))</formula>
    </cfRule>
    <cfRule type="containsText" dxfId="120" priority="68" operator="containsText" text="美味">
      <formula>NOT(ISERROR(SEARCH("美味",R24)))</formula>
    </cfRule>
    <cfRule type="containsText" dxfId="119" priority="69" operator="containsText" text="ML">
      <formula>NOT(ISERROR(SEARCH("ML",R24)))</formula>
    </cfRule>
    <cfRule type="containsText" dxfId="118" priority="70" operator="containsText" text="ml">
      <formula>NOT(ISERROR(SEARCH("ml",R24)))</formula>
    </cfRule>
    <cfRule type="containsText" dxfId="117" priority="71" operator="containsText" text="WEBサイト">
      <formula>NOT(ISERROR(SEARCH("WEBサイト",R24)))</formula>
    </cfRule>
    <cfRule type="containsText" dxfId="116" priority="72" operator="containsText" text="HP">
      <formula>NOT(ISERROR(SEARCH("HP",R24)))</formula>
    </cfRule>
    <cfRule type="containsText" dxfId="115" priority="73" operator="containsText" text="ホームページ">
      <formula>NOT(ISERROR(SEARCH("ホームページ",R24)))</formula>
    </cfRule>
    <cfRule type="containsText" dxfId="114" priority="74" operator="containsText" text="取扱">
      <formula>NOT(ISERROR(SEARCH("取扱",R24)))</formula>
    </cfRule>
    <cfRule type="containsText" dxfId="113" priority="75" operator="containsText" text="迄">
      <formula>NOT(ISERROR(SEARCH("迄",R24)))</formula>
    </cfRule>
    <cfRule type="containsText" dxfId="112" priority="76" operator="containsText" text="又">
      <formula>NOT(ISERROR(SEARCH("又",R24)))</formula>
    </cfRule>
    <cfRule type="containsText" dxfId="111" priority="77" operator="containsText" text="等">
      <formula>NOT(ISERROR(SEARCH("等",R24)))</formula>
    </cfRule>
    <cfRule type="containsText" dxfId="110" priority="78" operator="containsText" text="下さい">
      <formula>NOT(ISERROR(SEARCH("下さい",R24)))</formula>
    </cfRule>
    <cfRule type="containsText" dxfId="109" priority="79" operator="containsText" text="出来る">
      <formula>NOT(ISERROR(SEARCH("出来る",R24)))</formula>
    </cfRule>
    <cfRule type="containsText" dxfId="108" priority="80" operator="containsText" text="為">
      <formula>NOT(ISERROR(SEARCH("為",R24)))</formula>
    </cfRule>
    <cfRule type="containsText" dxfId="107" priority="81" operator="containsText" text="更に">
      <formula>NOT(ISERROR(SEARCH("更に",R24)))</formula>
    </cfRule>
    <cfRule type="containsText" dxfId="106" priority="82" operator="containsText" text="様々">
      <formula>NOT(ISERROR(SEARCH("様々",R24)))</formula>
    </cfRule>
    <cfRule type="containsText" dxfId="105" priority="83" operator="containsText" text="皆様">
      <formula>NOT(ISERROR(SEARCH("皆様",R24)))</formula>
    </cfRule>
    <cfRule type="containsText" dxfId="104" priority="84" operator="containsText" text="お客様">
      <formula>NOT(ISERROR(SEARCH("お客様",R24)))</formula>
    </cfRule>
    <cfRule type="containsText" dxfId="103" priority="85" operator="containsText" text="子供">
      <formula>NOT(ISERROR(SEARCH("子供",R24)))</formula>
    </cfRule>
    <cfRule type="containsText" dxfId="102" priority="86" operator="containsText" text="ケ月">
      <formula>NOT(ISERROR(SEARCH("ケ月",R24)))</formula>
    </cfRule>
    <cfRule type="containsText" dxfId="101" priority="87" operator="containsText" text="か月">
      <formula>NOT(ISERROR(SEARCH("か月",R24)))</formula>
    </cfRule>
    <cfRule type="containsText" dxfId="100" priority="88" operator="containsText" text="ヶ月">
      <formula>NOT(ISERROR(SEARCH("ヶ月",R24)))</formula>
    </cfRule>
    <cfRule type="containsText" dxfId="99" priority="89" operator="containsText" text="ヵ月">
      <formula>NOT(ISERROR(SEARCH("ヵ月",R24)))</formula>
    </cfRule>
    <cfRule type="containsText" dxfId="98" priority="92" operator="containsText" text="おススメ">
      <formula>NOT(ISERROR(SEARCH("おススメ",R24)))</formula>
    </cfRule>
    <cfRule type="containsText" dxfId="97" priority="94" operator="containsText" text="美味しく">
      <formula>NOT(ISERROR(SEARCH("美味しく",R24)))</formula>
    </cfRule>
    <cfRule type="containsText" dxfId="96" priority="124" operator="containsText" text="お勧め、オススメ">
      <formula>NOT(ISERROR(SEARCH("お勧め、オススメ",R24)))</formula>
    </cfRule>
    <cfRule type="containsText" dxfId="95" priority="125" operator="containsText" text="頂く">
      <formula>NOT(ISERROR(SEARCH("頂く",R24)))</formula>
    </cfRule>
    <cfRule type="containsText" dxfId="94" priority="126" operator="containsText" text="美味しい">
      <formula>NOT(ISERROR(SEARCH("美味しい",R24)))</formula>
    </cfRule>
  </conditionalFormatting>
  <dataValidations count="2">
    <dataValidation type="list" allowBlank="1" showInputMessage="1" showErrorMessage="1" sqref="Q40 Q42 Q44 Q46" xr:uid="{00000000-0002-0000-0100-000000000000}">
      <formula1>"Facebook,Instagram,Twitter,YouTubチャンネル,その他"</formula1>
    </dataValidation>
    <dataValidation type="list" allowBlank="1" showInputMessage="1" showErrorMessage="1" sqref="R23" xr:uid="{00000000-0002-0000-0100-000001000000}">
      <formula1>#REF!</formula1>
    </dataValidation>
  </dataValidations>
  <pageMargins left="0.7" right="0.7" top="0.75" bottom="0.75" header="0.3" footer="0.3"/>
  <drawing r:id="rId8"/>
  <legacyDrawing r:id="rId9"/>
  <mc:AlternateContent>
    <mc:Choice Requires="x14">
      <controls>
        <mc:AlternateContent>
          <mc:Choice Requires="x14">
            <control shapeId="12302" r:id="rId10" name="チェック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mc:Choice Requires="x14">
            <control shapeId="12303" r:id="rId11" name="チェック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mc:Choice Requires="x14">
            <control shapeId="12304" r:id="rId12" name="チェック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mc:Choice Requires="x14">
            <control shapeId="12305" r:id="rId13" name="チェック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mc:Choice Requires="x14">
            <control shapeId="12306" r:id="rId14" name="チェック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mc:Choice Requires="x14">
            <control shapeId="12307" r:id="rId15" name="チェック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mc:Choice Requires="x14">
            <control shapeId="12308" r:id="rId16" name="チェック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mc:Choice Requires="x14">
            <control shapeId="12309" r:id="rId17" name="チェック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mc:Choice Requires="x14">
            <control shapeId="12310" r:id="rId18" name="チェック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mc:Choice Requires="x14">
            <control shapeId="12311" r:id="rId19" name="チェック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mc:Choice Requires="x14">
            <control shapeId="12312" r:id="rId20" name="チェック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mc:Choice Requires="x14">
            <control shapeId="12313" r:id="rId21" name="チェック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mc:Choice Requires="x14">
            <control shapeId="12314" r:id="rId22" name="チェック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mc:Choice Requires="x14">
            <control shapeId="12318" r:id="rId23" name="チェック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mc:Choice Requires="x14">
            <control shapeId="12319" r:id="rId24" name="チェック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mc:Choice Requires="x14">
            <control shapeId="12320" r:id="rId25" name="チェック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mc:Choice Requires="x14">
            <control shapeId="12321" r:id="rId26" name="チェック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mc:Choice Requires="x14">
            <control shapeId="12338" r:id="rId27" name="チェック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mc:Choice Requires="x14">
            <control shapeId="12339" r:id="rId28" name="チェック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mc:Choice Requires="x14">
            <control shapeId="12340" r:id="rId29" name="チェック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mc:Choice Requires="x14">
            <control shapeId="12341" r:id="rId30" name="チェック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mc:Choice Requires="x14">
            <control shapeId="12342" r:id="rId31" name="チェック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mc:Choice Requires="x14">
            <control shapeId="12343" r:id="rId32" name="チェック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mc:Choice Requires="x14">
            <control shapeId="12344" r:id="rId33" name="チェック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mc:Choice Requires="x14">
            <control shapeId="12345" r:id="rId34" name="チェック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mc:Choice Requires="x14">
            <control shapeId="12346" r:id="rId35" name="チェック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mc:Choice Requires="x14">
            <control shapeId="12347" r:id="rId36" name="チェック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mc:Choice Requires="x14">
            <control shapeId="12348" r:id="rId37" name="チェック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mc:Choice Requires="x14">
            <control shapeId="12349" r:id="rId38" name="チェック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mc:Choice Requires="x14">
            <control shapeId="12350" r:id="rId39" name="チェック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mc:Choice Requires="x14">
            <control shapeId="12351" r:id="rId40" name="チェック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mc:Choice Requires="x14">
            <control shapeId="12352" r:id="rId41" name="チェック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mc:Choice Requires="x14">
            <control shapeId="12353" r:id="rId42" name="チェック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01"/>
  <sheetViews>
    <sheetView zoomScale="55" zoomScaleNormal="55" workbookViewId="0">
      <selection activeCell="C100" sqref="C100"/>
    </sheetView>
  </sheetViews>
  <sheetFormatPr defaultColWidth="8.75" defaultRowHeight="18.75"/>
  <cols>
    <col min="1" max="1" width="2.875" customWidth="1"/>
    <col min="2" max="2" width="19.25" customWidth="1"/>
    <col min="3" max="3" width="19.875" customWidth="1"/>
    <col min="4" max="4" width="54.875" style="162" customWidth="1"/>
    <col min="5" max="5" width="14.125" customWidth="1"/>
    <col min="6" max="6" width="37.375" customWidth="1"/>
    <col min="7" max="7" width="25.875" customWidth="1"/>
    <col min="8" max="8" width="27.875" customWidth="1"/>
  </cols>
  <sheetData>
    <row r="1" spans="2:7">
      <c r="B1" s="164"/>
      <c r="C1" s="164"/>
      <c r="D1" s="56"/>
    </row>
    <row r="2" spans="2:7">
      <c r="B2" s="68"/>
      <c r="C2" s="68"/>
      <c r="D2" s="7"/>
    </row>
    <row r="3" spans="2:7" ht="38.25" customHeight="1">
      <c r="B3" s="165" t="s">
        <v>105</v>
      </c>
      <c r="C3" s="174"/>
      <c r="D3" s="184"/>
      <c r="F3" s="21"/>
      <c r="G3" s="36"/>
    </row>
    <row r="4" spans="2:7" ht="40.5" customHeight="1">
      <c r="B4" s="308" t="s">
        <v>107</v>
      </c>
      <c r="C4" s="309"/>
      <c r="D4" s="310"/>
      <c r="F4" s="21"/>
      <c r="G4" s="36"/>
    </row>
    <row r="5" spans="2:7" ht="30.75" customHeight="1">
      <c r="B5" s="325" t="s">
        <v>194</v>
      </c>
      <c r="C5" s="326"/>
      <c r="D5" s="185" t="e">
        <f>D46</f>
        <v>#N/A</v>
      </c>
      <c r="F5" s="21"/>
      <c r="G5" s="36"/>
    </row>
    <row r="6" spans="2:7">
      <c r="B6" s="327" t="s">
        <v>108</v>
      </c>
      <c r="C6" s="328"/>
      <c r="D6" s="186" t="str">
        <f>CONCATENATE(フレンドショップ登録用紙!C8)</f>
        <v/>
      </c>
      <c r="F6" s="21"/>
      <c r="G6" s="21"/>
    </row>
    <row r="7" spans="2:7">
      <c r="B7" s="321" t="s">
        <v>54</v>
      </c>
      <c r="C7" s="322"/>
      <c r="D7" s="187" t="str">
        <f>CONCATENATE(フレンドショップ登録用紙!C9)</f>
        <v/>
      </c>
      <c r="F7" s="21"/>
      <c r="G7" s="21"/>
    </row>
    <row r="8" spans="2:7">
      <c r="B8" s="329" t="s">
        <v>109</v>
      </c>
      <c r="C8" s="175" t="s">
        <v>110</v>
      </c>
      <c r="D8" s="187" t="str">
        <f>ASC(フレンドショップ登録用紙!C16)</f>
        <v/>
      </c>
      <c r="F8" s="73"/>
      <c r="G8" s="226"/>
    </row>
    <row r="9" spans="2:7">
      <c r="B9" s="330"/>
      <c r="C9" s="175" t="s">
        <v>111</v>
      </c>
      <c r="D9" s="187" t="str">
        <f>CONCATENATE(フレンドショップ登録用紙!C17)</f>
        <v/>
      </c>
      <c r="F9" s="73"/>
      <c r="G9" s="227"/>
    </row>
    <row r="10" spans="2:7">
      <c r="B10" s="330"/>
      <c r="C10" s="175" t="s">
        <v>168</v>
      </c>
      <c r="D10" s="187" t="str">
        <f>ASC(フレンドショップ登録用紙!C18)</f>
        <v/>
      </c>
      <c r="F10" s="214"/>
      <c r="G10" s="228"/>
    </row>
    <row r="11" spans="2:7">
      <c r="B11" s="331"/>
      <c r="C11" s="175" t="s">
        <v>166</v>
      </c>
      <c r="D11" s="187" t="str">
        <f>ASC(フレンドショップ登録用紙!C19)</f>
        <v/>
      </c>
      <c r="F11" s="214"/>
      <c r="G11" s="228"/>
    </row>
    <row r="12" spans="2:7">
      <c r="B12" s="321" t="s">
        <v>112</v>
      </c>
      <c r="C12" s="322"/>
      <c r="D12" s="187" t="str">
        <f>ASC(フレンドショップ登録用紙!C20)</f>
        <v/>
      </c>
      <c r="F12" s="215"/>
      <c r="G12" s="228"/>
    </row>
    <row r="13" spans="2:7">
      <c r="B13" s="321" t="s">
        <v>113</v>
      </c>
      <c r="C13" s="322"/>
      <c r="D13" s="187" t="str">
        <f>ASC(フレンドショップ登録用紙!C22)</f>
        <v/>
      </c>
      <c r="F13" s="215"/>
      <c r="G13" s="228"/>
    </row>
    <row r="14" spans="2:7">
      <c r="B14" s="321" t="s">
        <v>114</v>
      </c>
      <c r="C14" s="322"/>
      <c r="D14" s="235">
        <f>フレンドショップ登録用紙!C24</f>
        <v>0</v>
      </c>
      <c r="F14" s="215"/>
      <c r="G14" s="228"/>
    </row>
    <row r="15" spans="2:7" ht="65.25" customHeight="1">
      <c r="B15" s="321" t="s">
        <v>116</v>
      </c>
      <c r="C15" s="322"/>
      <c r="D15" s="188">
        <f>フレンドショップ登録用紙!C27</f>
        <v>0</v>
      </c>
      <c r="F15" s="215"/>
      <c r="G15" s="228"/>
    </row>
    <row r="16" spans="2:7">
      <c r="B16" s="321" t="s">
        <v>118</v>
      </c>
      <c r="C16" s="322"/>
      <c r="D16" s="187" t="str">
        <f>CONCATENATE(フレンドショップ登録用紙!C11)</f>
        <v/>
      </c>
      <c r="F16" s="215"/>
      <c r="G16" s="228"/>
    </row>
    <row r="17" spans="2:7">
      <c r="B17" s="323" t="s">
        <v>119</v>
      </c>
      <c r="C17" s="324"/>
      <c r="D17" s="189" t="str">
        <f>CONCATENATE(フレンドショップ登録用紙!C12)</f>
        <v/>
      </c>
      <c r="F17" s="215"/>
      <c r="G17" s="228"/>
    </row>
    <row r="18" spans="2:7">
      <c r="B18" s="69"/>
      <c r="C18" s="69"/>
      <c r="D18" s="170"/>
      <c r="F18" s="215"/>
      <c r="G18" s="228"/>
    </row>
    <row r="19" spans="2:7" ht="31.5" customHeight="1">
      <c r="B19" s="305" t="s">
        <v>121</v>
      </c>
      <c r="C19" s="305"/>
      <c r="D19" s="305"/>
      <c r="F19" s="215"/>
      <c r="G19" s="228"/>
    </row>
    <row r="20" spans="2:7" ht="192" customHeight="1">
      <c r="B20" s="316" t="s">
        <v>122</v>
      </c>
      <c r="C20" s="176" t="s">
        <v>123</v>
      </c>
      <c r="D20" s="190">
        <f>フレンドショップ登録用紙!C28</f>
        <v>0</v>
      </c>
      <c r="F20" s="215"/>
      <c r="G20" s="228"/>
    </row>
    <row r="21" spans="2:7" ht="209.25" customHeight="1">
      <c r="B21" s="317"/>
      <c r="C21" s="177" t="s">
        <v>124</v>
      </c>
      <c r="D21" s="191" t="str">
        <f>CONCATENATE(E21,CHAR(10),F22,CHAR(10),CHAR(10),E23,F21,F23,F24,F26,F27)</f>
        <v>■営業案内
0
＜公式SNS＞</v>
      </c>
      <c r="E21" s="211" t="s">
        <v>252</v>
      </c>
      <c r="F21" s="216" t="str">
        <v/>
      </c>
      <c r="G21" s="229"/>
    </row>
    <row r="22" spans="2:7" ht="33" customHeight="1">
      <c r="B22" s="166"/>
      <c r="C22" s="178"/>
      <c r="D22" s="192"/>
      <c r="E22" s="211"/>
      <c r="F22" s="217">
        <f>フレンドショップ登録用紙!C26</f>
        <v>0</v>
      </c>
      <c r="G22" s="229"/>
    </row>
    <row r="23" spans="2:7" ht="33" customHeight="1">
      <c r="B23" s="318" t="s">
        <v>8</v>
      </c>
      <c r="C23" s="179" t="s">
        <v>8</v>
      </c>
      <c r="D23" s="193" t="str">
        <f>ASC(フレンドショップ登録用紙!C25)</f>
        <v/>
      </c>
      <c r="E23" s="212" t="s">
        <v>188</v>
      </c>
      <c r="F23" s="216" t="str">
        <v/>
      </c>
      <c r="G23" s="230"/>
    </row>
    <row r="24" spans="2:7">
      <c r="B24" s="319"/>
      <c r="C24" s="180" t="s">
        <v>125</v>
      </c>
      <c r="D24" s="194" t="s">
        <v>117</v>
      </c>
      <c r="E24" s="212"/>
      <c r="F24" s="216" t="str">
        <v/>
      </c>
      <c r="G24" s="229"/>
    </row>
    <row r="25" spans="2:7">
      <c r="B25" s="167"/>
      <c r="C25" s="168"/>
      <c r="D25" s="195"/>
      <c r="E25" s="212"/>
      <c r="F25" s="216"/>
      <c r="G25" s="229"/>
    </row>
    <row r="26" spans="2:7">
      <c r="B26" s="316" t="s">
        <v>126</v>
      </c>
      <c r="C26" s="176" t="s">
        <v>19</v>
      </c>
      <c r="D26" s="193">
        <f>フレンドショップ登録用紙!C8</f>
        <v>0</v>
      </c>
      <c r="E26" s="212"/>
      <c r="F26" s="216" t="str">
        <v/>
      </c>
      <c r="G26" s="229"/>
    </row>
    <row r="27" spans="2:7">
      <c r="B27" s="317"/>
      <c r="C27" s="177" t="s">
        <v>189</v>
      </c>
      <c r="D27" s="189" t="str">
        <f>CONCATENATE(フレンドショップ登録用紙!C18&amp;フレンドショップ登録用紙!C19)</f>
        <v/>
      </c>
      <c r="E27" s="212"/>
      <c r="F27" s="216" t="str">
        <v/>
      </c>
      <c r="G27" s="229"/>
    </row>
    <row r="28" spans="2:7">
      <c r="B28" s="168"/>
      <c r="C28" s="181"/>
      <c r="D28" s="196"/>
      <c r="E28" s="212"/>
      <c r="F28" s="216"/>
      <c r="G28" s="229"/>
    </row>
    <row r="29" spans="2:7" ht="60.75" customHeight="1">
      <c r="B29" s="320" t="s">
        <v>63</v>
      </c>
      <c r="C29" s="176" t="s">
        <v>198</v>
      </c>
      <c r="D29" s="197">
        <f>フレンドショップ登録用紙!C29</f>
        <v>0</v>
      </c>
      <c r="E29" s="212" t="b">
        <v>1</v>
      </c>
      <c r="F29" s="218"/>
      <c r="G29" s="230"/>
    </row>
    <row r="30" spans="2:7" ht="40.5" customHeight="1">
      <c r="B30" s="314"/>
      <c r="C30" s="177" t="s">
        <v>127</v>
      </c>
      <c r="D30" s="198" t="e">
        <f>VLOOKUP(E29,E30:F32,2,FALSE)</f>
        <v>#N/A</v>
      </c>
      <c r="E30" s="212" t="b">
        <v>0</v>
      </c>
      <c r="F30" s="219" t="s">
        <v>223</v>
      </c>
      <c r="G30" s="229"/>
    </row>
    <row r="31" spans="2:7" ht="18" customHeight="1">
      <c r="B31" s="167"/>
      <c r="C31" s="21"/>
      <c r="D31" s="200"/>
      <c r="E31" s="212" t="b">
        <v>0</v>
      </c>
      <c r="F31" s="219" t="s">
        <v>225</v>
      </c>
      <c r="G31" s="229"/>
    </row>
    <row r="32" spans="2:7" ht="40.5" customHeight="1">
      <c r="B32" s="306" t="s">
        <v>128</v>
      </c>
      <c r="C32" s="307"/>
      <c r="D32" s="199" t="s">
        <v>129</v>
      </c>
      <c r="E32" s="212" t="b">
        <v>0</v>
      </c>
      <c r="F32" s="219" t="s">
        <v>226</v>
      </c>
      <c r="G32" s="231"/>
    </row>
    <row r="33" spans="2:14" ht="21.75" customHeight="1">
      <c r="B33" s="167"/>
      <c r="C33" s="167"/>
      <c r="D33" s="200"/>
      <c r="F33" s="220"/>
      <c r="G33" s="232"/>
    </row>
    <row r="34" spans="2:14" ht="40.5" customHeight="1">
      <c r="B34" s="167"/>
      <c r="C34" s="167"/>
      <c r="D34" s="200"/>
      <c r="F34" s="136"/>
      <c r="G34" s="232"/>
    </row>
    <row r="35" spans="2:14" ht="31.5" customHeight="1">
      <c r="B35" s="308" t="s">
        <v>160</v>
      </c>
      <c r="C35" s="309"/>
      <c r="D35" s="310"/>
      <c r="F35" s="221" t="s">
        <v>49</v>
      </c>
      <c r="G35" s="228"/>
      <c r="J35" s="311">
        <f>フレンドショップ登録用紙!C36</f>
        <v>0</v>
      </c>
      <c r="K35" s="312"/>
      <c r="L35" s="312"/>
      <c r="M35" s="312"/>
      <c r="N35" s="313"/>
    </row>
    <row r="36" spans="2:14" ht="83.25" customHeight="1">
      <c r="B36" s="169" t="s">
        <v>147</v>
      </c>
      <c r="C36" s="182" t="s">
        <v>149</v>
      </c>
      <c r="D36" s="193" t="str">
        <f>CONCATENATE(フレンドショップ登録用紙!C34)</f>
        <v/>
      </c>
      <c r="F36" s="222"/>
      <c r="G36" s="233"/>
      <c r="H36" s="234"/>
    </row>
    <row r="37" spans="2:14" ht="135.75" customHeight="1">
      <c r="B37" s="314" t="s">
        <v>148</v>
      </c>
      <c r="C37" s="315"/>
      <c r="D37" s="191" t="str">
        <f>CONCATENATE(フレンドショップ登録用紙!C35,CHAR(10),F37,)</f>
        <v xml:space="preserve">
[IFRAME]width=100% height=360 src=?rel=0 allowfullscreen[/IFRAME]</v>
      </c>
      <c r="F37" s="223" t="str">
        <f>CONCATENATE(F38,SUBSTITUTE(F36,"youtu.be/","youtube.com/embed/"),F39)</f>
        <v>[IFRAME]width=100% height=360 src=?rel=0 allowfullscreen[/IFRAME]</v>
      </c>
      <c r="G37" s="232"/>
    </row>
    <row r="38" spans="2:14">
      <c r="B38" s="69"/>
      <c r="C38" s="69"/>
      <c r="D38" s="201"/>
      <c r="F38" s="224" t="s">
        <v>196</v>
      </c>
      <c r="G38" s="225"/>
    </row>
    <row r="39" spans="2:14">
      <c r="B39" s="69"/>
      <c r="C39" s="69"/>
      <c r="D39" s="201"/>
      <c r="F39" s="224" t="s">
        <v>197</v>
      </c>
      <c r="G39" s="172"/>
    </row>
    <row r="40" spans="2:14">
      <c r="B40" s="69"/>
      <c r="C40" s="69"/>
      <c r="D40" s="201"/>
      <c r="F40" s="225"/>
    </row>
    <row r="41" spans="2:14">
      <c r="B41" s="69"/>
      <c r="C41" s="69"/>
      <c r="D41" s="170"/>
      <c r="F41" s="118"/>
    </row>
    <row r="42" spans="2:14">
      <c r="B42" s="170"/>
      <c r="C42" s="170"/>
      <c r="D42" s="170"/>
      <c r="F42" s="118"/>
    </row>
    <row r="43" spans="2:14">
      <c r="B43" s="170"/>
      <c r="C43" s="170"/>
      <c r="D43" s="170"/>
      <c r="F43" s="118"/>
    </row>
    <row r="44" spans="2:14" ht="37.5" customHeight="1">
      <c r="B44" s="171" t="s">
        <v>208</v>
      </c>
      <c r="C44" s="183"/>
      <c r="D44" s="183"/>
      <c r="F44" s="118"/>
    </row>
    <row r="45" spans="2:14" ht="35.25" customHeight="1">
      <c r="B45" s="172"/>
      <c r="C45" s="172"/>
      <c r="D45" s="202" t="s">
        <v>229</v>
      </c>
    </row>
    <row r="46" spans="2:14" ht="32.25" customHeight="1">
      <c r="B46" s="296" t="s">
        <v>194</v>
      </c>
      <c r="C46" s="296"/>
      <c r="D46" s="203" t="e">
        <v>#N/A</v>
      </c>
      <c r="E46" s="213" t="s">
        <v>214</v>
      </c>
    </row>
    <row r="47" spans="2:14" ht="32.25" customHeight="1">
      <c r="B47" s="296" t="s">
        <v>211</v>
      </c>
      <c r="C47" s="296"/>
      <c r="D47" s="203"/>
    </row>
    <row r="48" spans="2:14" ht="32.25" customHeight="1">
      <c r="B48" s="304" t="s">
        <v>210</v>
      </c>
      <c r="C48" s="304"/>
      <c r="D48" s="203">
        <f>フレンドショップ登録用紙!C8</f>
        <v>0</v>
      </c>
    </row>
    <row r="49" spans="1:6" ht="32.25" customHeight="1">
      <c r="B49" s="304" t="s">
        <v>212</v>
      </c>
      <c r="C49" s="304"/>
      <c r="D49" s="203">
        <f>フレンドショップ登録用紙!C9</f>
        <v>0</v>
      </c>
    </row>
    <row r="50" spans="1:6" ht="32.25" customHeight="1">
      <c r="B50" s="296" t="s">
        <v>213</v>
      </c>
      <c r="C50" s="296"/>
      <c r="D50" s="203">
        <f>フレンドショップ登録用紙!C52</f>
        <v>0</v>
      </c>
    </row>
    <row r="51" spans="1:6" ht="32.25" customHeight="1">
      <c r="B51" s="298" t="s">
        <v>209</v>
      </c>
      <c r="C51" s="298"/>
      <c r="D51" s="201"/>
    </row>
    <row r="52" spans="1:6">
      <c r="B52" s="296" t="s">
        <v>215</v>
      </c>
      <c r="C52" s="296"/>
      <c r="D52" s="203">
        <f>フレンドショップ登録用紙!C16</f>
        <v>0</v>
      </c>
    </row>
    <row r="53" spans="1:6" ht="24" customHeight="1">
      <c r="B53" s="296" t="s">
        <v>20</v>
      </c>
      <c r="C53" s="296"/>
      <c r="D53" s="203">
        <f>フレンドショップ登録用紙!C17</f>
        <v>0</v>
      </c>
    </row>
    <row r="54" spans="1:6" ht="32.25" customHeight="1">
      <c r="B54" s="296" t="s">
        <v>13</v>
      </c>
      <c r="C54" s="296"/>
      <c r="D54" s="203">
        <f>フレンドショップ登録用紙!C18</f>
        <v>0</v>
      </c>
    </row>
    <row r="55" spans="1:6" ht="32.25" customHeight="1">
      <c r="B55" s="296" t="s">
        <v>216</v>
      </c>
      <c r="C55" s="296"/>
      <c r="D55" s="203">
        <f>フレンドショップ登録用紙!C19</f>
        <v>0</v>
      </c>
    </row>
    <row r="56" spans="1:6" ht="32.25" customHeight="1">
      <c r="B56" s="296" t="s">
        <v>217</v>
      </c>
      <c r="C56" s="296"/>
      <c r="D56" s="203"/>
    </row>
    <row r="57" spans="1:6" ht="32.25" customHeight="1">
      <c r="B57" s="296" t="s">
        <v>6</v>
      </c>
      <c r="C57" s="296"/>
      <c r="D57" s="203">
        <f>フレンドショップ登録用紙!C20</f>
        <v>0</v>
      </c>
    </row>
    <row r="58" spans="1:6" ht="32.25" customHeight="1">
      <c r="B58" s="296" t="s">
        <v>27</v>
      </c>
      <c r="C58" s="296"/>
      <c r="D58" s="203">
        <f>フレンドショップ登録用紙!C21</f>
        <v>0</v>
      </c>
    </row>
    <row r="59" spans="1:6" ht="32.25" customHeight="1">
      <c r="B59" s="298" t="s">
        <v>218</v>
      </c>
      <c r="C59" s="298"/>
      <c r="D59" s="204" t="str">
        <f>IF(D52=D60,"※施設住所と同様の場合入力不要","")</f>
        <v>※施設住所と同様の場合入力不要</v>
      </c>
    </row>
    <row r="60" spans="1:6" ht="24" customHeight="1">
      <c r="B60" s="296" t="s">
        <v>215</v>
      </c>
      <c r="C60" s="296"/>
      <c r="D60" s="205">
        <f>フレンドショップ登録用紙!C53</f>
        <v>0</v>
      </c>
    </row>
    <row r="61" spans="1:6" ht="35.25" customHeight="1">
      <c r="B61" s="296" t="s">
        <v>192</v>
      </c>
      <c r="C61" s="296"/>
      <c r="D61" s="205">
        <f>フレンドショップ登録用紙!C54</f>
        <v>0</v>
      </c>
    </row>
    <row r="62" spans="1:6" ht="35.25" customHeight="1">
      <c r="B62" s="296" t="s">
        <v>6</v>
      </c>
      <c r="C62" s="296"/>
      <c r="D62" s="205">
        <f>フレンドショップ登録用紙!C55</f>
        <v>0</v>
      </c>
      <c r="F62" s="118"/>
    </row>
    <row r="63" spans="1:6" ht="25.5" customHeight="1">
      <c r="F63" s="118"/>
    </row>
    <row r="64" spans="1:6" ht="27" customHeight="1">
      <c r="A64" s="163"/>
      <c r="B64" s="298" t="s">
        <v>219</v>
      </c>
      <c r="C64" s="298"/>
      <c r="D64" s="207"/>
    </row>
    <row r="65" spans="1:6" ht="30.75" customHeight="1">
      <c r="A65" s="163"/>
      <c r="B65" s="299" t="s">
        <v>1</v>
      </c>
      <c r="C65" s="299"/>
      <c r="D65" s="208">
        <f>フレンドショップ登録用紙!C52</f>
        <v>0</v>
      </c>
    </row>
    <row r="66" spans="1:6" ht="30.75" customHeight="1">
      <c r="A66" s="163"/>
      <c r="B66" s="299" t="s">
        <v>220</v>
      </c>
      <c r="C66" s="299"/>
      <c r="D66" s="209"/>
    </row>
    <row r="67" spans="1:6" ht="30.75" customHeight="1">
      <c r="A67" s="163"/>
      <c r="B67" s="299" t="s">
        <v>155</v>
      </c>
      <c r="C67" s="299"/>
      <c r="D67" s="208">
        <f>フレンドショップ登録用紙!C58</f>
        <v>0</v>
      </c>
      <c r="E67" s="163"/>
    </row>
    <row r="68" spans="1:6" s="163" customFormat="1" ht="30.75" customHeight="1">
      <c r="B68" s="299" t="s">
        <v>221</v>
      </c>
      <c r="C68" s="299"/>
      <c r="D68" s="208">
        <f>フレンドショップ登録用紙!C59</f>
        <v>0</v>
      </c>
    </row>
    <row r="69" spans="1:6" s="163" customFormat="1" ht="30.75" customHeight="1">
      <c r="A69"/>
      <c r="B69" s="299" t="s">
        <v>164</v>
      </c>
      <c r="C69" s="299"/>
      <c r="D69" s="208">
        <f>フレンドショップ登録用紙!C55</f>
        <v>0</v>
      </c>
    </row>
    <row r="70" spans="1:6" s="163" customFormat="1" ht="30.75" customHeight="1">
      <c r="A70"/>
      <c r="B70" s="299" t="s">
        <v>259</v>
      </c>
      <c r="C70" s="299"/>
      <c r="D70" s="208">
        <f>フレンドショップ登録用紙!C62</f>
        <v>0</v>
      </c>
    </row>
    <row r="71" spans="1:6" s="163" customFormat="1" ht="30.75" customHeight="1">
      <c r="A71"/>
      <c r="B71" s="237"/>
      <c r="C71" s="237"/>
      <c r="D71" s="238"/>
      <c r="E71" s="240" t="b">
        <v>1</v>
      </c>
      <c r="F71" s="240"/>
    </row>
    <row r="72" spans="1:6" s="163" customFormat="1" ht="30.75" customHeight="1">
      <c r="A72"/>
      <c r="B72" s="300" t="s">
        <v>260</v>
      </c>
      <c r="C72" s="301"/>
      <c r="D72" s="210" t="str">
        <f>VLOOKUP(E71,E72:F74,2,FALSE)</f>
        <v>施設住所と同じ</v>
      </c>
      <c r="E72" s="240" t="b">
        <v>1</v>
      </c>
      <c r="F72" s="241" t="s">
        <v>261</v>
      </c>
    </row>
    <row r="73" spans="1:6" s="163" customFormat="1" ht="30.75" customHeight="1">
      <c r="A73"/>
      <c r="B73" s="302"/>
      <c r="C73" s="303"/>
      <c r="D73" s="210" t="str">
        <f>IF(E74=E71,フレンドショップ登録用紙!$C$61,"")</f>
        <v/>
      </c>
      <c r="E73" s="242" t="b">
        <v>0</v>
      </c>
      <c r="F73" s="243" t="s">
        <v>262</v>
      </c>
    </row>
    <row r="74" spans="1:6" s="163" customFormat="1" ht="30.75" customHeight="1">
      <c r="A74"/>
      <c r="B74" s="237"/>
      <c r="C74" s="237"/>
      <c r="D74" s="239"/>
      <c r="E74" s="242" t="b">
        <v>0</v>
      </c>
      <c r="F74" s="243" t="s">
        <v>263</v>
      </c>
    </row>
    <row r="75" spans="1:6" s="163" customFormat="1" ht="30.75" customHeight="1">
      <c r="A75"/>
      <c r="B75" s="299" t="s">
        <v>222</v>
      </c>
      <c r="C75" s="299"/>
      <c r="D75" s="208">
        <f>フレンドショップ登録用紙!C64</f>
        <v>0</v>
      </c>
    </row>
    <row r="76" spans="1:6" s="163" customFormat="1" ht="30.75" customHeight="1">
      <c r="A76"/>
      <c r="B76" s="237"/>
      <c r="C76" s="237"/>
      <c r="D76" s="238"/>
      <c r="E76" s="240" t="b">
        <v>0</v>
      </c>
      <c r="F76" s="241" t="s">
        <v>264</v>
      </c>
    </row>
    <row r="77" spans="1:6" s="163" customFormat="1" ht="30.75" customHeight="1">
      <c r="A77"/>
      <c r="B77" s="299" t="s">
        <v>181</v>
      </c>
      <c r="C77" s="299"/>
      <c r="D77" s="210" t="e">
        <f>VLOOKUP(E71,E76:F78,2,FALSE)</f>
        <v>#N/A</v>
      </c>
      <c r="E77" s="244" t="b">
        <v>0</v>
      </c>
      <c r="F77" s="243" t="s">
        <v>265</v>
      </c>
    </row>
    <row r="78" spans="1:6" s="163" customFormat="1" ht="33" customHeight="1">
      <c r="A78"/>
      <c r="B78" s="173"/>
      <c r="C78" s="173"/>
      <c r="D78" s="236"/>
      <c r="E78" s="244" t="b">
        <v>0</v>
      </c>
      <c r="F78" s="243" t="s">
        <v>260</v>
      </c>
    </row>
    <row r="79" spans="1:6" s="163" customFormat="1" ht="33" customHeight="1">
      <c r="A79"/>
      <c r="B79" s="173"/>
      <c r="C79" s="173"/>
      <c r="D79" s="236"/>
      <c r="E79"/>
    </row>
    <row r="80" spans="1:6" s="163" customFormat="1" ht="33" customHeight="1">
      <c r="A80"/>
      <c r="B80" s="173"/>
      <c r="C80" s="173"/>
      <c r="D80" s="236"/>
      <c r="E80"/>
    </row>
    <row r="81" spans="2:6" ht="26.25" customHeight="1">
      <c r="E81" s="163"/>
      <c r="F81" s="118"/>
    </row>
    <row r="82" spans="2:6" ht="26.25" customHeight="1">
      <c r="B82" s="298" t="s">
        <v>40</v>
      </c>
      <c r="C82" s="298"/>
      <c r="E82" s="247" t="s">
        <v>251</v>
      </c>
      <c r="F82" s="118"/>
    </row>
    <row r="83" spans="2:6" ht="26.25" customHeight="1">
      <c r="B83" s="296" t="s">
        <v>96</v>
      </c>
      <c r="C83" s="296"/>
      <c r="D83" s="206">
        <f>フレンドショップ登録用紙!C11</f>
        <v>0</v>
      </c>
      <c r="E83" s="248" t="e">
        <f>VLOOKUP(D83,フレンドショップ登録用紙!O:Q,3,FALSE)</f>
        <v>#N/A</v>
      </c>
    </row>
    <row r="84" spans="2:6" ht="26.25" customHeight="1">
      <c r="B84" s="296" t="s">
        <v>250</v>
      </c>
      <c r="C84" s="296"/>
      <c r="D84" s="245">
        <f>フレンドショップ登録用紙!C12</f>
        <v>0</v>
      </c>
      <c r="E84" s="248" t="e">
        <f>VLOOKUP(D84,フレンドショップ登録用紙!O:Q,3,FALSE)</f>
        <v>#N/A</v>
      </c>
    </row>
    <row r="85" spans="2:6" ht="26.25" customHeight="1">
      <c r="B85" s="173"/>
      <c r="C85" s="173"/>
      <c r="D85" s="201"/>
    </row>
    <row r="86" spans="2:6" ht="26.25" customHeight="1">
      <c r="B86" s="298" t="s">
        <v>186</v>
      </c>
      <c r="C86" s="298"/>
    </row>
    <row r="87" spans="2:6" ht="26.25" customHeight="1">
      <c r="B87" s="296" t="s">
        <v>96</v>
      </c>
      <c r="C87" s="296"/>
      <c r="D87" s="245">
        <f>フレンドショップ登録用紙!C14</f>
        <v>0</v>
      </c>
      <c r="E87" s="249" t="str">
        <f>IF(フレンドショップ登録用紙!C14="","98.なし","")</f>
        <v>98.なし</v>
      </c>
    </row>
    <row r="88" spans="2:6" ht="26.25" customHeight="1">
      <c r="B88" s="296" t="s">
        <v>250</v>
      </c>
      <c r="C88" s="296"/>
      <c r="D88" s="245">
        <f>フレンドショップ登録用紙!C15</f>
        <v>0</v>
      </c>
      <c r="E88" s="250"/>
    </row>
    <row r="89" spans="2:6" ht="26.25" customHeight="1"/>
    <row r="90" spans="2:6" ht="26.25" customHeight="1">
      <c r="B90" s="298" t="s">
        <v>253</v>
      </c>
      <c r="C90" s="298"/>
      <c r="E90" s="163"/>
    </row>
    <row r="91" spans="2:6" ht="26.25" customHeight="1">
      <c r="B91" s="296" t="s">
        <v>75</v>
      </c>
      <c r="C91" s="296"/>
      <c r="D91" s="245">
        <f>フレンドショップ登録用紙!C31</f>
        <v>0</v>
      </c>
    </row>
    <row r="92" spans="2:6" ht="26.25" customHeight="1"/>
    <row r="93" spans="2:6" ht="26.25" customHeight="1">
      <c r="B93" s="298" t="s">
        <v>21</v>
      </c>
      <c r="C93" s="298"/>
    </row>
    <row r="94" spans="2:6" ht="26.25" customHeight="1">
      <c r="B94" s="296" t="s">
        <v>198</v>
      </c>
      <c r="C94" s="296"/>
      <c r="D94" s="246">
        <f>D29</f>
        <v>0</v>
      </c>
    </row>
    <row r="95" spans="2:6" ht="26.25" customHeight="1">
      <c r="B95" s="296" t="s">
        <v>200</v>
      </c>
      <c r="C95" s="296"/>
      <c r="D95" s="246" t="e">
        <f>D30</f>
        <v>#N/A</v>
      </c>
    </row>
    <row r="96" spans="2:6" ht="24.75" customHeight="1"/>
    <row r="97" spans="1:4" ht="32.25" customHeight="1"/>
    <row r="98" spans="1:4" ht="32.25" customHeight="1"/>
    <row r="99" spans="1:4" ht="19.5">
      <c r="A99" s="163"/>
      <c r="B99" s="297"/>
      <c r="C99" s="297"/>
      <c r="D99" s="207"/>
    </row>
    <row r="100" spans="1:4" ht="36.75" customHeight="1"/>
    <row r="101" spans="1:4" ht="36.75" customHeight="1"/>
  </sheetData>
  <mergeCells count="59">
    <mergeCell ref="B4:D4"/>
    <mergeCell ref="B5:C5"/>
    <mergeCell ref="B6:C6"/>
    <mergeCell ref="B7:C7"/>
    <mergeCell ref="B12:C12"/>
    <mergeCell ref="B8:B11"/>
    <mergeCell ref="B13:C13"/>
    <mergeCell ref="B14:C14"/>
    <mergeCell ref="B15:C15"/>
    <mergeCell ref="B16:C16"/>
    <mergeCell ref="B17:C17"/>
    <mergeCell ref="B19:D19"/>
    <mergeCell ref="B32:C32"/>
    <mergeCell ref="B35:D35"/>
    <mergeCell ref="J35:N35"/>
    <mergeCell ref="B37:C37"/>
    <mergeCell ref="B20:B21"/>
    <mergeCell ref="B23:B24"/>
    <mergeCell ref="B26:B27"/>
    <mergeCell ref="B29:B30"/>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72:C73"/>
    <mergeCell ref="B82:C82"/>
    <mergeCell ref="B83:C83"/>
    <mergeCell ref="B64:C64"/>
    <mergeCell ref="B65:C65"/>
    <mergeCell ref="B87:C87"/>
    <mergeCell ref="B66:C66"/>
    <mergeCell ref="B67:C67"/>
    <mergeCell ref="B68:C68"/>
    <mergeCell ref="B69:C69"/>
    <mergeCell ref="B70:C70"/>
    <mergeCell ref="B75:C75"/>
    <mergeCell ref="B77:C77"/>
    <mergeCell ref="B84:C84"/>
    <mergeCell ref="B86:C86"/>
    <mergeCell ref="B94:C94"/>
    <mergeCell ref="B95:C95"/>
    <mergeCell ref="B99:C99"/>
    <mergeCell ref="B88:C88"/>
    <mergeCell ref="B90:C90"/>
    <mergeCell ref="B91:C91"/>
    <mergeCell ref="B93:C93"/>
  </mergeCells>
  <phoneticPr fontId="1"/>
  <conditionalFormatting sqref="F36">
    <cfRule type="containsBlanks" dxfId="93" priority="1">
      <formula>LEN(TRIM(F36))=0</formula>
    </cfRule>
  </conditionalFormatting>
  <conditionalFormatting sqref="G8:G9">
    <cfRule type="containsText" dxfId="92" priority="142" operator="containsText" text="下さい">
      <formula>NOT(ISERROR(SEARCH("下さい",G8)))</formula>
    </cfRule>
    <cfRule type="containsText" dxfId="91" priority="141" operator="containsText" text="等">
      <formula>NOT(ISERROR(SEARCH("等",G8)))</formula>
    </cfRule>
    <cfRule type="containsText" dxfId="90" priority="140" operator="containsText" text="又">
      <formula>NOT(ISERROR(SEARCH("又",G8)))</formula>
    </cfRule>
    <cfRule type="containsText" dxfId="89" priority="139" operator="containsText" text="迄">
      <formula>NOT(ISERROR(SEARCH("迄",G8)))</formula>
    </cfRule>
    <cfRule type="containsText" dxfId="88" priority="138" operator="containsText" text="取扱">
      <formula>NOT(ISERROR(SEARCH("取扱",G8)))</formula>
    </cfRule>
    <cfRule type="containsText" dxfId="87" priority="137" operator="containsText" text="ホームページ">
      <formula>NOT(ISERROR(SEARCH("ホームページ",G8)))</formula>
    </cfRule>
    <cfRule type="containsText" dxfId="86" priority="136" operator="containsText" text="HP">
      <formula>NOT(ISERROR(SEARCH("HP",G8)))</formula>
    </cfRule>
    <cfRule type="containsText" dxfId="85" priority="135" operator="containsText" text="WEBサイト">
      <formula>NOT(ISERROR(SEARCH("WEBサイト",G8)))</formula>
    </cfRule>
    <cfRule type="containsText" dxfId="84" priority="134" operator="containsText" text="ml">
      <formula>NOT(ISERROR(SEARCH("ml",G8)))</formula>
    </cfRule>
    <cfRule type="containsText" dxfId="83" priority="133" operator="containsText" text="ML">
      <formula>NOT(ISERROR(SEARCH("ML",G8)))</formula>
    </cfRule>
    <cfRule type="containsText" dxfId="82" priority="147" operator="containsText" text="皆様">
      <formula>NOT(ISERROR(SEARCH("皆様",G8)))</formula>
    </cfRule>
    <cfRule type="containsText" dxfId="81" priority="132" operator="containsText" text="美味">
      <formula>NOT(ISERROR(SEARCH("美味",G8)))</formula>
    </cfRule>
    <cfRule type="containsText" dxfId="80" priority="131" operator="containsText" text="旨味">
      <formula>NOT(ISERROR(SEARCH("旨味",G8)))</formula>
    </cfRule>
    <cfRule type="containsText" dxfId="79" priority="130" operator="containsText" text="旨み">
      <formula>NOT(ISERROR(SEARCH("旨み",G8)))</formula>
    </cfRule>
    <cfRule type="containsText" dxfId="78" priority="129" operator="containsText" text="うま味">
      <formula>NOT(ISERROR(SEARCH("うま味",G8)))</formula>
    </cfRule>
    <cfRule type="containsText" dxfId="77" priority="128" operator="containsText" text="ｍｌ">
      <formula>NOT(ISERROR(SEARCH("ｍｌ",G8)))</formula>
    </cfRule>
    <cfRule type="containsText" dxfId="76" priority="143" operator="containsText" text="出来る">
      <formula>NOT(ISERROR(SEARCH("出来る",G8)))</formula>
    </cfRule>
    <cfRule type="containsText" dxfId="75" priority="144" operator="containsText" text="為">
      <formula>NOT(ISERROR(SEARCH("為",G8)))</formula>
    </cfRule>
    <cfRule type="containsText" dxfId="74" priority="145" operator="containsText" text="更に">
      <formula>NOT(ISERROR(SEARCH("更に",G8)))</formula>
    </cfRule>
    <cfRule type="containsText" dxfId="73" priority="146" operator="containsText" text="様々">
      <formula>NOT(ISERROR(SEARCH("様々",G8)))</formula>
    </cfRule>
    <cfRule type="containsText" dxfId="72" priority="148" operator="containsText" text="お客様">
      <formula>NOT(ISERROR(SEARCH("お客様",G8)))</formula>
    </cfRule>
    <cfRule type="containsText" dxfId="71" priority="149" operator="containsText" text="子供">
      <formula>NOT(ISERROR(SEARCH("子供",G8)))</formula>
    </cfRule>
    <cfRule type="containsText" dxfId="70" priority="150" operator="containsText" text="ケ月">
      <formula>NOT(ISERROR(SEARCH("ケ月",G8)))</formula>
    </cfRule>
    <cfRule type="containsText" dxfId="69" priority="151" operator="containsText" text="か月">
      <formula>NOT(ISERROR(SEARCH("か月",G8)))</formula>
    </cfRule>
    <cfRule type="containsText" dxfId="68" priority="152" operator="containsText" text="ヶ月">
      <formula>NOT(ISERROR(SEARCH("ヶ月",G8)))</formula>
    </cfRule>
    <cfRule type="containsText" dxfId="67" priority="153" operator="containsText" text="ヵ月">
      <formula>NOT(ISERROR(SEARCH("ヵ月",G8)))</formula>
    </cfRule>
    <cfRule type="containsText" dxfId="66" priority="156" operator="containsText" text="おススメ">
      <formula>NOT(ISERROR(SEARCH("おススメ",G8)))</formula>
    </cfRule>
    <cfRule type="containsText" dxfId="65" priority="158" operator="containsText" text="美味しく">
      <formula>NOT(ISERROR(SEARCH("美味しく",G8)))</formula>
    </cfRule>
    <cfRule type="containsText" dxfId="64" priority="188" operator="containsText" text="お勧め、オススメ">
      <formula>NOT(ISERROR(SEARCH("お勧め、オススメ",G8)))</formula>
    </cfRule>
    <cfRule type="containsText" dxfId="63" priority="189" operator="containsText" text="頂く">
      <formula>NOT(ISERROR(SEARCH("頂く",G8)))</formula>
    </cfRule>
    <cfRule type="containsText" dxfId="62" priority="190" operator="containsText" text="美味しい">
      <formula>NOT(ISERROR(SEARCH("美味しい",G8)))</formula>
    </cfRule>
  </conditionalFormatting>
  <conditionalFormatting sqref="G23">
    <cfRule type="containsText" dxfId="61" priority="18" operator="containsText" text="為">
      <formula>NOT(ISERROR(SEARCH("為",G23)))</formula>
    </cfRule>
    <cfRule type="containsText" dxfId="60" priority="19" operator="containsText" text="更に">
      <formula>NOT(ISERROR(SEARCH("更に",G23)))</formula>
    </cfRule>
    <cfRule type="containsText" dxfId="59" priority="20" operator="containsText" text="様々">
      <formula>NOT(ISERROR(SEARCH("様々",G23)))</formula>
    </cfRule>
    <cfRule type="containsText" dxfId="58" priority="21" operator="containsText" text="皆様">
      <formula>NOT(ISERROR(SEARCH("皆様",G23)))</formula>
    </cfRule>
    <cfRule type="containsText" dxfId="57" priority="22" operator="containsText" text="お客様">
      <formula>NOT(ISERROR(SEARCH("お客様",G23)))</formula>
    </cfRule>
    <cfRule type="containsText" dxfId="56" priority="23" operator="containsText" text="子供">
      <formula>NOT(ISERROR(SEARCH("子供",G23)))</formula>
    </cfRule>
    <cfRule type="containsText" dxfId="55" priority="24" operator="containsText" text="ケ月">
      <formula>NOT(ISERROR(SEARCH("ケ月",G23)))</formula>
    </cfRule>
    <cfRule type="containsText" dxfId="54" priority="25" operator="containsText" text="か月">
      <formula>NOT(ISERROR(SEARCH("か月",G23)))</formula>
    </cfRule>
    <cfRule type="containsText" dxfId="53" priority="26" operator="containsText" text="ヶ月">
      <formula>NOT(ISERROR(SEARCH("ヶ月",G23)))</formula>
    </cfRule>
    <cfRule type="containsText" dxfId="52" priority="27" operator="containsText" text="ヵ月">
      <formula>NOT(ISERROR(SEARCH("ヵ月",G23)))</formula>
    </cfRule>
    <cfRule type="containsText" dxfId="51" priority="30" operator="containsText" text="おススメ">
      <formula>NOT(ISERROR(SEARCH("おススメ",G23)))</formula>
    </cfRule>
    <cfRule type="containsText" dxfId="50" priority="32" operator="containsText" text="美味しく">
      <formula>NOT(ISERROR(SEARCH("美味しく",G23)))</formula>
    </cfRule>
    <cfRule type="containsText" dxfId="49" priority="62" operator="containsText" text="お勧め、オススメ">
      <formula>NOT(ISERROR(SEARCH("お勧め、オススメ",G23)))</formula>
    </cfRule>
    <cfRule type="containsText" dxfId="48" priority="63" operator="containsText" text="頂く">
      <formula>NOT(ISERROR(SEARCH("頂く",G23)))</formula>
    </cfRule>
    <cfRule type="containsText" dxfId="47" priority="64" operator="containsText" text="美味しい">
      <formula>NOT(ISERROR(SEARCH("美味しい",G23)))</formula>
    </cfRule>
    <cfRule type="containsText" dxfId="46" priority="12" operator="containsText" text="取扱">
      <formula>NOT(ISERROR(SEARCH("取扱",G23)))</formula>
    </cfRule>
    <cfRule type="containsText" dxfId="45" priority="2" operator="containsText" text="ｍｌ">
      <formula>NOT(ISERROR(SEARCH("ｍｌ",G23)))</formula>
    </cfRule>
    <cfRule type="containsText" dxfId="44" priority="3" operator="containsText" text="うま味">
      <formula>NOT(ISERROR(SEARCH("うま味",G23)))</formula>
    </cfRule>
    <cfRule type="containsText" dxfId="43" priority="4" operator="containsText" text="旨み">
      <formula>NOT(ISERROR(SEARCH("旨み",G23)))</formula>
    </cfRule>
    <cfRule type="containsText" dxfId="42" priority="5" operator="containsText" text="旨味">
      <formula>NOT(ISERROR(SEARCH("旨味",G23)))</formula>
    </cfRule>
    <cfRule type="containsText" dxfId="41" priority="6" operator="containsText" text="美味">
      <formula>NOT(ISERROR(SEARCH("美味",G23)))</formula>
    </cfRule>
    <cfRule type="containsText" dxfId="40" priority="7" operator="containsText" text="ML">
      <formula>NOT(ISERROR(SEARCH("ML",G23)))</formula>
    </cfRule>
    <cfRule type="containsText" dxfId="39" priority="8" operator="containsText" text="ml">
      <formula>NOT(ISERROR(SEARCH("ml",G23)))</formula>
    </cfRule>
    <cfRule type="containsText" dxfId="38" priority="9" operator="containsText" text="WEBサイト">
      <formula>NOT(ISERROR(SEARCH("WEBサイト",G23)))</formula>
    </cfRule>
    <cfRule type="containsText" dxfId="37" priority="10" operator="containsText" text="HP">
      <formula>NOT(ISERROR(SEARCH("HP",G23)))</formula>
    </cfRule>
    <cfRule type="containsText" dxfId="36" priority="11" operator="containsText" text="ホームページ">
      <formula>NOT(ISERROR(SEARCH("ホームページ",G23)))</formula>
    </cfRule>
    <cfRule type="containsText" dxfId="35" priority="13" operator="containsText" text="迄">
      <formula>NOT(ISERROR(SEARCH("迄",G23)))</formula>
    </cfRule>
    <cfRule type="containsText" dxfId="34" priority="14" operator="containsText" text="又">
      <formula>NOT(ISERROR(SEARCH("又",G23)))</formula>
    </cfRule>
    <cfRule type="containsText" dxfId="33" priority="15" operator="containsText" text="等">
      <formula>NOT(ISERROR(SEARCH("等",G23)))</formula>
    </cfRule>
    <cfRule type="containsText" dxfId="32" priority="16" operator="containsText" text="下さい">
      <formula>NOT(ISERROR(SEARCH("下さい",G23)))</formula>
    </cfRule>
    <cfRule type="containsText" dxfId="31" priority="17" operator="containsText" text="出来る">
      <formula>NOT(ISERROR(SEARCH("出来る",G23)))</formula>
    </cfRule>
  </conditionalFormatting>
  <conditionalFormatting sqref="G29">
    <cfRule type="containsText" dxfId="30" priority="79" operator="containsText" text="下さい">
      <formula>NOT(ISERROR(SEARCH("下さい",G29)))</formula>
    </cfRule>
    <cfRule type="containsText" dxfId="29" priority="78" operator="containsText" text="等">
      <formula>NOT(ISERROR(SEARCH("等",G29)))</formula>
    </cfRule>
    <cfRule type="containsText" dxfId="28" priority="77" operator="containsText" text="又">
      <formula>NOT(ISERROR(SEARCH("又",G29)))</formula>
    </cfRule>
    <cfRule type="containsText" dxfId="27" priority="76" operator="containsText" text="迄">
      <formula>NOT(ISERROR(SEARCH("迄",G29)))</formula>
    </cfRule>
    <cfRule type="containsText" dxfId="26" priority="75" operator="containsText" text="取扱">
      <formula>NOT(ISERROR(SEARCH("取扱",G29)))</formula>
    </cfRule>
    <cfRule type="containsText" dxfId="25" priority="74" operator="containsText" text="ホームページ">
      <formula>NOT(ISERROR(SEARCH("ホームページ",G29)))</formula>
    </cfRule>
    <cfRule type="containsText" dxfId="24" priority="73" operator="containsText" text="HP">
      <formula>NOT(ISERROR(SEARCH("HP",G29)))</formula>
    </cfRule>
    <cfRule type="containsText" dxfId="23" priority="72" operator="containsText" text="WEBサイト">
      <formula>NOT(ISERROR(SEARCH("WEBサイト",G29)))</formula>
    </cfRule>
    <cfRule type="containsText" dxfId="22" priority="71" operator="containsText" text="ml">
      <formula>NOT(ISERROR(SEARCH("ml",G29)))</formula>
    </cfRule>
    <cfRule type="containsText" dxfId="21" priority="70" operator="containsText" text="ML">
      <formula>NOT(ISERROR(SEARCH("ML",G29)))</formula>
    </cfRule>
    <cfRule type="containsText" dxfId="20" priority="69" operator="containsText" text="美味">
      <formula>NOT(ISERROR(SEARCH("美味",G29)))</formula>
    </cfRule>
    <cfRule type="containsText" dxfId="19" priority="68" operator="containsText" text="旨味">
      <formula>NOT(ISERROR(SEARCH("旨味",G29)))</formula>
    </cfRule>
    <cfRule type="containsText" dxfId="18" priority="67" operator="containsText" text="旨み">
      <formula>NOT(ISERROR(SEARCH("旨み",G29)))</formula>
    </cfRule>
    <cfRule type="containsText" dxfId="17" priority="66" operator="containsText" text="うま味">
      <formula>NOT(ISERROR(SEARCH("うま味",G29)))</formula>
    </cfRule>
    <cfRule type="containsText" dxfId="16" priority="65" operator="containsText" text="ｍｌ">
      <formula>NOT(ISERROR(SEARCH("ｍｌ",G29)))</formula>
    </cfRule>
    <cfRule type="containsText" dxfId="15" priority="81" operator="containsText" text="為">
      <formula>NOT(ISERROR(SEARCH("為",G29)))</formula>
    </cfRule>
    <cfRule type="containsText" dxfId="14" priority="82" operator="containsText" text="更に">
      <formula>NOT(ISERROR(SEARCH("更に",G29)))</formula>
    </cfRule>
    <cfRule type="containsText" dxfId="13" priority="83" operator="containsText" text="様々">
      <formula>NOT(ISERROR(SEARCH("様々",G29)))</formula>
    </cfRule>
    <cfRule type="containsText" dxfId="12" priority="84" operator="containsText" text="皆様">
      <formula>NOT(ISERROR(SEARCH("皆様",G29)))</formula>
    </cfRule>
    <cfRule type="containsText" dxfId="11" priority="80" operator="containsText" text="出来る">
      <formula>NOT(ISERROR(SEARCH("出来る",G29)))</formula>
    </cfRule>
    <cfRule type="containsText" dxfId="10" priority="85" operator="containsText" text="お客様">
      <formula>NOT(ISERROR(SEARCH("お客様",G29)))</formula>
    </cfRule>
    <cfRule type="containsText" dxfId="9" priority="86" operator="containsText" text="子供">
      <formula>NOT(ISERROR(SEARCH("子供",G29)))</formula>
    </cfRule>
    <cfRule type="containsText" dxfId="8" priority="87" operator="containsText" text="ケ月">
      <formula>NOT(ISERROR(SEARCH("ケ月",G29)))</formula>
    </cfRule>
    <cfRule type="containsText" dxfId="7" priority="88" operator="containsText" text="か月">
      <formula>NOT(ISERROR(SEARCH("か月",G29)))</formula>
    </cfRule>
    <cfRule type="containsText" dxfId="6" priority="89" operator="containsText" text="ヶ月">
      <formula>NOT(ISERROR(SEARCH("ヶ月",G29)))</formula>
    </cfRule>
    <cfRule type="containsText" dxfId="5" priority="90" operator="containsText" text="ヵ月">
      <formula>NOT(ISERROR(SEARCH("ヵ月",G29)))</formula>
    </cfRule>
    <cfRule type="containsText" dxfId="4" priority="93" operator="containsText" text="おススメ">
      <formula>NOT(ISERROR(SEARCH("おススメ",G29)))</formula>
    </cfRule>
    <cfRule type="containsText" dxfId="3" priority="95" operator="containsText" text="美味しく">
      <formula>NOT(ISERROR(SEARCH("美味しく",G29)))</formula>
    </cfRule>
    <cfRule type="containsText" dxfId="2" priority="125" operator="containsText" text="お勧め、オススメ">
      <formula>NOT(ISERROR(SEARCH("お勧め、オススメ",G29)))</formula>
    </cfRule>
    <cfRule type="containsText" dxfId="1" priority="126" operator="containsText" text="頂く">
      <formula>NOT(ISERROR(SEARCH("頂く",G29)))</formula>
    </cfRule>
    <cfRule type="containsText" dxfId="0" priority="127" operator="containsText" text="美味しい">
      <formula>NOT(ISERROR(SEARCH("美味しい",G29)))</formula>
    </cfRule>
  </conditionalFormatting>
  <pageMargins left="0.23622047244094488" right="0.23622047244094488" top="0.3543307086614173" bottom="0" header="0.31496062992125984" footer="0.31496062992125984"/>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フレンドショップ登録用紙</vt:lpstr>
      <vt:lpstr>ウェブサイト掲載例</vt:lpstr>
      <vt:lpstr>WEB作業用</vt:lpstr>
      <vt:lpstr>WEB作業用!Print_Area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広報_下平Shimohira</cp:lastModifiedBy>
  <cp:lastPrinted>2023-11-14T07:45:16Z</cp:lastPrinted>
  <dcterms:created xsi:type="dcterms:W3CDTF">2018-11-20T08:56:38Z</dcterms:created>
  <dcterms:modified xsi:type="dcterms:W3CDTF">2025-10-28T00:29:26Z</dcterms:modified>
</cp:coreProperties>
</file>