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nmr053.city.nemuro.hokkaido.jp\ファイルサーバ\11_市民福祉部\社会福祉課\福祉主査\【法人監査室】\０２現況報告書関係\H28HP掲載用\"/>
    </mc:Choice>
  </mc:AlternateContent>
  <bookViews>
    <workbookView xWindow="0" yWindow="0" windowWidth="15345" windowHeight="4665" tabRatio="866"/>
  </bookViews>
  <sheets>
    <sheet name="資金収支 - 第1号の1様式" sheetId="47" r:id="rId1"/>
    <sheet name="事業活動 - 第2号の1様式" sheetId="51" r:id="rId2"/>
    <sheet name="貸借 - 第3号の1様式" sheetId="55" r:id="rId3"/>
  </sheets>
  <definedNames>
    <definedName name="_xlnm.Print_Area" localSheetId="1">'事業活動 - 第2号の1様式'!$A$1:$F$77</definedName>
  </definedNames>
  <calcPr calcId="152511"/>
</workbook>
</file>

<file path=xl/calcChain.xml><?xml version="1.0" encoding="utf-8"?>
<calcChain xmlns="http://schemas.openxmlformats.org/spreadsheetml/2006/main">
  <c r="D21" i="55" l="1"/>
  <c r="H38" i="55"/>
  <c r="H33" i="55"/>
  <c r="H34" i="55"/>
  <c r="H35" i="55"/>
  <c r="H36" i="55"/>
  <c r="H29" i="55"/>
  <c r="D29" i="55"/>
  <c r="H30" i="55"/>
  <c r="D30" i="55"/>
  <c r="H11" i="55"/>
  <c r="D11" i="55"/>
  <c r="H12" i="55"/>
  <c r="D12" i="55"/>
  <c r="D13" i="55"/>
  <c r="D14" i="55"/>
  <c r="D15" i="55"/>
  <c r="D16" i="55"/>
  <c r="B41" i="55"/>
  <c r="G40" i="55"/>
  <c r="F40" i="55"/>
  <c r="H37" i="55"/>
  <c r="H32" i="55"/>
  <c r="D32" i="55"/>
  <c r="H31" i="55"/>
  <c r="D31" i="55"/>
  <c r="H28" i="55"/>
  <c r="D28" i="55"/>
  <c r="D27" i="55"/>
  <c r="G26" i="55"/>
  <c r="F26" i="55"/>
  <c r="D26" i="55"/>
  <c r="D25" i="55"/>
  <c r="D24" i="55"/>
  <c r="D23" i="55"/>
  <c r="D22" i="55"/>
  <c r="H20" i="55"/>
  <c r="D20" i="55"/>
  <c r="H19" i="55"/>
  <c r="D19" i="55"/>
  <c r="H18" i="55"/>
  <c r="D18" i="55"/>
  <c r="C41" i="55"/>
  <c r="D17" i="55"/>
  <c r="H10" i="55"/>
  <c r="D10" i="55"/>
  <c r="H9" i="55"/>
  <c r="D9" i="55"/>
  <c r="F55" i="51"/>
  <c r="F56" i="51"/>
  <c r="F57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28" i="51"/>
  <c r="F29" i="51"/>
  <c r="F30" i="51"/>
  <c r="F31" i="51"/>
  <c r="F32" i="51"/>
  <c r="F33" i="51"/>
  <c r="F34" i="51"/>
  <c r="F35" i="51"/>
  <c r="F36" i="51"/>
  <c r="F37" i="51"/>
  <c r="F38" i="51"/>
  <c r="F39" i="51"/>
  <c r="F40" i="51"/>
  <c r="F41" i="51"/>
  <c r="F42" i="51"/>
  <c r="F43" i="51"/>
  <c r="F44" i="51"/>
  <c r="F45" i="51"/>
  <c r="F46" i="51"/>
  <c r="F47" i="51"/>
  <c r="F48" i="51"/>
  <c r="F49" i="51"/>
  <c r="F50" i="51"/>
  <c r="F8" i="51"/>
  <c r="F9" i="51"/>
  <c r="F75" i="51"/>
  <c r="F74" i="51"/>
  <c r="F73" i="51"/>
  <c r="F72" i="51"/>
  <c r="F71" i="51"/>
  <c r="F69" i="51"/>
  <c r="E67" i="51"/>
  <c r="D67" i="51"/>
  <c r="F66" i="51"/>
  <c r="F65" i="51"/>
  <c r="F64" i="51"/>
  <c r="F63" i="51"/>
  <c r="E61" i="51"/>
  <c r="D61" i="51"/>
  <c r="F60" i="51"/>
  <c r="F59" i="51"/>
  <c r="F58" i="51"/>
  <c r="F54" i="51"/>
  <c r="E53" i="51"/>
  <c r="D53" i="51"/>
  <c r="F52" i="51"/>
  <c r="F51" i="51"/>
  <c r="F12" i="51"/>
  <c r="F11" i="51"/>
  <c r="F10" i="51"/>
  <c r="F7" i="51"/>
  <c r="F62" i="47"/>
  <c r="F63" i="47"/>
  <c r="F64" i="47"/>
  <c r="F65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4" i="47"/>
  <c r="F45" i="47"/>
  <c r="F46" i="47"/>
  <c r="F47" i="47"/>
  <c r="F48" i="47"/>
  <c r="F49" i="47"/>
  <c r="F50" i="47"/>
  <c r="F51" i="47"/>
  <c r="F52" i="47"/>
  <c r="F53" i="47"/>
  <c r="F9" i="47"/>
  <c r="F10" i="47"/>
  <c r="F11" i="47"/>
  <c r="F12" i="47"/>
  <c r="F13" i="47"/>
  <c r="F14" i="47"/>
  <c r="F15" i="47"/>
  <c r="F73" i="47"/>
  <c r="F69" i="47"/>
  <c r="F67" i="47"/>
  <c r="F66" i="47"/>
  <c r="F61" i="47"/>
  <c r="F60" i="47"/>
  <c r="F58" i="47"/>
  <c r="F57" i="47"/>
  <c r="F55" i="47"/>
  <c r="F54" i="47"/>
  <c r="F18" i="47"/>
  <c r="F17" i="47"/>
  <c r="F16" i="47"/>
  <c r="F8" i="47"/>
  <c r="D41" i="55" l="1"/>
  <c r="H40" i="55"/>
  <c r="F41" i="55"/>
  <c r="G41" i="55"/>
  <c r="H26" i="55"/>
  <c r="F67" i="51"/>
  <c r="E62" i="51"/>
  <c r="E68" i="51" s="1"/>
  <c r="E70" i="51" s="1"/>
  <c r="E76" i="51" s="1"/>
  <c r="F53" i="51"/>
  <c r="D62" i="51"/>
  <c r="D68" i="51" s="1"/>
  <c r="D70" i="51" s="1"/>
  <c r="D76" i="51" s="1"/>
  <c r="F61" i="51"/>
  <c r="F59" i="47"/>
  <c r="F68" i="47"/>
  <c r="F56" i="47"/>
  <c r="H41" i="55" l="1"/>
  <c r="F62" i="51"/>
  <c r="F68" i="51" s="1"/>
  <c r="F70" i="51" s="1"/>
  <c r="F76" i="51" s="1"/>
  <c r="F71" i="47"/>
  <c r="F74" i="47" s="1"/>
</calcChain>
</file>

<file path=xl/sharedStrings.xml><?xml version="1.0" encoding="utf-8"?>
<sst xmlns="http://schemas.openxmlformats.org/spreadsheetml/2006/main" count="235" uniqueCount="218">
  <si>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</si>
  <si>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</si>
  <si>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</si>
  <si>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</si>
  <si>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</si>
  <si>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</si>
  <si>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</si>
  <si>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</si>
  <si>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</si>
  <si>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</si>
  <si>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</si>
  <si>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</si>
  <si>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　予備費支出(10)</t>
    <rPh sb="1" eb="4">
      <t>ヨビヒ</t>
    </rPh>
    <rPh sb="4" eb="6">
      <t>シシュツ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</si>
  <si>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</si>
  <si>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</si>
  <si>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</si>
  <si>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</si>
  <si>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</si>
  <si>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</si>
  <si>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</si>
  <si>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</si>
  <si>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</si>
  <si>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</si>
  <si>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</si>
  <si>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</si>
  <si>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</si>
  <si>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</si>
  <si>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</si>
  <si>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勘定科目</t>
    <rPh sb="0" eb="2">
      <t>カンジョウ</t>
    </rPh>
    <rPh sb="2" eb="4">
      <t>カモク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</si>
  <si>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</si>
  <si>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</si>
  <si>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</si>
  <si>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資金収支計算書</t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</si>
  <si>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</si>
  <si>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</si>
  <si>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</si>
  <si>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</si>
  <si>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純　　資　　産　　の　　部</t>
    <phoneticPr fontId="2"/>
  </si>
  <si>
    <t>資産の部合計</t>
    <phoneticPr fontId="2"/>
  </si>
  <si>
    <t>（単位：円）</t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</si>
  <si>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</si>
  <si>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</si>
  <si>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</si>
  <si>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その他の活動収入計(７)</t>
    <rPh sb="2" eb="3">
      <t>タ</t>
    </rPh>
    <rPh sb="4" eb="6">
      <t>カツドウ</t>
    </rPh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</si>
  <si>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</si>
  <si>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</si>
  <si>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</si>
  <si>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</si>
  <si>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</si>
  <si>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</si>
  <si>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</si>
  <si>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</si>
  <si>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</si>
  <si>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</si>
  <si>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</si>
  <si>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</si>
  <si>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</si>
  <si>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</si>
  <si>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</si>
  <si>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t>保育事業収入</t>
  </si>
  <si>
    <t xml:space="preserve">  保育所運営費収入</t>
  </si>
  <si>
    <t xml:space="preserve">  その他の事業収入</t>
  </si>
  <si>
    <t xml:space="preserve">    補助金事業収入</t>
  </si>
  <si>
    <t>受取利息配当金収入</t>
  </si>
  <si>
    <t>その他の収入</t>
  </si>
  <si>
    <t xml:space="preserve">  利用者等外給食費収入</t>
  </si>
  <si>
    <t xml:space="preserve">  雑収入</t>
  </si>
  <si>
    <t xml:space="preserve">    その他の雑収入</t>
  </si>
  <si>
    <t>人件費支出</t>
  </si>
  <si>
    <t xml:space="preserve">  職員給料支出</t>
  </si>
  <si>
    <t xml:space="preserve">  職員賞与支出</t>
  </si>
  <si>
    <t xml:space="preserve">  非常勤職員給与支出</t>
  </si>
  <si>
    <t xml:space="preserve">  退職給付支出</t>
  </si>
  <si>
    <t xml:space="preserve">    退職給付支出</t>
  </si>
  <si>
    <t xml:space="preserve">  法定福利費支出</t>
  </si>
  <si>
    <t>事業費支出</t>
  </si>
  <si>
    <t xml:space="preserve">  給食費支出</t>
  </si>
  <si>
    <t xml:space="preserve">  保健衛生費支出</t>
  </si>
  <si>
    <t xml:space="preserve">  保育材料費支出</t>
  </si>
  <si>
    <t xml:space="preserve">  水道光熱水費支出</t>
  </si>
  <si>
    <t xml:space="preserve">  燃料費支出</t>
  </si>
  <si>
    <t xml:space="preserve">  消耗器具備品費支出</t>
  </si>
  <si>
    <t xml:space="preserve">  賃借料支出</t>
  </si>
  <si>
    <t xml:space="preserve">  雑支出（事業）</t>
  </si>
  <si>
    <t>事務費支出</t>
  </si>
  <si>
    <t xml:space="preserve">  福利厚生費支出</t>
  </si>
  <si>
    <t xml:space="preserve">    福利厚生費支出</t>
  </si>
  <si>
    <t xml:space="preserve">    共済会会員掛金</t>
  </si>
  <si>
    <t xml:space="preserve">  旅費交通費支出</t>
  </si>
  <si>
    <t xml:space="preserve">  研修研究費支出</t>
  </si>
  <si>
    <t xml:space="preserve">  事務消耗品費支出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</si>
  <si>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</si>
  <si>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</si>
  <si>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</si>
  <si>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</si>
  <si>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業務委託費支出</t>
  </si>
  <si>
    <t xml:space="preserve">  手数料支出</t>
  </si>
  <si>
    <t xml:space="preserve">  保険料支出</t>
  </si>
  <si>
    <t xml:space="preserve">  土地・建物賃借料支出</t>
  </si>
  <si>
    <t xml:space="preserve">  租税公課支出</t>
  </si>
  <si>
    <t xml:space="preserve">  保守料支出</t>
  </si>
  <si>
    <t xml:space="preserve">  諸会費支出</t>
  </si>
  <si>
    <t xml:space="preserve">  雑支出（事務）</t>
  </si>
  <si>
    <t xml:space="preserve">    雑支出（事務）</t>
  </si>
  <si>
    <t>施設整備等による収支</t>
  </si>
  <si>
    <t>収入</t>
  </si>
  <si>
    <t>支出</t>
  </si>
  <si>
    <t>その他の活動による収支</t>
  </si>
  <si>
    <t>積立資産支出</t>
  </si>
  <si>
    <t xml:space="preserve">  退職給付引当資産支出</t>
  </si>
  <si>
    <t xml:space="preserve">    共済会会員・第２出資金</t>
  </si>
  <si>
    <t xml:space="preserve">  保育所繰越積立資産支出</t>
  </si>
  <si>
    <t xml:space="preserve">    備品等購入積立資産支出</t>
  </si>
  <si>
    <t xml:space="preserve">  保育所施設・設備整備積立資産支出</t>
  </si>
  <si>
    <t>―</t>
  </si>
  <si>
    <t>第1号の1様式</t>
    <phoneticPr fontId="2"/>
  </si>
  <si>
    <t>（自）平成 27 年  4 月  1 日  （至）平成 28 年  3 月 31 日</t>
    <phoneticPr fontId="2"/>
  </si>
  <si>
    <t>保育事業収益</t>
  </si>
  <si>
    <t xml:space="preserve">  保育所運営費収益</t>
  </si>
  <si>
    <t xml:space="preserve">  その他の事業収益</t>
  </si>
  <si>
    <t xml:space="preserve">    補助金事業収益</t>
  </si>
  <si>
    <t>人件費</t>
  </si>
  <si>
    <t xml:space="preserve">  職員給料</t>
  </si>
  <si>
    <t xml:space="preserve">  職員賞与</t>
  </si>
  <si>
    <t xml:space="preserve">  非常勤職員給与</t>
  </si>
  <si>
    <t xml:space="preserve">  退職給付費用</t>
  </si>
  <si>
    <t xml:space="preserve">    共済会退職給付費用</t>
  </si>
  <si>
    <t xml:space="preserve">    退職給付費用</t>
  </si>
  <si>
    <t xml:space="preserve">  法定福利費</t>
  </si>
  <si>
    <t>事業費</t>
  </si>
  <si>
    <t xml:space="preserve">  給食費</t>
  </si>
  <si>
    <t xml:space="preserve">  保健衛生費</t>
  </si>
  <si>
    <t xml:space="preserve">  保育材料費</t>
  </si>
  <si>
    <t xml:space="preserve">  水道光熱費</t>
  </si>
  <si>
    <t xml:space="preserve">  燃料費</t>
  </si>
  <si>
    <t xml:space="preserve">  消耗器具備品費</t>
  </si>
  <si>
    <t xml:space="preserve">  賃借料</t>
  </si>
  <si>
    <t xml:space="preserve">  雑費</t>
  </si>
  <si>
    <t>事務費</t>
  </si>
  <si>
    <t xml:space="preserve">  福利厚生費</t>
  </si>
  <si>
    <t xml:space="preserve">    福利厚生費</t>
  </si>
  <si>
    <t xml:space="preserve">  旅費交通費</t>
  </si>
  <si>
    <t xml:space="preserve">  研修研究費</t>
  </si>
  <si>
    <t xml:space="preserve">  事務消耗品費</t>
  </si>
  <si>
    <t xml:space="preserve">  修繕費</t>
  </si>
  <si>
    <t xml:space="preserve">  通信運搬費</t>
  </si>
  <si>
    <t xml:space="preserve">  会議費</t>
  </si>
  <si>
    <t xml:space="preserve">  広報費</t>
  </si>
  <si>
    <t xml:space="preserve">  業務委託費</t>
  </si>
  <si>
    <t xml:space="preserve">  手数料</t>
  </si>
  <si>
    <t xml:space="preserve">  保険料</t>
  </si>
  <si>
    <t xml:space="preserve">  土地・建物賃借料</t>
  </si>
  <si>
    <t xml:space="preserve">  租税公課</t>
  </si>
  <si>
    <t xml:space="preserve">  保守料</t>
  </si>
  <si>
    <t xml:space="preserve">  諸会費</t>
  </si>
  <si>
    <t xml:space="preserve">  雑費（事務）</t>
  </si>
  <si>
    <t xml:space="preserve">    雑費（事務）</t>
  </si>
  <si>
    <t>減価償却費</t>
  </si>
  <si>
    <t>国庫補助金等特別積立金取崩額</t>
  </si>
  <si>
    <t>受取利息配当金収益</t>
  </si>
  <si>
    <t>その他のサービス活動外収益</t>
  </si>
  <si>
    <t xml:space="preserve">  受入研修費収益</t>
  </si>
  <si>
    <t xml:space="preserve">  利用者等外給食収益</t>
  </si>
  <si>
    <t xml:space="preserve">  雑収益</t>
  </si>
  <si>
    <t>費用</t>
  </si>
  <si>
    <t>特別増減の部</t>
  </si>
  <si>
    <t>収益</t>
  </si>
  <si>
    <t>サービス区分間繰入金収益</t>
  </si>
  <si>
    <t>サービス区分間繰入金費用</t>
  </si>
  <si>
    <t xml:space="preserve">  備品等購入積立金積立額</t>
  </si>
  <si>
    <t xml:space="preserve">  保育所施設・設備整備積立金積立額</t>
  </si>
  <si>
    <t>第2号の1様式</t>
    <phoneticPr fontId="2"/>
  </si>
  <si>
    <t>事業活動計算書</t>
    <phoneticPr fontId="2"/>
  </si>
  <si>
    <t>流動資産</t>
    <phoneticPr fontId="2"/>
  </si>
  <si>
    <t xml:space="preserve">  現金預金</t>
  </si>
  <si>
    <t xml:space="preserve">    現　　金</t>
  </si>
  <si>
    <t xml:space="preserve">    普通預金</t>
  </si>
  <si>
    <t xml:space="preserve">  有価証券</t>
  </si>
  <si>
    <t xml:space="preserve">  事業未収金</t>
  </si>
  <si>
    <t xml:space="preserve">  未収補助金</t>
  </si>
  <si>
    <t xml:space="preserve">  その他の流動資産</t>
  </si>
  <si>
    <t xml:space="preserve">    その他の流動資産</t>
  </si>
  <si>
    <t>固定資産</t>
    <phoneticPr fontId="2"/>
  </si>
  <si>
    <t xml:space="preserve"> 基本財産</t>
    <phoneticPr fontId="2"/>
  </si>
  <si>
    <t xml:space="preserve">  土地</t>
  </si>
  <si>
    <t xml:space="preserve">  建物</t>
  </si>
  <si>
    <t xml:space="preserve">    建物（取得価額）</t>
  </si>
  <si>
    <t xml:space="preserve"> その他の固定資産</t>
    <phoneticPr fontId="2"/>
  </si>
  <si>
    <t xml:space="preserve">  器具及び備品</t>
  </si>
  <si>
    <t xml:space="preserve">    器具及び備品（取得価額）</t>
  </si>
  <si>
    <t xml:space="preserve">  退職給付引当資産</t>
  </si>
  <si>
    <t xml:space="preserve">    共済会退職手当預け金</t>
  </si>
  <si>
    <t xml:space="preserve">  保育所繰越積立資産</t>
  </si>
  <si>
    <t xml:space="preserve">    人件費積立資産</t>
  </si>
  <si>
    <t xml:space="preserve">    修繕費積立資産</t>
  </si>
  <si>
    <t xml:space="preserve">    備品購入等積立資産</t>
  </si>
  <si>
    <t xml:space="preserve">  保育所施設・設備整備積立資産</t>
  </si>
  <si>
    <t xml:space="preserve">  事業未払金</t>
  </si>
  <si>
    <t xml:space="preserve">  預り金</t>
  </si>
  <si>
    <t xml:space="preserve">  職員預り金</t>
  </si>
  <si>
    <t>固定負債</t>
    <phoneticPr fontId="2"/>
  </si>
  <si>
    <t xml:space="preserve">  退職給付引当金</t>
  </si>
  <si>
    <t xml:space="preserve">    共済会退職給付引当金</t>
  </si>
  <si>
    <t>基本金</t>
    <phoneticPr fontId="2"/>
  </si>
  <si>
    <t xml:space="preserve">  第一号基本金</t>
  </si>
  <si>
    <t xml:space="preserve">  第三号基本金</t>
  </si>
  <si>
    <t>国庫補助金等特別積立金</t>
    <phoneticPr fontId="2"/>
  </si>
  <si>
    <t>その他の積立金</t>
    <phoneticPr fontId="2"/>
  </si>
  <si>
    <t xml:space="preserve">  人件費積立金</t>
  </si>
  <si>
    <t xml:space="preserve">  修繕費積立金</t>
  </si>
  <si>
    <t xml:space="preserve">  備品等購入積立金</t>
  </si>
  <si>
    <t xml:space="preserve">  保育所施設・設備整備積立金</t>
  </si>
  <si>
    <t>次期繰越活動増減差額</t>
    <phoneticPr fontId="2"/>
  </si>
  <si>
    <t xml:space="preserve">  （うち当期活動増減差額）</t>
  </si>
  <si>
    <t>第3号の1様式</t>
    <phoneticPr fontId="2"/>
  </si>
  <si>
    <t>貸借対照表</t>
    <phoneticPr fontId="2"/>
  </si>
  <si>
    <t>平成 28 年  3 月 31 日現在</t>
    <phoneticPr fontId="2"/>
  </si>
  <si>
    <t>流動負債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</si>
</sst>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1" fillId="0" borderId="0">
      <alignment vertical="center"/>
    </xf>
    <xf numFmtId="0" fontId="1" fillId="0" borderId="0"/>
  </cellStyleXfs>
  <cellXfs count="100">
    <xf numFmtId="0" fontId="0" fillId="0" borderId="0" xfId="0"/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49" fontId="13" fillId="0" borderId="3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49" fontId="13" fillId="0" borderId="6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horizontal="left"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176" fontId="14" fillId="0" borderId="5" xfId="0" applyNumberFormat="1" applyFont="1" applyFill="1" applyBorder="1" applyAlignment="1">
      <alignment horizontal="right" vertical="center" shrinkToFit="1"/>
    </xf>
    <xf numFmtId="176" fontId="14" fillId="0" borderId="2" xfId="0" applyNumberFormat="1" applyFont="1" applyFill="1" applyBorder="1" applyAlignment="1">
      <alignment horizontal="right" vertical="center" shrinkToFit="1"/>
    </xf>
    <xf numFmtId="49" fontId="13" fillId="0" borderId="7" xfId="0" applyNumberFormat="1" applyFont="1" applyFill="1" applyBorder="1" applyAlignment="1">
      <alignment horizontal="left" vertical="center" shrinkToFit="1"/>
    </xf>
    <xf numFmtId="49" fontId="13" fillId="0" borderId="8" xfId="0" applyNumberFormat="1" applyFont="1" applyFill="1" applyBorder="1" applyAlignment="1">
      <alignment horizontal="left" vertical="center" shrinkToFit="1"/>
    </xf>
    <xf numFmtId="49" fontId="13" fillId="0" borderId="9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Alignment="1">
      <alignment vertical="center" shrinkToFit="1"/>
    </xf>
    <xf numFmtId="176" fontId="14" fillId="0" borderId="10" xfId="0" applyNumberFormat="1" applyFont="1" applyFill="1" applyBorder="1" applyAlignment="1">
      <alignment horizontal="right" vertical="center" shrinkToFit="1"/>
    </xf>
    <xf numFmtId="49" fontId="13" fillId="0" borderId="6" xfId="0" applyNumberFormat="1" applyFont="1" applyFill="1" applyBorder="1" applyAlignment="1">
      <alignment horizontal="left" vertical="center" shrinkToFit="1"/>
    </xf>
    <xf numFmtId="176" fontId="14" fillId="0" borderId="11" xfId="0" applyNumberFormat="1" applyFont="1" applyFill="1" applyBorder="1" applyAlignment="1">
      <alignment horizontal="right" vertical="center" shrinkToFit="1"/>
    </xf>
    <xf numFmtId="176" fontId="14" fillId="0" borderId="12" xfId="0" applyNumberFormat="1" applyFont="1" applyFill="1" applyBorder="1" applyAlignment="1">
      <alignment horizontal="right" vertical="center" shrinkToFit="1"/>
    </xf>
    <xf numFmtId="176" fontId="14" fillId="0" borderId="13" xfId="0" applyNumberFormat="1" applyFont="1" applyFill="1" applyBorder="1" applyAlignment="1">
      <alignment horizontal="right" vertical="center" shrinkToFit="1"/>
    </xf>
    <xf numFmtId="176" fontId="14" fillId="0" borderId="14" xfId="0" applyNumberFormat="1" applyFont="1" applyFill="1" applyBorder="1" applyAlignment="1">
      <alignment horizontal="right" vertical="center" shrinkToFit="1"/>
    </xf>
    <xf numFmtId="176" fontId="14" fillId="0" borderId="15" xfId="0" applyNumberFormat="1" applyFont="1" applyFill="1" applyBorder="1" applyAlignment="1">
      <alignment horizontal="right" vertical="center" shrinkToFit="1"/>
    </xf>
    <xf numFmtId="176" fontId="14" fillId="0" borderId="16" xfId="0" applyNumberFormat="1" applyFont="1" applyFill="1" applyBorder="1" applyAlignment="1">
      <alignment horizontal="right" vertical="center" shrinkToFit="1"/>
    </xf>
    <xf numFmtId="176" fontId="14" fillId="0" borderId="17" xfId="0" applyNumberFormat="1" applyFont="1" applyFill="1" applyBorder="1" applyAlignment="1">
      <alignment horizontal="right" vertical="center" shrinkToFit="1"/>
    </xf>
    <xf numFmtId="176" fontId="14" fillId="0" borderId="18" xfId="0" applyNumberFormat="1" applyFont="1" applyFill="1" applyBorder="1" applyAlignment="1">
      <alignment horizontal="right" vertical="center" shrinkToFit="1"/>
    </xf>
    <xf numFmtId="176" fontId="14" fillId="0" borderId="19" xfId="0" applyNumberFormat="1" applyFont="1" applyFill="1" applyBorder="1" applyAlignment="1">
      <alignment horizontal="right" vertical="center" shrinkToFit="1"/>
    </xf>
    <xf numFmtId="176" fontId="14" fillId="0" borderId="20" xfId="0" applyNumberFormat="1" applyFont="1" applyFill="1" applyBorder="1" applyAlignment="1">
      <alignment horizontal="right" vertical="center" shrinkToFit="1"/>
    </xf>
    <xf numFmtId="176" fontId="14" fillId="0" borderId="21" xfId="0" applyNumberFormat="1" applyFont="1" applyFill="1" applyBorder="1" applyAlignment="1">
      <alignment horizontal="right" vertical="center" shrinkToFit="1"/>
    </xf>
    <xf numFmtId="176" fontId="14" fillId="0" borderId="22" xfId="0" applyNumberFormat="1" applyFont="1" applyFill="1" applyBorder="1" applyAlignment="1">
      <alignment horizontal="right" vertical="center" shrinkToFit="1"/>
    </xf>
    <xf numFmtId="176" fontId="14" fillId="0" borderId="23" xfId="0" applyNumberFormat="1" applyFont="1" applyFill="1" applyBorder="1" applyAlignment="1">
      <alignment horizontal="right" vertical="center" shrinkToFit="1"/>
    </xf>
    <xf numFmtId="176" fontId="14" fillId="0" borderId="24" xfId="0" applyNumberFormat="1" applyFont="1" applyFill="1" applyBorder="1" applyAlignment="1">
      <alignment horizontal="right" vertical="center" shrinkToFit="1"/>
    </xf>
    <xf numFmtId="176" fontId="14" fillId="0" borderId="25" xfId="0" applyNumberFormat="1" applyFont="1" applyFill="1" applyBorder="1" applyAlignment="1">
      <alignment horizontal="right" vertical="center" shrinkToFit="1"/>
    </xf>
    <xf numFmtId="176" fontId="14" fillId="0" borderId="26" xfId="0" applyNumberFormat="1" applyFont="1" applyFill="1" applyBorder="1" applyAlignment="1">
      <alignment horizontal="right" vertical="center" shrinkToFit="1"/>
    </xf>
    <xf numFmtId="49" fontId="13" fillId="0" borderId="5" xfId="0" applyNumberFormat="1" applyFont="1" applyFill="1" applyBorder="1" applyAlignment="1">
      <alignment horizontal="centerContinuous" vertical="center" shrinkToFit="1"/>
    </xf>
    <xf numFmtId="49" fontId="13" fillId="0" borderId="26" xfId="0" applyNumberFormat="1" applyFont="1" applyFill="1" applyBorder="1" applyAlignment="1">
      <alignment horizontal="centerContinuous" vertical="center" shrinkToFit="1"/>
    </xf>
    <xf numFmtId="49" fontId="13" fillId="0" borderId="17" xfId="0" applyNumberFormat="1" applyFont="1" applyFill="1" applyBorder="1" applyAlignment="1">
      <alignment horizontal="centerContinuous" vertical="center" shrinkToFit="1"/>
    </xf>
    <xf numFmtId="49" fontId="13" fillId="0" borderId="18" xfId="0" applyNumberFormat="1" applyFont="1" applyFill="1" applyBorder="1" applyAlignment="1">
      <alignment horizontal="centerContinuous" vertical="center" shrinkToFit="1"/>
    </xf>
    <xf numFmtId="49" fontId="13" fillId="0" borderId="27" xfId="0" applyNumberFormat="1" applyFont="1" applyFill="1" applyBorder="1" applyAlignment="1">
      <alignment vertical="center" shrinkToFit="1"/>
    </xf>
    <xf numFmtId="49" fontId="13" fillId="0" borderId="28" xfId="0" applyNumberFormat="1" applyFont="1" applyFill="1" applyBorder="1" applyAlignment="1">
      <alignment vertical="center" shrinkToFit="1"/>
    </xf>
    <xf numFmtId="49" fontId="13" fillId="0" borderId="29" xfId="0" applyNumberFormat="1" applyFont="1" applyFill="1" applyBorder="1" applyAlignment="1">
      <alignment vertical="center" shrinkToFit="1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horizontal="center" vertical="center" shrinkToFit="1"/>
    </xf>
    <xf numFmtId="49" fontId="13" fillId="0" borderId="30" xfId="0" applyNumberFormat="1" applyFont="1" applyFill="1" applyBorder="1" applyAlignment="1">
      <alignment horizontal="center" vertical="center" shrinkToFit="1"/>
    </xf>
    <xf numFmtId="49" fontId="13" fillId="0" borderId="31" xfId="0" applyNumberFormat="1" applyFont="1" applyFill="1" applyBorder="1" applyAlignment="1">
      <alignment horizontal="center" vertical="center" shrinkToFit="1"/>
    </xf>
    <xf numFmtId="49" fontId="13" fillId="0" borderId="19" xfId="0" applyNumberFormat="1" applyFont="1" applyFill="1" applyBorder="1" applyAlignment="1">
      <alignment vertical="center" shrinkToFit="1"/>
    </xf>
    <xf numFmtId="49" fontId="13" fillId="0" borderId="30" xfId="0" applyNumberFormat="1" applyFont="1" applyFill="1" applyBorder="1" applyAlignment="1">
      <alignment vertical="center" shrinkToFit="1"/>
    </xf>
    <xf numFmtId="49" fontId="13" fillId="0" borderId="24" xfId="0" applyNumberFormat="1" applyFont="1" applyFill="1" applyBorder="1" applyAlignment="1">
      <alignment vertical="center" shrinkToFit="1"/>
    </xf>
    <xf numFmtId="49" fontId="13" fillId="0" borderId="26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Continuous" vertical="center" shrinkToFit="1"/>
    </xf>
    <xf numFmtId="49" fontId="13" fillId="0" borderId="25" xfId="0" applyNumberFormat="1" applyFont="1" applyFill="1" applyBorder="1" applyAlignment="1">
      <alignment horizontal="left" vertical="center" shrinkToFit="1"/>
    </xf>
    <xf numFmtId="49" fontId="13" fillId="0" borderId="22" xfId="0" applyNumberFormat="1" applyFont="1" applyFill="1" applyBorder="1" applyAlignment="1">
      <alignment horizontal="left" vertical="center" shrinkToFit="1"/>
    </xf>
    <xf numFmtId="49" fontId="13" fillId="0" borderId="30" xfId="0" applyNumberFormat="1" applyFont="1" applyFill="1" applyBorder="1" applyAlignment="1">
      <alignment horizontal="left" vertical="center" shrinkToFit="1"/>
    </xf>
    <xf numFmtId="49" fontId="13" fillId="0" borderId="27" xfId="0" applyNumberFormat="1" applyFont="1" applyFill="1" applyBorder="1" applyAlignment="1">
      <alignment horizontal="left" vertical="center" shrinkToFit="1"/>
    </xf>
    <xf numFmtId="176" fontId="14" fillId="0" borderId="6" xfId="0" applyNumberFormat="1" applyFont="1" applyFill="1" applyBorder="1" applyAlignment="1">
      <alignment horizontal="right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49" fontId="13" fillId="0" borderId="6" xfId="0" applyNumberFormat="1" applyFont="1" applyFill="1" applyBorder="1" applyAlignment="1">
      <alignment horizontal="center" vertical="center" textRotation="255" shrinkToFit="1"/>
    </xf>
    <xf numFmtId="49" fontId="13" fillId="0" borderId="5" xfId="0" applyNumberFormat="1" applyFont="1" applyFill="1" applyBorder="1" applyAlignment="1">
      <alignment horizontal="center" vertical="center" textRotation="255" shrinkToFit="1"/>
    </xf>
    <xf numFmtId="49" fontId="18" fillId="0" borderId="6" xfId="0" applyNumberFormat="1" applyFont="1" applyFill="1" applyBorder="1" applyAlignment="1">
      <alignment horizontal="center" vertical="center" textRotation="255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2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Alignment="1">
      <alignment horizontal="right" vertical="center"/>
    </xf>
    <xf numFmtId="176" fontId="14" fillId="0" borderId="3" xfId="0" applyNumberFormat="1" applyFont="1" applyFill="1" applyBorder="1" applyAlignment="1">
      <alignment horizontal="left" vertical="center" shrinkToFit="1"/>
    </xf>
    <xf numFmtId="176" fontId="14" fillId="0" borderId="4" xfId="0" applyNumberFormat="1" applyFont="1" applyFill="1" applyBorder="1" applyAlignment="1">
      <alignment horizontal="left" vertical="center" shrinkToFit="1"/>
    </xf>
    <xf numFmtId="176" fontId="14" fillId="0" borderId="5" xfId="0" applyNumberFormat="1" applyFont="1" applyFill="1" applyBorder="1" applyAlignment="1">
      <alignment horizontal="left" vertical="center" shrinkToFit="1"/>
    </xf>
    <xf numFmtId="176" fontId="14" fillId="0" borderId="6" xfId="0" applyNumberFormat="1" applyFont="1" applyFill="1" applyBorder="1" applyAlignment="1">
      <alignment horizontal="left" vertical="center" shrinkToFit="1"/>
    </xf>
    <xf numFmtId="49" fontId="18" fillId="0" borderId="6" xfId="0" applyNumberFormat="1" applyFont="1" applyFill="1" applyBorder="1" applyAlignment="1">
      <alignment vertical="center" textRotation="255" shrinkToFit="1"/>
    </xf>
    <xf numFmtId="49" fontId="13" fillId="0" borderId="23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49" fontId="13" fillId="0" borderId="3" xfId="0" applyNumberFormat="1" applyFont="1" applyFill="1" applyBorder="1" applyAlignment="1">
      <alignment horizontal="center" vertical="center" textRotation="255" shrinkToFit="1"/>
    </xf>
    <xf numFmtId="49" fontId="13" fillId="0" borderId="4" xfId="0" applyNumberFormat="1" applyFont="1" applyFill="1" applyBorder="1" applyAlignment="1">
      <alignment horizontal="center" vertical="center" textRotation="255" shrinkToFit="1"/>
    </xf>
    <xf numFmtId="49" fontId="13" fillId="0" borderId="6" xfId="0" applyNumberFormat="1" applyFont="1" applyFill="1" applyBorder="1" applyAlignment="1">
      <alignment horizontal="center" vertical="center" textRotation="255" shrinkToFit="1"/>
    </xf>
    <xf numFmtId="49" fontId="13" fillId="0" borderId="23" xfId="0" applyNumberFormat="1" applyFont="1" applyFill="1" applyBorder="1" applyAlignment="1">
      <alignment horizontal="left" vertical="center" shrinkToFit="1"/>
    </xf>
    <xf numFmtId="49" fontId="13" fillId="0" borderId="10" xfId="0" applyNumberFormat="1" applyFont="1" applyFill="1" applyBorder="1" applyAlignment="1">
      <alignment horizontal="left" vertical="center" shrinkToFit="1"/>
    </xf>
    <xf numFmtId="49" fontId="13" fillId="0" borderId="5" xfId="0" applyNumberFormat="1" applyFont="1" applyFill="1" applyBorder="1" applyAlignment="1">
      <alignment horizontal="left" vertical="center" shrinkToFit="1"/>
    </xf>
    <xf numFmtId="0" fontId="13" fillId="0" borderId="32" xfId="0" applyFont="1" applyFill="1" applyBorder="1" applyAlignment="1">
      <alignment horizontal="left" vertical="top" shrinkToFit="1"/>
    </xf>
    <xf numFmtId="49" fontId="18" fillId="0" borderId="4" xfId="0" applyNumberFormat="1" applyFont="1" applyFill="1" applyBorder="1" applyAlignment="1">
      <alignment vertical="center" shrinkToFit="1"/>
    </xf>
    <xf numFmtId="49" fontId="18" fillId="0" borderId="6" xfId="0" applyNumberFormat="1" applyFont="1" applyFill="1" applyBorder="1" applyAlignment="1">
      <alignment vertical="center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176" fontId="14" fillId="0" borderId="3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176" fontId="17" fillId="0" borderId="6" xfId="0" applyNumberFormat="1" applyFont="1" applyFill="1" applyBorder="1" applyAlignment="1">
      <alignment horizontal="right" vertical="center" shrinkToFit="1"/>
    </xf>
    <xf numFmtId="176" fontId="14" fillId="0" borderId="3" xfId="0" applyNumberFormat="1" applyFont="1" applyFill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12" fillId="0" borderId="32" xfId="0" applyFont="1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49" fontId="13" fillId="0" borderId="2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49" fontId="13" fillId="0" borderId="23" xfId="0" applyNumberFormat="1" applyFont="1" applyFill="1" applyBorder="1" applyAlignment="1">
      <alignment horizontal="left" vertical="center" wrapText="1" shrinkToFit="1"/>
    </xf>
    <xf numFmtId="49" fontId="13" fillId="0" borderId="10" xfId="0" applyNumberFormat="1" applyFont="1" applyFill="1" applyBorder="1" applyAlignment="1">
      <alignment horizontal="left" vertical="center" wrapText="1" shrinkToFit="1"/>
    </xf>
    <xf numFmtId="49" fontId="13" fillId="0" borderId="0" xfId="0" applyNumberFormat="1" applyFont="1" applyFill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shrinkToFit="1"/>
    </xf>
    <xf numFmtId="49" fontId="13" fillId="0" borderId="33" xfId="0" applyNumberFormat="1" applyFont="1" applyFill="1" applyBorder="1" applyAlignment="1">
      <alignment horizontal="center"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71"/>
      <c r="B1" s="71"/>
      <c r="C1" s="14"/>
      <c r="D1" s="14"/>
      <c r="E1" s="14"/>
      <c r="F1" s="72"/>
      <c r="G1" s="72"/>
    </row>
    <row r="2" spans="1:7" ht="15" customHeight="1">
      <c r="A2" s="54"/>
      <c r="B2" s="54"/>
      <c r="C2" s="54"/>
      <c r="D2" s="54"/>
      <c r="E2" s="73" t="s">
        <v>115</v>
      </c>
      <c r="F2" s="73"/>
      <c r="G2" s="73"/>
    </row>
    <row r="3" spans="1:7" ht="14.25">
      <c r="A3" s="74" t="s">
        <v>32</v>
      </c>
      <c r="B3" s="74"/>
      <c r="C3" s="74"/>
      <c r="D3" s="74"/>
      <c r="E3" s="74"/>
      <c r="F3" s="74"/>
      <c r="G3" s="74"/>
    </row>
    <row r="4" spans="1:7">
      <c r="A4" s="54"/>
      <c r="B4" s="54"/>
      <c r="C4" s="54"/>
      <c r="D4" s="54"/>
      <c r="E4" s="54"/>
      <c r="F4" s="54"/>
      <c r="G4" s="54"/>
    </row>
    <row r="5" spans="1:7">
      <c r="A5" s="71" t="s">
        <v>116</v>
      </c>
      <c r="B5" s="71"/>
      <c r="C5" s="71"/>
      <c r="D5" s="71"/>
      <c r="E5" s="71"/>
      <c r="F5" s="71"/>
      <c r="G5" s="71"/>
    </row>
    <row r="6" spans="1:7" ht="13.5" customHeight="1">
      <c r="A6" s="54"/>
      <c r="B6" s="54"/>
      <c r="C6" s="54"/>
      <c r="D6" s="54"/>
      <c r="E6" s="54"/>
      <c r="F6" s="54"/>
      <c r="G6" s="55" t="s">
        <v>39</v>
      </c>
    </row>
    <row r="7" spans="1:7" ht="14.25" customHeight="1">
      <c r="A7" s="68" t="s">
        <v>28</v>
      </c>
      <c r="B7" s="69"/>
      <c r="C7" s="70"/>
      <c r="D7" s="5" t="s">
        <v>40</v>
      </c>
      <c r="E7" s="5" t="s">
        <v>41</v>
      </c>
      <c r="F7" s="5" t="s">
        <v>42</v>
      </c>
      <c r="G7" s="5" t="s">
        <v>9</v>
      </c>
    </row>
    <row r="8" spans="1:7" ht="14.25" customHeight="1">
      <c r="A8" s="75" t="s">
        <v>36</v>
      </c>
      <c r="B8" s="75" t="s">
        <v>10</v>
      </c>
      <c r="C8" s="3" t="s">
        <v>59</v>
      </c>
      <c r="D8" s="56">
        <v>79885680</v>
      </c>
      <c r="E8" s="56">
        <v>84078685</v>
      </c>
      <c r="F8" s="8">
        <f t="shared" ref="F8:F55" si="0">D8-E8</f>
        <v>-4193005</v>
      </c>
      <c r="G8" s="63"/>
    </row>
    <row r="9" spans="1:7" ht="14.25" customHeight="1">
      <c r="A9" s="76"/>
      <c r="B9" s="76"/>
      <c r="C9" s="4" t="s">
        <v>60</v>
      </c>
      <c r="D9" s="8">
        <v>79585680</v>
      </c>
      <c r="E9" s="8">
        <v>83594290</v>
      </c>
      <c r="F9" s="8">
        <f t="shared" ref="F9:F15" si="1">D9-E9</f>
        <v>-4008610</v>
      </c>
      <c r="G9" s="64"/>
    </row>
    <row r="10" spans="1:7" ht="14.25" customHeight="1">
      <c r="A10" s="76"/>
      <c r="B10" s="76"/>
      <c r="C10" s="4" t="s">
        <v>61</v>
      </c>
      <c r="D10" s="8">
        <v>300000</v>
      </c>
      <c r="E10" s="8">
        <v>484395</v>
      </c>
      <c r="F10" s="8">
        <f t="shared" si="1"/>
        <v>-184395</v>
      </c>
      <c r="G10" s="64"/>
    </row>
    <row r="11" spans="1:7" ht="14.25" customHeight="1">
      <c r="A11" s="76"/>
      <c r="B11" s="76"/>
      <c r="C11" s="4" t="s">
        <v>62</v>
      </c>
      <c r="D11" s="8">
        <v>300000</v>
      </c>
      <c r="E11" s="8">
        <v>484395</v>
      </c>
      <c r="F11" s="8">
        <f t="shared" si="1"/>
        <v>-184395</v>
      </c>
      <c r="G11" s="64"/>
    </row>
    <row r="12" spans="1:7" ht="14.25" customHeight="1">
      <c r="A12" s="76"/>
      <c r="B12" s="76"/>
      <c r="C12" s="4" t="s">
        <v>63</v>
      </c>
      <c r="D12" s="8">
        <v>10000</v>
      </c>
      <c r="E12" s="8">
        <v>14221</v>
      </c>
      <c r="F12" s="8">
        <f t="shared" si="1"/>
        <v>-4221</v>
      </c>
      <c r="G12" s="64"/>
    </row>
    <row r="13" spans="1:7" ht="14.25" customHeight="1">
      <c r="A13" s="76"/>
      <c r="B13" s="76"/>
      <c r="C13" s="4" t="s">
        <v>64</v>
      </c>
      <c r="D13" s="8">
        <v>600000</v>
      </c>
      <c r="E13" s="8">
        <v>700172</v>
      </c>
      <c r="F13" s="8">
        <f t="shared" si="1"/>
        <v>-100172</v>
      </c>
      <c r="G13" s="64"/>
    </row>
    <row r="14" spans="1:7" ht="14.25" customHeight="1">
      <c r="A14" s="76"/>
      <c r="B14" s="76"/>
      <c r="C14" s="4" t="s">
        <v>65</v>
      </c>
      <c r="D14" s="8">
        <v>600000</v>
      </c>
      <c r="E14" s="8">
        <v>692172</v>
      </c>
      <c r="F14" s="8">
        <f t="shared" si="1"/>
        <v>-92172</v>
      </c>
      <c r="G14" s="64"/>
    </row>
    <row r="15" spans="1:7" ht="14.25" customHeight="1">
      <c r="A15" s="76"/>
      <c r="B15" s="76"/>
      <c r="C15" s="4" t="s">
        <v>66</v>
      </c>
      <c r="D15" s="8">
        <v>0</v>
      </c>
      <c r="E15" s="8">
        <v>8000</v>
      </c>
      <c r="F15" s="8">
        <f t="shared" si="1"/>
        <v>-8000</v>
      </c>
      <c r="G15" s="64"/>
    </row>
    <row r="16" spans="1:7" ht="14.25" customHeight="1">
      <c r="A16" s="76"/>
      <c r="B16" s="76"/>
      <c r="C16" s="4" t="s">
        <v>67</v>
      </c>
      <c r="D16" s="8">
        <v>0</v>
      </c>
      <c r="E16" s="8">
        <v>8000</v>
      </c>
      <c r="F16" s="8">
        <f t="shared" si="0"/>
        <v>-8000</v>
      </c>
      <c r="G16" s="64"/>
    </row>
    <row r="17" spans="1:7" ht="14.25" customHeight="1">
      <c r="A17" s="76"/>
      <c r="B17" s="77"/>
      <c r="C17" s="5" t="s">
        <v>54</v>
      </c>
      <c r="D17" s="9">
        <v>80495680</v>
      </c>
      <c r="E17" s="9">
        <v>84793078</v>
      </c>
      <c r="F17" s="9">
        <f t="shared" si="0"/>
        <v>-4297398</v>
      </c>
      <c r="G17" s="65"/>
    </row>
    <row r="18" spans="1:7" ht="14.25" customHeight="1">
      <c r="A18" s="76"/>
      <c r="B18" s="75" t="s">
        <v>11</v>
      </c>
      <c r="C18" s="4" t="s">
        <v>68</v>
      </c>
      <c r="D18" s="8">
        <v>55604428</v>
      </c>
      <c r="E18" s="8">
        <v>56201376</v>
      </c>
      <c r="F18" s="8">
        <f t="shared" si="0"/>
        <v>-596948</v>
      </c>
      <c r="G18" s="64"/>
    </row>
    <row r="19" spans="1:7" ht="14.25" customHeight="1">
      <c r="A19" s="76"/>
      <c r="B19" s="76"/>
      <c r="C19" s="4" t="s">
        <v>69</v>
      </c>
      <c r="D19" s="8">
        <v>20609119</v>
      </c>
      <c r="E19" s="8">
        <v>20809553</v>
      </c>
      <c r="F19" s="8">
        <f t="shared" ref="F19:F53" si="2">D19-E19</f>
        <v>-200434</v>
      </c>
      <c r="G19" s="64"/>
    </row>
    <row r="20" spans="1:7" ht="14.25" customHeight="1">
      <c r="A20" s="76"/>
      <c r="B20" s="76"/>
      <c r="C20" s="4" t="s">
        <v>70</v>
      </c>
      <c r="D20" s="8">
        <v>6332000</v>
      </c>
      <c r="E20" s="8">
        <v>6390486</v>
      </c>
      <c r="F20" s="8">
        <f t="shared" si="2"/>
        <v>-58486</v>
      </c>
      <c r="G20" s="64"/>
    </row>
    <row r="21" spans="1:7" ht="14.25" customHeight="1">
      <c r="A21" s="76"/>
      <c r="B21" s="76"/>
      <c r="C21" s="4" t="s">
        <v>71</v>
      </c>
      <c r="D21" s="8">
        <v>21063309</v>
      </c>
      <c r="E21" s="8">
        <v>21266587</v>
      </c>
      <c r="F21" s="8">
        <f t="shared" si="2"/>
        <v>-203278</v>
      </c>
      <c r="G21" s="64"/>
    </row>
    <row r="22" spans="1:7" ht="14.25" customHeight="1">
      <c r="A22" s="76"/>
      <c r="B22" s="76"/>
      <c r="C22" s="4" t="s">
        <v>72</v>
      </c>
      <c r="D22" s="8">
        <v>700000</v>
      </c>
      <c r="E22" s="8">
        <v>759900</v>
      </c>
      <c r="F22" s="8">
        <f t="shared" si="2"/>
        <v>-59900</v>
      </c>
      <c r="G22" s="64"/>
    </row>
    <row r="23" spans="1:7" ht="14.25" customHeight="1">
      <c r="A23" s="76"/>
      <c r="B23" s="76"/>
      <c r="C23" s="4" t="s">
        <v>73</v>
      </c>
      <c r="D23" s="8">
        <v>700000</v>
      </c>
      <c r="E23" s="8">
        <v>759900</v>
      </c>
      <c r="F23" s="8">
        <f t="shared" si="2"/>
        <v>-59900</v>
      </c>
      <c r="G23" s="64"/>
    </row>
    <row r="24" spans="1:7" ht="14.25" customHeight="1">
      <c r="A24" s="76"/>
      <c r="B24" s="76"/>
      <c r="C24" s="4" t="s">
        <v>74</v>
      </c>
      <c r="D24" s="8">
        <v>6900000</v>
      </c>
      <c r="E24" s="8">
        <v>6974850</v>
      </c>
      <c r="F24" s="8">
        <f t="shared" si="2"/>
        <v>-74850</v>
      </c>
      <c r="G24" s="64"/>
    </row>
    <row r="25" spans="1:7" ht="14.25" customHeight="1">
      <c r="A25" s="76"/>
      <c r="B25" s="76"/>
      <c r="C25" s="4" t="s">
        <v>75</v>
      </c>
      <c r="D25" s="8">
        <v>10490940</v>
      </c>
      <c r="E25" s="8">
        <v>9695141</v>
      </c>
      <c r="F25" s="8">
        <f t="shared" si="2"/>
        <v>795799</v>
      </c>
      <c r="G25" s="64"/>
    </row>
    <row r="26" spans="1:7" ht="14.25" customHeight="1">
      <c r="A26" s="76"/>
      <c r="B26" s="76"/>
      <c r="C26" s="4" t="s">
        <v>76</v>
      </c>
      <c r="D26" s="8">
        <v>5060000</v>
      </c>
      <c r="E26" s="8">
        <v>4620671</v>
      </c>
      <c r="F26" s="8">
        <f t="shared" si="2"/>
        <v>439329</v>
      </c>
      <c r="G26" s="64"/>
    </row>
    <row r="27" spans="1:7" ht="14.25" customHeight="1">
      <c r="A27" s="76"/>
      <c r="B27" s="76"/>
      <c r="C27" s="4" t="s">
        <v>77</v>
      </c>
      <c r="D27" s="8">
        <v>350000</v>
      </c>
      <c r="E27" s="8">
        <v>309615</v>
      </c>
      <c r="F27" s="8">
        <f t="shared" si="2"/>
        <v>40385</v>
      </c>
      <c r="G27" s="64"/>
    </row>
    <row r="28" spans="1:7" ht="14.25" customHeight="1">
      <c r="A28" s="76"/>
      <c r="B28" s="76"/>
      <c r="C28" s="4" t="s">
        <v>78</v>
      </c>
      <c r="D28" s="8">
        <v>1400000</v>
      </c>
      <c r="E28" s="8">
        <v>1301623</v>
      </c>
      <c r="F28" s="8">
        <f t="shared" si="2"/>
        <v>98377</v>
      </c>
      <c r="G28" s="64"/>
    </row>
    <row r="29" spans="1:7" ht="14.25" customHeight="1">
      <c r="A29" s="76"/>
      <c r="B29" s="76"/>
      <c r="C29" s="4" t="s">
        <v>79</v>
      </c>
      <c r="D29" s="8">
        <v>2150000</v>
      </c>
      <c r="E29" s="8">
        <v>2011841</v>
      </c>
      <c r="F29" s="8">
        <f t="shared" si="2"/>
        <v>138159</v>
      </c>
      <c r="G29" s="64"/>
    </row>
    <row r="30" spans="1:7" ht="14.25" customHeight="1">
      <c r="A30" s="76"/>
      <c r="B30" s="76"/>
      <c r="C30" s="4" t="s">
        <v>80</v>
      </c>
      <c r="D30" s="8">
        <v>350000</v>
      </c>
      <c r="E30" s="8">
        <v>315009</v>
      </c>
      <c r="F30" s="8">
        <f t="shared" si="2"/>
        <v>34991</v>
      </c>
      <c r="G30" s="64"/>
    </row>
    <row r="31" spans="1:7" ht="14.25" customHeight="1">
      <c r="A31" s="76"/>
      <c r="B31" s="76"/>
      <c r="C31" s="4" t="s">
        <v>81</v>
      </c>
      <c r="D31" s="8">
        <v>1050000</v>
      </c>
      <c r="E31" s="8">
        <v>984336</v>
      </c>
      <c r="F31" s="8">
        <f t="shared" si="2"/>
        <v>65664</v>
      </c>
      <c r="G31" s="64"/>
    </row>
    <row r="32" spans="1:7" ht="14.25" customHeight="1">
      <c r="A32" s="76"/>
      <c r="B32" s="76"/>
      <c r="C32" s="4" t="s">
        <v>82</v>
      </c>
      <c r="D32" s="8">
        <v>130940</v>
      </c>
      <c r="E32" s="8">
        <v>127046</v>
      </c>
      <c r="F32" s="8">
        <f t="shared" si="2"/>
        <v>3894</v>
      </c>
      <c r="G32" s="64"/>
    </row>
    <row r="33" spans="1:7" ht="14.25" customHeight="1">
      <c r="A33" s="76"/>
      <c r="B33" s="76"/>
      <c r="C33" s="4" t="s">
        <v>83</v>
      </c>
      <c r="D33" s="8">
        <v>0</v>
      </c>
      <c r="E33" s="8">
        <v>25000</v>
      </c>
      <c r="F33" s="8">
        <f t="shared" si="2"/>
        <v>-25000</v>
      </c>
      <c r="G33" s="64"/>
    </row>
    <row r="34" spans="1:7" ht="14.25" customHeight="1">
      <c r="A34" s="76"/>
      <c r="B34" s="76"/>
      <c r="C34" s="4" t="s">
        <v>84</v>
      </c>
      <c r="D34" s="8">
        <v>6115312</v>
      </c>
      <c r="E34" s="8">
        <v>5329579</v>
      </c>
      <c r="F34" s="8">
        <f t="shared" si="2"/>
        <v>785733</v>
      </c>
      <c r="G34" s="64"/>
    </row>
    <row r="35" spans="1:7" ht="14.25" customHeight="1">
      <c r="A35" s="76"/>
      <c r="B35" s="76"/>
      <c r="C35" s="4" t="s">
        <v>85</v>
      </c>
      <c r="D35" s="8">
        <v>300000</v>
      </c>
      <c r="E35" s="8">
        <v>306810</v>
      </c>
      <c r="F35" s="8">
        <f t="shared" si="2"/>
        <v>-6810</v>
      </c>
      <c r="G35" s="64"/>
    </row>
    <row r="36" spans="1:7" ht="14.25" customHeight="1">
      <c r="A36" s="76"/>
      <c r="B36" s="76"/>
      <c r="C36" s="4" t="s">
        <v>86</v>
      </c>
      <c r="D36" s="8">
        <v>300000</v>
      </c>
      <c r="E36" s="8">
        <v>251730</v>
      </c>
      <c r="F36" s="8">
        <f t="shared" si="2"/>
        <v>48270</v>
      </c>
      <c r="G36" s="64"/>
    </row>
    <row r="37" spans="1:7" ht="14.25" customHeight="1">
      <c r="A37" s="76"/>
      <c r="B37" s="76"/>
      <c r="C37" s="4" t="s">
        <v>87</v>
      </c>
      <c r="D37" s="8">
        <v>0</v>
      </c>
      <c r="E37" s="8">
        <v>55080</v>
      </c>
      <c r="F37" s="8">
        <f t="shared" si="2"/>
        <v>-55080</v>
      </c>
      <c r="G37" s="64"/>
    </row>
    <row r="38" spans="1:7" ht="14.25" customHeight="1">
      <c r="A38" s="76"/>
      <c r="B38" s="76"/>
      <c r="C38" s="4" t="s">
        <v>88</v>
      </c>
      <c r="D38" s="8">
        <v>847200</v>
      </c>
      <c r="E38" s="8">
        <v>650730</v>
      </c>
      <c r="F38" s="8">
        <f t="shared" si="2"/>
        <v>196470</v>
      </c>
      <c r="G38" s="64"/>
    </row>
    <row r="39" spans="1:7" ht="14.25" customHeight="1">
      <c r="A39" s="76"/>
      <c r="B39" s="76"/>
      <c r="C39" s="4" t="s">
        <v>89</v>
      </c>
      <c r="D39" s="8">
        <v>452800</v>
      </c>
      <c r="E39" s="8">
        <v>238090</v>
      </c>
      <c r="F39" s="8">
        <f t="shared" si="2"/>
        <v>214710</v>
      </c>
      <c r="G39" s="64"/>
    </row>
    <row r="40" spans="1:7" ht="14.25" customHeight="1">
      <c r="A40" s="76"/>
      <c r="B40" s="76"/>
      <c r="C40" s="4" t="s">
        <v>90</v>
      </c>
      <c r="D40" s="8">
        <v>150000</v>
      </c>
      <c r="E40" s="8">
        <v>65076</v>
      </c>
      <c r="F40" s="8">
        <f t="shared" si="2"/>
        <v>84924</v>
      </c>
      <c r="G40" s="64"/>
    </row>
    <row r="41" spans="1:7" ht="14.25" customHeight="1">
      <c r="A41" s="76"/>
      <c r="B41" s="76"/>
      <c r="C41" s="4" t="s">
        <v>91</v>
      </c>
      <c r="D41" s="8">
        <v>1000000</v>
      </c>
      <c r="E41" s="8">
        <v>904958</v>
      </c>
      <c r="F41" s="8">
        <f t="shared" si="2"/>
        <v>95042</v>
      </c>
      <c r="G41" s="64"/>
    </row>
    <row r="42" spans="1:7" ht="14.25" customHeight="1">
      <c r="A42" s="76"/>
      <c r="B42" s="76"/>
      <c r="C42" s="4" t="s">
        <v>92</v>
      </c>
      <c r="D42" s="8">
        <v>200000</v>
      </c>
      <c r="E42" s="8">
        <v>195781</v>
      </c>
      <c r="F42" s="8">
        <f t="shared" si="2"/>
        <v>4219</v>
      </c>
      <c r="G42" s="64"/>
    </row>
    <row r="43" spans="1:7" ht="14.25" customHeight="1">
      <c r="A43" s="76"/>
      <c r="B43" s="76"/>
      <c r="C43" s="4" t="s">
        <v>93</v>
      </c>
      <c r="D43" s="8">
        <v>100000</v>
      </c>
      <c r="E43" s="8">
        <v>76864</v>
      </c>
      <c r="F43" s="8">
        <f t="shared" si="2"/>
        <v>23136</v>
      </c>
      <c r="G43" s="64"/>
    </row>
    <row r="44" spans="1:7" ht="14.25" customHeight="1">
      <c r="A44" s="76"/>
      <c r="B44" s="76"/>
      <c r="C44" s="4" t="s">
        <v>94</v>
      </c>
      <c r="D44" s="8">
        <v>189000</v>
      </c>
      <c r="E44" s="8">
        <v>194400</v>
      </c>
      <c r="F44" s="8">
        <f t="shared" si="2"/>
        <v>-5400</v>
      </c>
      <c r="G44" s="64"/>
    </row>
    <row r="45" spans="1:7" ht="14.25" customHeight="1">
      <c r="A45" s="76"/>
      <c r="B45" s="76"/>
      <c r="C45" s="4" t="s">
        <v>95</v>
      </c>
      <c r="D45" s="8">
        <v>1500000</v>
      </c>
      <c r="E45" s="8">
        <v>1399679</v>
      </c>
      <c r="F45" s="8">
        <f t="shared" si="2"/>
        <v>100321</v>
      </c>
      <c r="G45" s="64"/>
    </row>
    <row r="46" spans="1:7" ht="14.25" customHeight="1">
      <c r="A46" s="76"/>
      <c r="B46" s="76"/>
      <c r="C46" s="4" t="s">
        <v>96</v>
      </c>
      <c r="D46" s="8">
        <v>110000</v>
      </c>
      <c r="E46" s="8">
        <v>57454</v>
      </c>
      <c r="F46" s="8">
        <f t="shared" si="2"/>
        <v>52546</v>
      </c>
      <c r="G46" s="64"/>
    </row>
    <row r="47" spans="1:7" ht="14.25" customHeight="1">
      <c r="A47" s="76"/>
      <c r="B47" s="76"/>
      <c r="C47" s="4" t="s">
        <v>97</v>
      </c>
      <c r="D47" s="8">
        <v>300000</v>
      </c>
      <c r="E47" s="8">
        <v>262584</v>
      </c>
      <c r="F47" s="8">
        <f t="shared" si="2"/>
        <v>37416</v>
      </c>
      <c r="G47" s="64"/>
    </row>
    <row r="48" spans="1:7" ht="14.25" customHeight="1">
      <c r="A48" s="76"/>
      <c r="B48" s="76"/>
      <c r="C48" s="4" t="s">
        <v>82</v>
      </c>
      <c r="D48" s="8">
        <v>391312</v>
      </c>
      <c r="E48" s="8">
        <v>401304</v>
      </c>
      <c r="F48" s="8">
        <f t="shared" si="2"/>
        <v>-9992</v>
      </c>
      <c r="G48" s="64"/>
    </row>
    <row r="49" spans="1:7" ht="14.25" customHeight="1">
      <c r="A49" s="76"/>
      <c r="B49" s="76"/>
      <c r="C49" s="4" t="s">
        <v>98</v>
      </c>
      <c r="D49" s="8">
        <v>10000</v>
      </c>
      <c r="E49" s="8">
        <v>10000</v>
      </c>
      <c r="F49" s="8">
        <f t="shared" si="2"/>
        <v>0</v>
      </c>
      <c r="G49" s="64"/>
    </row>
    <row r="50" spans="1:7" ht="14.25" customHeight="1">
      <c r="A50" s="76"/>
      <c r="B50" s="76"/>
      <c r="C50" s="4" t="s">
        <v>99</v>
      </c>
      <c r="D50" s="8">
        <v>0</v>
      </c>
      <c r="E50" s="8">
        <v>5100</v>
      </c>
      <c r="F50" s="8">
        <f t="shared" si="2"/>
        <v>-5100</v>
      </c>
      <c r="G50" s="64"/>
    </row>
    <row r="51" spans="1:7" ht="14.25" customHeight="1">
      <c r="A51" s="76"/>
      <c r="B51" s="76"/>
      <c r="C51" s="4" t="s">
        <v>100</v>
      </c>
      <c r="D51" s="8">
        <v>260000</v>
      </c>
      <c r="E51" s="8">
        <v>253583</v>
      </c>
      <c r="F51" s="8">
        <f t="shared" si="2"/>
        <v>6417</v>
      </c>
      <c r="G51" s="64"/>
    </row>
    <row r="52" spans="1:7" ht="14.25" customHeight="1">
      <c r="A52" s="76"/>
      <c r="B52" s="76"/>
      <c r="C52" s="4" t="s">
        <v>101</v>
      </c>
      <c r="D52" s="8">
        <v>60000</v>
      </c>
      <c r="E52" s="8">
        <v>58100</v>
      </c>
      <c r="F52" s="8">
        <f t="shared" si="2"/>
        <v>1900</v>
      </c>
      <c r="G52" s="64"/>
    </row>
    <row r="53" spans="1:7" ht="14.25" customHeight="1">
      <c r="A53" s="76"/>
      <c r="B53" s="76"/>
      <c r="C53" s="4" t="s">
        <v>102</v>
      </c>
      <c r="D53" s="8">
        <v>245000</v>
      </c>
      <c r="E53" s="8">
        <v>249066</v>
      </c>
      <c r="F53" s="8">
        <f t="shared" si="2"/>
        <v>-4066</v>
      </c>
      <c r="G53" s="64"/>
    </row>
    <row r="54" spans="1:7" ht="14.25" customHeight="1">
      <c r="A54" s="76"/>
      <c r="B54" s="76"/>
      <c r="C54" s="6" t="s">
        <v>103</v>
      </c>
      <c r="D54" s="53">
        <v>245000</v>
      </c>
      <c r="E54" s="53">
        <v>249066</v>
      </c>
      <c r="F54" s="8">
        <f t="shared" si="0"/>
        <v>-4066</v>
      </c>
      <c r="G54" s="66"/>
    </row>
    <row r="55" spans="1:7" ht="14.25" customHeight="1">
      <c r="A55" s="76"/>
      <c r="B55" s="77"/>
      <c r="C55" s="5" t="s">
        <v>55</v>
      </c>
      <c r="D55" s="9">
        <v>72210680</v>
      </c>
      <c r="E55" s="9">
        <v>71226096</v>
      </c>
      <c r="F55" s="9">
        <f t="shared" si="0"/>
        <v>984584</v>
      </c>
      <c r="G55" s="65"/>
    </row>
    <row r="56" spans="1:7" ht="14.25" customHeight="1">
      <c r="A56" s="77"/>
      <c r="B56" s="78" t="s">
        <v>56</v>
      </c>
      <c r="C56" s="79"/>
      <c r="D56" s="9">
        <v>8285000</v>
      </c>
      <c r="E56" s="9">
        <v>13566982</v>
      </c>
      <c r="F56" s="9">
        <f>F17-F55</f>
        <v>-5281982</v>
      </c>
      <c r="G56" s="65"/>
    </row>
    <row r="57" spans="1:7" ht="14.25" customHeight="1">
      <c r="A57" s="75" t="s">
        <v>104</v>
      </c>
      <c r="B57" s="58" t="s">
        <v>105</v>
      </c>
      <c r="C57" s="5" t="s">
        <v>31</v>
      </c>
      <c r="D57" s="9">
        <v>0</v>
      </c>
      <c r="E57" s="9">
        <v>0</v>
      </c>
      <c r="F57" s="9">
        <f t="shared" ref="F57:F58" si="3">D57-E57</f>
        <v>0</v>
      </c>
      <c r="G57" s="65"/>
    </row>
    <row r="58" spans="1:7" ht="14.25" customHeight="1">
      <c r="A58" s="76"/>
      <c r="B58" s="59" t="s">
        <v>106</v>
      </c>
      <c r="C58" s="5" t="s">
        <v>30</v>
      </c>
      <c r="D58" s="9">
        <v>0</v>
      </c>
      <c r="E58" s="9">
        <v>0</v>
      </c>
      <c r="F58" s="9">
        <f t="shared" si="3"/>
        <v>0</v>
      </c>
      <c r="G58" s="65"/>
    </row>
    <row r="59" spans="1:7" ht="14.25" customHeight="1">
      <c r="A59" s="77"/>
      <c r="B59" s="80" t="s">
        <v>29</v>
      </c>
      <c r="C59" s="80"/>
      <c r="D59" s="9">
        <v>0</v>
      </c>
      <c r="E59" s="9">
        <v>0</v>
      </c>
      <c r="F59" s="9">
        <f>F57-F58</f>
        <v>0</v>
      </c>
      <c r="G59" s="65"/>
    </row>
    <row r="60" spans="1:7" ht="14.25" customHeight="1">
      <c r="A60" s="75" t="s">
        <v>107</v>
      </c>
      <c r="B60" s="67" t="s">
        <v>105</v>
      </c>
      <c r="C60" s="5" t="s">
        <v>43</v>
      </c>
      <c r="D60" s="9">
        <v>0</v>
      </c>
      <c r="E60" s="9">
        <v>0</v>
      </c>
      <c r="F60" s="9">
        <f t="shared" ref="F60:F67" si="4">D60-E60</f>
        <v>0</v>
      </c>
      <c r="G60" s="65"/>
    </row>
    <row r="61" spans="1:7" ht="14.25" customHeight="1">
      <c r="A61" s="76"/>
      <c r="B61" s="75" t="s">
        <v>11</v>
      </c>
      <c r="C61" s="4" t="s">
        <v>108</v>
      </c>
      <c r="D61" s="8">
        <v>8285000</v>
      </c>
      <c r="E61" s="8">
        <v>11381740</v>
      </c>
      <c r="F61" s="8">
        <f t="shared" si="4"/>
        <v>-3096740</v>
      </c>
      <c r="G61" s="64"/>
    </row>
    <row r="62" spans="1:7" ht="14.25" customHeight="1">
      <c r="A62" s="76"/>
      <c r="B62" s="76"/>
      <c r="C62" s="4" t="s">
        <v>109</v>
      </c>
      <c r="D62" s="8">
        <v>1285000</v>
      </c>
      <c r="E62" s="8">
        <v>1381740</v>
      </c>
      <c r="F62" s="8">
        <f>D62-E62</f>
        <v>-96740</v>
      </c>
      <c r="G62" s="64"/>
    </row>
    <row r="63" spans="1:7" ht="14.25" customHeight="1">
      <c r="A63" s="76"/>
      <c r="B63" s="76"/>
      <c r="C63" s="4" t="s">
        <v>110</v>
      </c>
      <c r="D63" s="8">
        <v>1285000</v>
      </c>
      <c r="E63" s="8">
        <v>1381740</v>
      </c>
      <c r="F63" s="8">
        <f>D63-E63</f>
        <v>-96740</v>
      </c>
      <c r="G63" s="64"/>
    </row>
    <row r="64" spans="1:7" ht="14.25" customHeight="1">
      <c r="A64" s="76"/>
      <c r="B64" s="76"/>
      <c r="C64" s="4" t="s">
        <v>111</v>
      </c>
      <c r="D64" s="8">
        <v>0</v>
      </c>
      <c r="E64" s="8">
        <v>5000000</v>
      </c>
      <c r="F64" s="8">
        <f>D64-E64</f>
        <v>-5000000</v>
      </c>
      <c r="G64" s="64"/>
    </row>
    <row r="65" spans="1:7" ht="14.25" customHeight="1">
      <c r="A65" s="76"/>
      <c r="B65" s="76"/>
      <c r="C65" s="4" t="s">
        <v>112</v>
      </c>
      <c r="D65" s="8">
        <v>0</v>
      </c>
      <c r="E65" s="8">
        <v>5000000</v>
      </c>
      <c r="F65" s="8">
        <f>D65-E65</f>
        <v>-5000000</v>
      </c>
      <c r="G65" s="64"/>
    </row>
    <row r="66" spans="1:7" ht="14.25" customHeight="1">
      <c r="A66" s="76"/>
      <c r="B66" s="82"/>
      <c r="C66" s="4" t="s">
        <v>113</v>
      </c>
      <c r="D66" s="8">
        <v>7000000</v>
      </c>
      <c r="E66" s="8">
        <v>5000000</v>
      </c>
      <c r="F66" s="8">
        <f t="shared" si="4"/>
        <v>2000000</v>
      </c>
      <c r="G66" s="64"/>
    </row>
    <row r="67" spans="1:7" ht="14.25" customHeight="1">
      <c r="A67" s="76"/>
      <c r="B67" s="83"/>
      <c r="C67" s="5" t="s">
        <v>57</v>
      </c>
      <c r="D67" s="9">
        <v>8285000</v>
      </c>
      <c r="E67" s="9">
        <v>11381740</v>
      </c>
      <c r="F67" s="9">
        <f t="shared" si="4"/>
        <v>-3096740</v>
      </c>
      <c r="G67" s="65"/>
    </row>
    <row r="68" spans="1:7" ht="14.25" customHeight="1">
      <c r="A68" s="77"/>
      <c r="B68" s="80" t="s">
        <v>58</v>
      </c>
      <c r="C68" s="80"/>
      <c r="D68" s="9">
        <v>-8285000</v>
      </c>
      <c r="E68" s="9">
        <v>-11381740</v>
      </c>
      <c r="F68" s="9">
        <f>F60-F67</f>
        <v>3096740</v>
      </c>
      <c r="G68" s="65"/>
    </row>
    <row r="69" spans="1:7" ht="14.25" customHeight="1">
      <c r="A69" s="84" t="s">
        <v>12</v>
      </c>
      <c r="B69" s="84"/>
      <c r="C69" s="84"/>
      <c r="D69" s="56">
        <v>0</v>
      </c>
      <c r="E69" s="85" t="s">
        <v>114</v>
      </c>
      <c r="F69" s="87">
        <f>D69</f>
        <v>0</v>
      </c>
      <c r="G69" s="89"/>
    </row>
    <row r="70" spans="1:7" ht="14.25" customHeight="1">
      <c r="A70" s="11"/>
      <c r="B70" s="12"/>
      <c r="C70" s="13"/>
      <c r="D70" s="53">
        <v>0</v>
      </c>
      <c r="E70" s="86"/>
      <c r="F70" s="88"/>
      <c r="G70" s="90"/>
    </row>
    <row r="71" spans="1:7" ht="14.25" customHeight="1">
      <c r="A71" s="80" t="s">
        <v>33</v>
      </c>
      <c r="B71" s="80"/>
      <c r="C71" s="80"/>
      <c r="D71" s="9">
        <v>0</v>
      </c>
      <c r="E71" s="9">
        <v>2185242</v>
      </c>
      <c r="F71" s="9">
        <f>F56+F59+F68-F69</f>
        <v>-2185242</v>
      </c>
      <c r="G71" s="65"/>
    </row>
    <row r="72" spans="1:7" s="2" customFormat="1" ht="14.25" customHeight="1">
      <c r="A72" s="61"/>
      <c r="B72" s="61"/>
      <c r="C72" s="61"/>
      <c r="D72" s="10"/>
      <c r="E72" s="10"/>
      <c r="F72" s="10"/>
      <c r="G72" s="10"/>
    </row>
    <row r="73" spans="1:7" ht="14.25" customHeight="1">
      <c r="A73" s="80" t="s">
        <v>34</v>
      </c>
      <c r="B73" s="80"/>
      <c r="C73" s="80"/>
      <c r="D73" s="9">
        <v>0</v>
      </c>
      <c r="E73" s="9">
        <v>18497000</v>
      </c>
      <c r="F73" s="9">
        <f>D73-E73</f>
        <v>-18497000</v>
      </c>
      <c r="G73" s="65"/>
    </row>
    <row r="74" spans="1:7" ht="14.25" customHeight="1">
      <c r="A74" s="80" t="s">
        <v>35</v>
      </c>
      <c r="B74" s="80"/>
      <c r="C74" s="80"/>
      <c r="D74" s="9">
        <v>0</v>
      </c>
      <c r="E74" s="9">
        <v>20682242</v>
      </c>
      <c r="F74" s="9">
        <f>F71+F73</f>
        <v>-20682242</v>
      </c>
      <c r="G74" s="65"/>
    </row>
    <row r="75" spans="1:7" ht="14.25" customHeight="1">
      <c r="A75" s="81"/>
      <c r="B75" s="81"/>
      <c r="C75" s="81"/>
      <c r="D75" s="81"/>
      <c r="E75" s="81"/>
      <c r="F75" s="81"/>
      <c r="G75" s="81"/>
    </row>
    <row r="76" spans="1:7" ht="14.25" customHeight="1"/>
    <row r="77" spans="1:7" ht="14.25" customHeight="1"/>
    <row r="78" spans="1:7" ht="14.25" customHeight="1"/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</sheetData>
  <sheetProtection password="C3C4" sheet="1" objects="1" scenarios="1"/>
  <mergeCells count="23">
    <mergeCell ref="A75:G75"/>
    <mergeCell ref="A60:A68"/>
    <mergeCell ref="B61:B67"/>
    <mergeCell ref="B68:C68"/>
    <mergeCell ref="A69:C69"/>
    <mergeCell ref="E69:E70"/>
    <mergeCell ref="F69:F70"/>
    <mergeCell ref="G69:G70"/>
    <mergeCell ref="A71:C71"/>
    <mergeCell ref="A73:C73"/>
    <mergeCell ref="A74:C74"/>
    <mergeCell ref="A8:A56"/>
    <mergeCell ref="B8:B17"/>
    <mergeCell ref="B18:B55"/>
    <mergeCell ref="B56:C56"/>
    <mergeCell ref="A57:A59"/>
    <mergeCell ref="B59:C59"/>
    <mergeCell ref="A7:C7"/>
    <mergeCell ref="A1:B1"/>
    <mergeCell ref="F1:G1"/>
    <mergeCell ref="E2:G2"/>
    <mergeCell ref="A3:G3"/>
    <mergeCell ref="A5:G5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view="pageBreakPreview" zoomScaleNormal="100" zoomScaleSheetLayoutView="100" workbookViewId="0">
      <selection activeCell="D10" sqref="D10"/>
    </sheetView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14"/>
      <c r="B1" s="14"/>
      <c r="C1" s="14"/>
      <c r="D1" s="14"/>
      <c r="E1" s="14"/>
      <c r="F1" s="14"/>
    </row>
    <row r="2" spans="1:6" ht="15.75" customHeight="1">
      <c r="A2" s="54"/>
      <c r="B2" s="54"/>
      <c r="C2" s="54"/>
      <c r="D2" s="73" t="s">
        <v>171</v>
      </c>
      <c r="E2" s="73"/>
      <c r="F2" s="73"/>
    </row>
    <row r="3" spans="1:6" ht="14.25">
      <c r="A3" s="74" t="s">
        <v>172</v>
      </c>
      <c r="B3" s="74"/>
      <c r="C3" s="74"/>
      <c r="D3" s="74"/>
      <c r="E3" s="74"/>
      <c r="F3" s="74"/>
    </row>
    <row r="4" spans="1:6">
      <c r="A4" s="71" t="s">
        <v>116</v>
      </c>
      <c r="B4" s="71"/>
      <c r="C4" s="71"/>
      <c r="D4" s="71"/>
      <c r="E4" s="71"/>
      <c r="F4" s="71"/>
    </row>
    <row r="5" spans="1:6" ht="13.5" customHeight="1">
      <c r="A5" s="54"/>
      <c r="B5" s="54"/>
      <c r="C5" s="54"/>
      <c r="D5" s="54"/>
      <c r="E5" s="54"/>
      <c r="F5" s="55" t="s">
        <v>39</v>
      </c>
    </row>
    <row r="6" spans="1:6" ht="14.25" customHeight="1">
      <c r="A6" s="68" t="s">
        <v>28</v>
      </c>
      <c r="B6" s="69"/>
      <c r="C6" s="70"/>
      <c r="D6" s="5" t="s">
        <v>44</v>
      </c>
      <c r="E6" s="5" t="s">
        <v>45</v>
      </c>
      <c r="F6" s="5" t="s">
        <v>46</v>
      </c>
    </row>
    <row r="7" spans="1:6" ht="14.25" customHeight="1">
      <c r="A7" s="75" t="s">
        <v>18</v>
      </c>
      <c r="B7" s="75" t="s">
        <v>13</v>
      </c>
      <c r="C7" s="60" t="s">
        <v>117</v>
      </c>
      <c r="D7" s="56">
        <v>84078685</v>
      </c>
      <c r="E7" s="56">
        <v>76099490</v>
      </c>
      <c r="F7" s="56">
        <f t="shared" ref="F7:F52" si="0">D7-E7</f>
        <v>7979195</v>
      </c>
    </row>
    <row r="8" spans="1:6" ht="14.25" customHeight="1">
      <c r="A8" s="76"/>
      <c r="B8" s="76"/>
      <c r="C8" s="7" t="s">
        <v>118</v>
      </c>
      <c r="D8" s="8">
        <v>83594290</v>
      </c>
      <c r="E8" s="8">
        <v>66921490</v>
      </c>
      <c r="F8" s="8">
        <f>D8-E8</f>
        <v>16672800</v>
      </c>
    </row>
    <row r="9" spans="1:6" ht="14.25" customHeight="1">
      <c r="A9" s="76"/>
      <c r="B9" s="76"/>
      <c r="C9" s="7" t="s">
        <v>119</v>
      </c>
      <c r="D9" s="8">
        <v>484395</v>
      </c>
      <c r="E9" s="8">
        <v>9178000</v>
      </c>
      <c r="F9" s="8">
        <f>D9-E9</f>
        <v>-8693605</v>
      </c>
    </row>
    <row r="10" spans="1:6" ht="14.25" customHeight="1">
      <c r="A10" s="76"/>
      <c r="B10" s="76"/>
      <c r="C10" s="7" t="s">
        <v>120</v>
      </c>
      <c r="D10" s="8">
        <v>484395</v>
      </c>
      <c r="E10" s="8">
        <v>9178000</v>
      </c>
      <c r="F10" s="8">
        <f t="shared" si="0"/>
        <v>-8693605</v>
      </c>
    </row>
    <row r="11" spans="1:6" ht="14.25" customHeight="1">
      <c r="A11" s="76"/>
      <c r="B11" s="77"/>
      <c r="C11" s="5" t="s">
        <v>19</v>
      </c>
      <c r="D11" s="9">
        <v>84078685</v>
      </c>
      <c r="E11" s="9">
        <v>76099490</v>
      </c>
      <c r="F11" s="9">
        <f t="shared" si="0"/>
        <v>7979195</v>
      </c>
    </row>
    <row r="12" spans="1:6" ht="14.25" customHeight="1">
      <c r="A12" s="76"/>
      <c r="B12" s="76" t="s">
        <v>14</v>
      </c>
      <c r="C12" s="7" t="s">
        <v>121</v>
      </c>
      <c r="D12" s="8">
        <v>57583116</v>
      </c>
      <c r="E12" s="8">
        <v>52164896</v>
      </c>
      <c r="F12" s="8">
        <f t="shared" si="0"/>
        <v>5418220</v>
      </c>
    </row>
    <row r="13" spans="1:6" ht="14.25" customHeight="1">
      <c r="A13" s="76"/>
      <c r="B13" s="76"/>
      <c r="C13" s="7" t="s">
        <v>122</v>
      </c>
      <c r="D13" s="8">
        <v>20809553</v>
      </c>
      <c r="E13" s="8">
        <v>20387323</v>
      </c>
      <c r="F13" s="8">
        <f t="shared" ref="F13:F50" si="1">D13-E13</f>
        <v>422230</v>
      </c>
    </row>
    <row r="14" spans="1:6" ht="14.25" customHeight="1">
      <c r="A14" s="76"/>
      <c r="B14" s="76"/>
      <c r="C14" s="7" t="s">
        <v>123</v>
      </c>
      <c r="D14" s="8">
        <v>6390486</v>
      </c>
      <c r="E14" s="8">
        <v>6190984</v>
      </c>
      <c r="F14" s="8">
        <f t="shared" si="1"/>
        <v>199502</v>
      </c>
    </row>
    <row r="15" spans="1:6" ht="14.25" customHeight="1">
      <c r="A15" s="76"/>
      <c r="B15" s="76"/>
      <c r="C15" s="7" t="s">
        <v>124</v>
      </c>
      <c r="D15" s="8">
        <v>21266587</v>
      </c>
      <c r="E15" s="8">
        <v>17706749</v>
      </c>
      <c r="F15" s="8">
        <f t="shared" si="1"/>
        <v>3559838</v>
      </c>
    </row>
    <row r="16" spans="1:6" ht="14.25" customHeight="1">
      <c r="A16" s="76"/>
      <c r="B16" s="76"/>
      <c r="C16" s="7" t="s">
        <v>125</v>
      </c>
      <c r="D16" s="8">
        <v>2141640</v>
      </c>
      <c r="E16" s="8">
        <v>1843260</v>
      </c>
      <c r="F16" s="8">
        <f t="shared" si="1"/>
        <v>298380</v>
      </c>
    </row>
    <row r="17" spans="1:6" ht="14.25" customHeight="1">
      <c r="A17" s="76"/>
      <c r="B17" s="76"/>
      <c r="C17" s="7" t="s">
        <v>126</v>
      </c>
      <c r="D17" s="8">
        <v>1381740</v>
      </c>
      <c r="E17" s="8">
        <v>1172760</v>
      </c>
      <c r="F17" s="8">
        <f t="shared" si="1"/>
        <v>208980</v>
      </c>
    </row>
    <row r="18" spans="1:6" ht="14.25" customHeight="1">
      <c r="A18" s="76"/>
      <c r="B18" s="76"/>
      <c r="C18" s="7" t="s">
        <v>127</v>
      </c>
      <c r="D18" s="8">
        <v>759900</v>
      </c>
      <c r="E18" s="8">
        <v>670500</v>
      </c>
      <c r="F18" s="8">
        <f t="shared" si="1"/>
        <v>89400</v>
      </c>
    </row>
    <row r="19" spans="1:6" ht="14.25" customHeight="1">
      <c r="A19" s="76"/>
      <c r="B19" s="76"/>
      <c r="C19" s="7" t="s">
        <v>128</v>
      </c>
      <c r="D19" s="8">
        <v>6974850</v>
      </c>
      <c r="E19" s="8">
        <v>6036580</v>
      </c>
      <c r="F19" s="8">
        <f t="shared" si="1"/>
        <v>938270</v>
      </c>
    </row>
    <row r="20" spans="1:6" ht="14.25" customHeight="1">
      <c r="A20" s="76"/>
      <c r="B20" s="76"/>
      <c r="C20" s="7" t="s">
        <v>129</v>
      </c>
      <c r="D20" s="8">
        <v>9695141</v>
      </c>
      <c r="E20" s="8">
        <v>9062101</v>
      </c>
      <c r="F20" s="8">
        <f t="shared" si="1"/>
        <v>633040</v>
      </c>
    </row>
    <row r="21" spans="1:6" ht="14.25" customHeight="1">
      <c r="A21" s="76"/>
      <c r="B21" s="76"/>
      <c r="C21" s="7" t="s">
        <v>130</v>
      </c>
      <c r="D21" s="8">
        <v>4620671</v>
      </c>
      <c r="E21" s="8">
        <v>4277905</v>
      </c>
      <c r="F21" s="8">
        <f t="shared" si="1"/>
        <v>342766</v>
      </c>
    </row>
    <row r="22" spans="1:6" ht="14.25" customHeight="1">
      <c r="A22" s="76"/>
      <c r="B22" s="76"/>
      <c r="C22" s="7" t="s">
        <v>131</v>
      </c>
      <c r="D22" s="8">
        <v>309615</v>
      </c>
      <c r="E22" s="8">
        <v>188871</v>
      </c>
      <c r="F22" s="8">
        <f t="shared" si="1"/>
        <v>120744</v>
      </c>
    </row>
    <row r="23" spans="1:6" ht="14.25" customHeight="1">
      <c r="A23" s="76"/>
      <c r="B23" s="76"/>
      <c r="C23" s="7" t="s">
        <v>132</v>
      </c>
      <c r="D23" s="8">
        <v>1301623</v>
      </c>
      <c r="E23" s="8">
        <v>1343574</v>
      </c>
      <c r="F23" s="8">
        <f t="shared" si="1"/>
        <v>-41951</v>
      </c>
    </row>
    <row r="24" spans="1:6" ht="14.25" customHeight="1">
      <c r="A24" s="76"/>
      <c r="B24" s="76"/>
      <c r="C24" s="7" t="s">
        <v>133</v>
      </c>
      <c r="D24" s="8">
        <v>2011841</v>
      </c>
      <c r="E24" s="8">
        <v>1843253</v>
      </c>
      <c r="F24" s="8">
        <f t="shared" si="1"/>
        <v>168588</v>
      </c>
    </row>
    <row r="25" spans="1:6" ht="14.25" customHeight="1">
      <c r="A25" s="76"/>
      <c r="B25" s="76"/>
      <c r="C25" s="7" t="s">
        <v>134</v>
      </c>
      <c r="D25" s="8">
        <v>315009</v>
      </c>
      <c r="E25" s="8">
        <v>409083</v>
      </c>
      <c r="F25" s="8">
        <f t="shared" si="1"/>
        <v>-94074</v>
      </c>
    </row>
    <row r="26" spans="1:6" ht="14.25" customHeight="1">
      <c r="A26" s="76"/>
      <c r="B26" s="76"/>
      <c r="C26" s="7" t="s">
        <v>135</v>
      </c>
      <c r="D26" s="8">
        <v>984336</v>
      </c>
      <c r="E26" s="8">
        <v>874541</v>
      </c>
      <c r="F26" s="8">
        <f t="shared" si="1"/>
        <v>109795</v>
      </c>
    </row>
    <row r="27" spans="1:6" ht="14.25" customHeight="1">
      <c r="A27" s="76"/>
      <c r="B27" s="76"/>
      <c r="C27" s="7" t="s">
        <v>136</v>
      </c>
      <c r="D27" s="8">
        <v>127046</v>
      </c>
      <c r="E27" s="8">
        <v>124874</v>
      </c>
      <c r="F27" s="8">
        <f t="shared" si="1"/>
        <v>2172</v>
      </c>
    </row>
    <row r="28" spans="1:6" ht="14.25" customHeight="1">
      <c r="A28" s="76"/>
      <c r="B28" s="76"/>
      <c r="C28" s="7" t="s">
        <v>137</v>
      </c>
      <c r="D28" s="8">
        <v>25000</v>
      </c>
      <c r="E28" s="8">
        <v>0</v>
      </c>
      <c r="F28" s="8">
        <f t="shared" si="1"/>
        <v>25000</v>
      </c>
    </row>
    <row r="29" spans="1:6" ht="14.25" customHeight="1">
      <c r="A29" s="76"/>
      <c r="B29" s="76"/>
      <c r="C29" s="7" t="s">
        <v>138</v>
      </c>
      <c r="D29" s="8">
        <v>5329579</v>
      </c>
      <c r="E29" s="8">
        <v>5346347</v>
      </c>
      <c r="F29" s="8">
        <f t="shared" si="1"/>
        <v>-16768</v>
      </c>
    </row>
    <row r="30" spans="1:6" ht="14.25" customHeight="1">
      <c r="A30" s="76"/>
      <c r="B30" s="76"/>
      <c r="C30" s="7" t="s">
        <v>139</v>
      </c>
      <c r="D30" s="8">
        <v>306810</v>
      </c>
      <c r="E30" s="8">
        <v>253686</v>
      </c>
      <c r="F30" s="8">
        <f t="shared" si="1"/>
        <v>53124</v>
      </c>
    </row>
    <row r="31" spans="1:6" ht="14.25" customHeight="1">
      <c r="A31" s="76"/>
      <c r="B31" s="76"/>
      <c r="C31" s="7" t="s">
        <v>140</v>
      </c>
      <c r="D31" s="8">
        <v>251730</v>
      </c>
      <c r="E31" s="8">
        <v>206766</v>
      </c>
      <c r="F31" s="8">
        <f t="shared" si="1"/>
        <v>44964</v>
      </c>
    </row>
    <row r="32" spans="1:6" ht="14.25" customHeight="1">
      <c r="A32" s="76"/>
      <c r="B32" s="76"/>
      <c r="C32" s="7" t="s">
        <v>87</v>
      </c>
      <c r="D32" s="8">
        <v>55080</v>
      </c>
      <c r="E32" s="8">
        <v>46920</v>
      </c>
      <c r="F32" s="8">
        <f t="shared" si="1"/>
        <v>8160</v>
      </c>
    </row>
    <row r="33" spans="1:6" ht="14.25" customHeight="1">
      <c r="A33" s="76"/>
      <c r="B33" s="76"/>
      <c r="C33" s="7" t="s">
        <v>141</v>
      </c>
      <c r="D33" s="8">
        <v>650730</v>
      </c>
      <c r="E33" s="8">
        <v>526630</v>
      </c>
      <c r="F33" s="8">
        <f t="shared" si="1"/>
        <v>124100</v>
      </c>
    </row>
    <row r="34" spans="1:6" ht="14.25" customHeight="1">
      <c r="A34" s="76"/>
      <c r="B34" s="76"/>
      <c r="C34" s="7" t="s">
        <v>142</v>
      </c>
      <c r="D34" s="8">
        <v>238090</v>
      </c>
      <c r="E34" s="8">
        <v>412168</v>
      </c>
      <c r="F34" s="8">
        <f t="shared" si="1"/>
        <v>-174078</v>
      </c>
    </row>
    <row r="35" spans="1:6" ht="14.25" customHeight="1">
      <c r="A35" s="76"/>
      <c r="B35" s="76"/>
      <c r="C35" s="7" t="s">
        <v>143</v>
      </c>
      <c r="D35" s="8">
        <v>65076</v>
      </c>
      <c r="E35" s="8">
        <v>149079</v>
      </c>
      <c r="F35" s="8">
        <f t="shared" si="1"/>
        <v>-84003</v>
      </c>
    </row>
    <row r="36" spans="1:6" ht="14.25" customHeight="1">
      <c r="A36" s="76"/>
      <c r="B36" s="76"/>
      <c r="C36" s="7" t="s">
        <v>144</v>
      </c>
      <c r="D36" s="8">
        <v>904958</v>
      </c>
      <c r="E36" s="8">
        <v>641216</v>
      </c>
      <c r="F36" s="8">
        <f t="shared" si="1"/>
        <v>263742</v>
      </c>
    </row>
    <row r="37" spans="1:6" ht="14.25" customHeight="1">
      <c r="A37" s="76"/>
      <c r="B37" s="76"/>
      <c r="C37" s="7" t="s">
        <v>145</v>
      </c>
      <c r="D37" s="8">
        <v>195781</v>
      </c>
      <c r="E37" s="8">
        <v>192539</v>
      </c>
      <c r="F37" s="8">
        <f t="shared" si="1"/>
        <v>3242</v>
      </c>
    </row>
    <row r="38" spans="1:6" ht="14.25" customHeight="1">
      <c r="A38" s="76"/>
      <c r="B38" s="76"/>
      <c r="C38" s="7" t="s">
        <v>146</v>
      </c>
      <c r="D38" s="8">
        <v>76864</v>
      </c>
      <c r="E38" s="8">
        <v>75533</v>
      </c>
      <c r="F38" s="8">
        <f t="shared" si="1"/>
        <v>1331</v>
      </c>
    </row>
    <row r="39" spans="1:6" ht="14.25" customHeight="1">
      <c r="A39" s="76"/>
      <c r="B39" s="76"/>
      <c r="C39" s="7" t="s">
        <v>147</v>
      </c>
      <c r="D39" s="8">
        <v>194400</v>
      </c>
      <c r="E39" s="8">
        <v>194400</v>
      </c>
      <c r="F39" s="8">
        <f t="shared" si="1"/>
        <v>0</v>
      </c>
    </row>
    <row r="40" spans="1:6" ht="14.25" customHeight="1">
      <c r="A40" s="76"/>
      <c r="B40" s="76"/>
      <c r="C40" s="7" t="s">
        <v>148</v>
      </c>
      <c r="D40" s="8">
        <v>1399679</v>
      </c>
      <c r="E40" s="8">
        <v>1671677</v>
      </c>
      <c r="F40" s="8">
        <f t="shared" si="1"/>
        <v>-271998</v>
      </c>
    </row>
    <row r="41" spans="1:6" ht="14.25" customHeight="1">
      <c r="A41" s="76"/>
      <c r="B41" s="76"/>
      <c r="C41" s="7" t="s">
        <v>149</v>
      </c>
      <c r="D41" s="8">
        <v>57454</v>
      </c>
      <c r="E41" s="8">
        <v>60856</v>
      </c>
      <c r="F41" s="8">
        <f t="shared" si="1"/>
        <v>-3402</v>
      </c>
    </row>
    <row r="42" spans="1:6" ht="14.25" customHeight="1">
      <c r="A42" s="76"/>
      <c r="B42" s="76"/>
      <c r="C42" s="7" t="s">
        <v>150</v>
      </c>
      <c r="D42" s="8">
        <v>262584</v>
      </c>
      <c r="E42" s="8">
        <v>369256</v>
      </c>
      <c r="F42" s="8">
        <f t="shared" si="1"/>
        <v>-106672</v>
      </c>
    </row>
    <row r="43" spans="1:6" ht="14.25" customHeight="1">
      <c r="A43" s="76"/>
      <c r="B43" s="76"/>
      <c r="C43" s="7" t="s">
        <v>136</v>
      </c>
      <c r="D43" s="8">
        <v>401304</v>
      </c>
      <c r="E43" s="8">
        <v>401304</v>
      </c>
      <c r="F43" s="8">
        <f t="shared" si="1"/>
        <v>0</v>
      </c>
    </row>
    <row r="44" spans="1:6" ht="14.25" customHeight="1">
      <c r="A44" s="76"/>
      <c r="B44" s="76"/>
      <c r="C44" s="7" t="s">
        <v>151</v>
      </c>
      <c r="D44" s="8">
        <v>10000</v>
      </c>
      <c r="E44" s="8">
        <v>10000</v>
      </c>
      <c r="F44" s="8">
        <f t="shared" si="1"/>
        <v>0</v>
      </c>
    </row>
    <row r="45" spans="1:6" ht="14.25" customHeight="1">
      <c r="A45" s="76"/>
      <c r="B45" s="76"/>
      <c r="C45" s="7" t="s">
        <v>152</v>
      </c>
      <c r="D45" s="8">
        <v>5100</v>
      </c>
      <c r="E45" s="8">
        <v>4650</v>
      </c>
      <c r="F45" s="8">
        <f t="shared" si="1"/>
        <v>450</v>
      </c>
    </row>
    <row r="46" spans="1:6" ht="14.25" customHeight="1">
      <c r="A46" s="76"/>
      <c r="B46" s="76"/>
      <c r="C46" s="7" t="s">
        <v>153</v>
      </c>
      <c r="D46" s="8">
        <v>253583</v>
      </c>
      <c r="E46" s="8">
        <v>241128</v>
      </c>
      <c r="F46" s="8">
        <f t="shared" si="1"/>
        <v>12455</v>
      </c>
    </row>
    <row r="47" spans="1:6" ht="14.25" customHeight="1">
      <c r="A47" s="76"/>
      <c r="B47" s="76"/>
      <c r="C47" s="7" t="s">
        <v>154</v>
      </c>
      <c r="D47" s="8">
        <v>58100</v>
      </c>
      <c r="E47" s="8">
        <v>56900</v>
      </c>
      <c r="F47" s="8">
        <f t="shared" si="1"/>
        <v>1200</v>
      </c>
    </row>
    <row r="48" spans="1:6" ht="14.25" customHeight="1">
      <c r="A48" s="76"/>
      <c r="B48" s="76"/>
      <c r="C48" s="7" t="s">
        <v>155</v>
      </c>
      <c r="D48" s="8">
        <v>249066</v>
      </c>
      <c r="E48" s="8">
        <v>85325</v>
      </c>
      <c r="F48" s="8">
        <f t="shared" si="1"/>
        <v>163741</v>
      </c>
    </row>
    <row r="49" spans="1:6" ht="14.25" customHeight="1">
      <c r="A49" s="76"/>
      <c r="B49" s="76"/>
      <c r="C49" s="7" t="s">
        <v>156</v>
      </c>
      <c r="D49" s="8">
        <v>249066</v>
      </c>
      <c r="E49" s="8">
        <v>85325</v>
      </c>
      <c r="F49" s="8">
        <f t="shared" si="1"/>
        <v>163741</v>
      </c>
    </row>
    <row r="50" spans="1:6" ht="14.25" customHeight="1">
      <c r="A50" s="76"/>
      <c r="B50" s="76"/>
      <c r="C50" s="7" t="s">
        <v>157</v>
      </c>
      <c r="D50" s="8">
        <v>932028</v>
      </c>
      <c r="E50" s="8">
        <v>1050615</v>
      </c>
      <c r="F50" s="8">
        <f t="shared" si="1"/>
        <v>-118587</v>
      </c>
    </row>
    <row r="51" spans="1:6" ht="14.25" customHeight="1">
      <c r="A51" s="76"/>
      <c r="B51" s="76"/>
      <c r="C51" s="16" t="s">
        <v>158</v>
      </c>
      <c r="D51" s="53">
        <v>-568675</v>
      </c>
      <c r="E51" s="53">
        <v>-568675</v>
      </c>
      <c r="F51" s="53">
        <f t="shared" si="0"/>
        <v>0</v>
      </c>
    </row>
    <row r="52" spans="1:6" ht="14.25" customHeight="1">
      <c r="A52" s="76"/>
      <c r="B52" s="77"/>
      <c r="C52" s="5" t="s">
        <v>20</v>
      </c>
      <c r="D52" s="9">
        <v>72971189</v>
      </c>
      <c r="E52" s="9">
        <v>67055284</v>
      </c>
      <c r="F52" s="9">
        <f t="shared" si="0"/>
        <v>5915905</v>
      </c>
    </row>
    <row r="53" spans="1:6" ht="14.25" customHeight="1">
      <c r="A53" s="77"/>
      <c r="B53" s="80" t="s">
        <v>23</v>
      </c>
      <c r="C53" s="80"/>
      <c r="D53" s="9">
        <f>D11-D52</f>
        <v>11107496</v>
      </c>
      <c r="E53" s="9">
        <f>E11-E52</f>
        <v>9044206</v>
      </c>
      <c r="F53" s="9">
        <f>F11-F52</f>
        <v>2063290</v>
      </c>
    </row>
    <row r="54" spans="1:6" ht="14.25" customHeight="1">
      <c r="A54" s="75" t="s">
        <v>21</v>
      </c>
      <c r="B54" s="75" t="s">
        <v>13</v>
      </c>
      <c r="C54" s="60" t="s">
        <v>159</v>
      </c>
      <c r="D54" s="56">
        <v>14221</v>
      </c>
      <c r="E54" s="56">
        <v>11542</v>
      </c>
      <c r="F54" s="56">
        <f t="shared" ref="F54:F60" si="2">D54-E54</f>
        <v>2679</v>
      </c>
    </row>
    <row r="55" spans="1:6" ht="14.25" customHeight="1">
      <c r="A55" s="76"/>
      <c r="B55" s="76"/>
      <c r="C55" s="7" t="s">
        <v>160</v>
      </c>
      <c r="D55" s="8">
        <v>700172</v>
      </c>
      <c r="E55" s="8">
        <v>610950</v>
      </c>
      <c r="F55" s="8">
        <f>D55-E55</f>
        <v>89222</v>
      </c>
    </row>
    <row r="56" spans="1:6" ht="14.25" customHeight="1">
      <c r="A56" s="76"/>
      <c r="B56" s="76"/>
      <c r="C56" s="7" t="s">
        <v>161</v>
      </c>
      <c r="D56" s="8">
        <v>0</v>
      </c>
      <c r="E56" s="8">
        <v>15000</v>
      </c>
      <c r="F56" s="8">
        <f>D56-E56</f>
        <v>-15000</v>
      </c>
    </row>
    <row r="57" spans="1:6" ht="14.25" customHeight="1">
      <c r="A57" s="76"/>
      <c r="B57" s="76"/>
      <c r="C57" s="7" t="s">
        <v>162</v>
      </c>
      <c r="D57" s="8">
        <v>692172</v>
      </c>
      <c r="E57" s="8">
        <v>540751</v>
      </c>
      <c r="F57" s="8">
        <f>D57-E57</f>
        <v>151421</v>
      </c>
    </row>
    <row r="58" spans="1:6" ht="14.25" customHeight="1">
      <c r="A58" s="76"/>
      <c r="B58" s="76"/>
      <c r="C58" s="7" t="s">
        <v>163</v>
      </c>
      <c r="D58" s="8">
        <v>8000</v>
      </c>
      <c r="E58" s="8">
        <v>55199</v>
      </c>
      <c r="F58" s="8">
        <f t="shared" si="2"/>
        <v>-47199</v>
      </c>
    </row>
    <row r="59" spans="1:6" ht="14.25" customHeight="1">
      <c r="A59" s="76"/>
      <c r="B59" s="77"/>
      <c r="C59" s="5" t="s">
        <v>24</v>
      </c>
      <c r="D59" s="9">
        <v>714393</v>
      </c>
      <c r="E59" s="9">
        <v>622492</v>
      </c>
      <c r="F59" s="9">
        <f t="shared" si="2"/>
        <v>91901</v>
      </c>
    </row>
    <row r="60" spans="1:6" ht="14.25" customHeight="1">
      <c r="A60" s="76"/>
      <c r="B60" s="57" t="s">
        <v>164</v>
      </c>
      <c r="C60" s="5" t="s">
        <v>25</v>
      </c>
      <c r="D60" s="9">
        <v>0</v>
      </c>
      <c r="E60" s="9">
        <v>0</v>
      </c>
      <c r="F60" s="9">
        <f t="shared" si="2"/>
        <v>0</v>
      </c>
    </row>
    <row r="61" spans="1:6" ht="14.25" customHeight="1">
      <c r="A61" s="77"/>
      <c r="B61" s="80" t="s">
        <v>26</v>
      </c>
      <c r="C61" s="80"/>
      <c r="D61" s="9">
        <f>D59-D60</f>
        <v>714393</v>
      </c>
      <c r="E61" s="9">
        <f>E59-E60</f>
        <v>622492</v>
      </c>
      <c r="F61" s="9">
        <f>F59-F60</f>
        <v>91901</v>
      </c>
    </row>
    <row r="62" spans="1:6" ht="14.25" customHeight="1">
      <c r="A62" s="68" t="s">
        <v>22</v>
      </c>
      <c r="B62" s="69"/>
      <c r="C62" s="70"/>
      <c r="D62" s="9">
        <f>D53+D61</f>
        <v>11821889</v>
      </c>
      <c r="E62" s="9">
        <f>E53+E61</f>
        <v>9666698</v>
      </c>
      <c r="F62" s="9">
        <f>F53+F61</f>
        <v>2155191</v>
      </c>
    </row>
    <row r="63" spans="1:6" ht="14.25" customHeight="1">
      <c r="A63" s="75" t="s">
        <v>165</v>
      </c>
      <c r="B63" s="75" t="s">
        <v>166</v>
      </c>
      <c r="C63" s="7" t="s">
        <v>167</v>
      </c>
      <c r="D63" s="8">
        <v>0</v>
      </c>
      <c r="E63" s="8">
        <v>887754</v>
      </c>
      <c r="F63" s="8">
        <f t="shared" ref="F63:F66" si="3">D63-E63</f>
        <v>-887754</v>
      </c>
    </row>
    <row r="64" spans="1:6" ht="14.25" customHeight="1">
      <c r="A64" s="76"/>
      <c r="B64" s="77"/>
      <c r="C64" s="5" t="s">
        <v>16</v>
      </c>
      <c r="D64" s="9">
        <v>0</v>
      </c>
      <c r="E64" s="9">
        <v>887754</v>
      </c>
      <c r="F64" s="9">
        <f t="shared" si="3"/>
        <v>-887754</v>
      </c>
    </row>
    <row r="65" spans="1:6" ht="14.25" customHeight="1">
      <c r="A65" s="76"/>
      <c r="B65" s="75" t="s">
        <v>164</v>
      </c>
      <c r="C65" s="7" t="s">
        <v>168</v>
      </c>
      <c r="D65" s="8">
        <v>0</v>
      </c>
      <c r="E65" s="8">
        <v>887754</v>
      </c>
      <c r="F65" s="8">
        <f t="shared" si="3"/>
        <v>-887754</v>
      </c>
    </row>
    <row r="66" spans="1:6" ht="14.25" customHeight="1">
      <c r="A66" s="76"/>
      <c r="B66" s="77"/>
      <c r="C66" s="5" t="s">
        <v>17</v>
      </c>
      <c r="D66" s="9">
        <v>0</v>
      </c>
      <c r="E66" s="9">
        <v>887754</v>
      </c>
      <c r="F66" s="9">
        <f t="shared" si="3"/>
        <v>-887754</v>
      </c>
    </row>
    <row r="67" spans="1:6" ht="14.25" customHeight="1">
      <c r="A67" s="77"/>
      <c r="B67" s="78" t="s">
        <v>27</v>
      </c>
      <c r="C67" s="79"/>
      <c r="D67" s="9">
        <f>D64-D66</f>
        <v>0</v>
      </c>
      <c r="E67" s="9">
        <f>E64-E66</f>
        <v>0</v>
      </c>
      <c r="F67" s="9">
        <f>F64-F66</f>
        <v>0</v>
      </c>
    </row>
    <row r="68" spans="1:6" ht="14.25" customHeight="1">
      <c r="A68" s="78" t="s">
        <v>47</v>
      </c>
      <c r="B68" s="93"/>
      <c r="C68" s="79"/>
      <c r="D68" s="9">
        <f>D62+D67</f>
        <v>11821889</v>
      </c>
      <c r="E68" s="9">
        <f>E62+E67</f>
        <v>9666698</v>
      </c>
      <c r="F68" s="9">
        <f>F62+F67</f>
        <v>2155191</v>
      </c>
    </row>
    <row r="69" spans="1:6" ht="14.25" customHeight="1">
      <c r="A69" s="75" t="s">
        <v>15</v>
      </c>
      <c r="B69" s="78" t="s">
        <v>48</v>
      </c>
      <c r="C69" s="79"/>
      <c r="D69" s="9">
        <v>-4336837</v>
      </c>
      <c r="E69" s="9">
        <v>-6003535</v>
      </c>
      <c r="F69" s="9">
        <f>D69-E69</f>
        <v>1666698</v>
      </c>
    </row>
    <row r="70" spans="1:6" ht="14.25" customHeight="1">
      <c r="A70" s="76"/>
      <c r="B70" s="78" t="s">
        <v>49</v>
      </c>
      <c r="C70" s="79"/>
      <c r="D70" s="9">
        <f>D68+D69</f>
        <v>7485052</v>
      </c>
      <c r="E70" s="9">
        <f>E68+E69</f>
        <v>3663163</v>
      </c>
      <c r="F70" s="9">
        <f>F68+F69</f>
        <v>3821889</v>
      </c>
    </row>
    <row r="71" spans="1:6" ht="14.25" customHeight="1">
      <c r="A71" s="76"/>
      <c r="B71" s="78" t="s">
        <v>50</v>
      </c>
      <c r="C71" s="79"/>
      <c r="D71" s="9"/>
      <c r="E71" s="9"/>
      <c r="F71" s="9">
        <f t="shared" ref="F71:F75" si="4">D71-E71</f>
        <v>0</v>
      </c>
    </row>
    <row r="72" spans="1:6" ht="14.25" customHeight="1">
      <c r="A72" s="76"/>
      <c r="B72" s="78" t="s">
        <v>51</v>
      </c>
      <c r="C72" s="79"/>
      <c r="D72" s="9">
        <v>0</v>
      </c>
      <c r="E72" s="9">
        <v>0</v>
      </c>
      <c r="F72" s="9">
        <f t="shared" si="4"/>
        <v>0</v>
      </c>
    </row>
    <row r="73" spans="1:6" ht="14.25" customHeight="1">
      <c r="A73" s="76"/>
      <c r="B73" s="78" t="s">
        <v>52</v>
      </c>
      <c r="C73" s="79"/>
      <c r="D73" s="9">
        <v>10000000</v>
      </c>
      <c r="E73" s="9">
        <v>8000000</v>
      </c>
      <c r="F73" s="9">
        <f t="shared" si="4"/>
        <v>2000000</v>
      </c>
    </row>
    <row r="74" spans="1:6" ht="14.25" customHeight="1">
      <c r="A74" s="76"/>
      <c r="B74" s="78" t="s">
        <v>169</v>
      </c>
      <c r="C74" s="94"/>
      <c r="D74" s="56">
        <v>5000000</v>
      </c>
      <c r="E74" s="56">
        <v>0</v>
      </c>
      <c r="F74" s="9">
        <f t="shared" si="4"/>
        <v>5000000</v>
      </c>
    </row>
    <row r="75" spans="1:6" ht="14.25" customHeight="1">
      <c r="A75" s="76"/>
      <c r="B75" s="78" t="s">
        <v>170</v>
      </c>
      <c r="C75" s="94"/>
      <c r="D75" s="56">
        <v>5000000</v>
      </c>
      <c r="E75" s="56">
        <v>8000000</v>
      </c>
      <c r="F75" s="9">
        <f t="shared" si="4"/>
        <v>-3000000</v>
      </c>
    </row>
    <row r="76" spans="1:6" ht="28.5" customHeight="1">
      <c r="A76" s="77"/>
      <c r="B76" s="95" t="s">
        <v>53</v>
      </c>
      <c r="C76" s="96"/>
      <c r="D76" s="9">
        <f>D70+D71+D72-D73</f>
        <v>-2514948</v>
      </c>
      <c r="E76" s="9">
        <f>E70+E71+E72-E73</f>
        <v>-4336837</v>
      </c>
      <c r="F76" s="9">
        <f>F70+F71+F72-F73</f>
        <v>1821889</v>
      </c>
    </row>
    <row r="77" spans="1:6" ht="14.25" customHeight="1">
      <c r="A77" s="91"/>
      <c r="B77" s="92"/>
      <c r="C77" s="92"/>
      <c r="D77" s="92"/>
      <c r="E77" s="92"/>
      <c r="F77" s="92"/>
    </row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</sheetData>
  <sheetProtection password="C3C4" sheet="1" objects="1" scenarios="1"/>
  <mergeCells count="27">
    <mergeCell ref="A77:F77"/>
    <mergeCell ref="A68:C68"/>
    <mergeCell ref="A69:A76"/>
    <mergeCell ref="B69:C69"/>
    <mergeCell ref="B70:C70"/>
    <mergeCell ref="B71:C71"/>
    <mergeCell ref="B72:C72"/>
    <mergeCell ref="B73:C73"/>
    <mergeCell ref="B74:C74"/>
    <mergeCell ref="B75:C75"/>
    <mergeCell ref="B76:C76"/>
    <mergeCell ref="A54:A61"/>
    <mergeCell ref="B54:B59"/>
    <mergeCell ref="B61:C61"/>
    <mergeCell ref="A62:C62"/>
    <mergeCell ref="A63:A67"/>
    <mergeCell ref="B63:B64"/>
    <mergeCell ref="B65:B66"/>
    <mergeCell ref="B67:C67"/>
    <mergeCell ref="D2:F2"/>
    <mergeCell ref="A3:F3"/>
    <mergeCell ref="A4:F4"/>
    <mergeCell ref="A6:C6"/>
    <mergeCell ref="A7:A53"/>
    <mergeCell ref="B7:B11"/>
    <mergeCell ref="B12:B52"/>
    <mergeCell ref="B53:C53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view="pageBreakPreview" zoomScaleNormal="100" zoomScaleSheetLayoutView="100" workbookViewId="0">
      <selection activeCell="E11" sqref="E11"/>
    </sheetView>
  </sheetViews>
  <sheetFormatPr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>
      <c r="A1" s="14"/>
      <c r="B1" s="14"/>
      <c r="C1" s="14"/>
      <c r="D1" s="14"/>
      <c r="E1" s="14"/>
      <c r="F1" s="14"/>
      <c r="G1" s="14"/>
      <c r="H1" s="14"/>
    </row>
    <row r="2" spans="1:8" ht="15" customHeight="1">
      <c r="A2" s="14"/>
      <c r="B2" s="14"/>
      <c r="C2" s="14"/>
      <c r="D2" s="14"/>
      <c r="E2" s="14"/>
      <c r="F2" s="14"/>
      <c r="G2" s="14"/>
      <c r="H2" s="62" t="s">
        <v>214</v>
      </c>
    </row>
    <row r="3" spans="1:8" ht="14.25">
      <c r="A3" s="48" t="s">
        <v>215</v>
      </c>
      <c r="B3" s="48"/>
      <c r="C3" s="48"/>
      <c r="D3" s="48"/>
      <c r="E3" s="48"/>
      <c r="F3" s="48"/>
      <c r="G3" s="48"/>
      <c r="H3" s="48"/>
    </row>
    <row r="4" spans="1:8">
      <c r="A4" s="97" t="s">
        <v>216</v>
      </c>
      <c r="B4" s="97"/>
      <c r="C4" s="97"/>
      <c r="D4" s="97"/>
      <c r="E4" s="97"/>
      <c r="F4" s="97"/>
      <c r="G4" s="97"/>
      <c r="H4" s="97"/>
    </row>
    <row r="5" spans="1:8" ht="13.5" customHeight="1">
      <c r="A5" s="14"/>
      <c r="B5" s="14"/>
      <c r="C5" s="14"/>
      <c r="D5" s="14"/>
      <c r="E5" s="14"/>
      <c r="F5" s="14"/>
      <c r="G5" s="14"/>
      <c r="H5" s="55" t="s">
        <v>39</v>
      </c>
    </row>
    <row r="6" spans="1:8" ht="14.25" customHeight="1">
      <c r="A6" s="33" t="s">
        <v>3</v>
      </c>
      <c r="B6" s="33"/>
      <c r="C6" s="33"/>
      <c r="D6" s="33"/>
      <c r="E6" s="33" t="s">
        <v>4</v>
      </c>
      <c r="F6" s="33"/>
      <c r="G6" s="33"/>
      <c r="H6" s="33"/>
    </row>
    <row r="7" spans="1:8" ht="14.25" customHeight="1">
      <c r="A7" s="44"/>
      <c r="B7" s="41" t="s">
        <v>5</v>
      </c>
      <c r="C7" s="41" t="s">
        <v>6</v>
      </c>
      <c r="D7" s="98" t="s">
        <v>7</v>
      </c>
      <c r="E7" s="3"/>
      <c r="F7" s="40" t="s">
        <v>5</v>
      </c>
      <c r="G7" s="41" t="s">
        <v>6</v>
      </c>
      <c r="H7" s="98" t="s">
        <v>7</v>
      </c>
    </row>
    <row r="8" spans="1:8" ht="14.25" customHeight="1">
      <c r="A8" s="45"/>
      <c r="B8" s="43" t="s">
        <v>8</v>
      </c>
      <c r="C8" s="43" t="s">
        <v>8</v>
      </c>
      <c r="D8" s="99"/>
      <c r="E8" s="38"/>
      <c r="F8" s="42" t="s">
        <v>8</v>
      </c>
      <c r="G8" s="43" t="s">
        <v>8</v>
      </c>
      <c r="H8" s="99"/>
    </row>
    <row r="9" spans="1:8" ht="14.25" customHeight="1">
      <c r="A9" s="46" t="s">
        <v>173</v>
      </c>
      <c r="B9" s="17">
        <v>22222654</v>
      </c>
      <c r="C9" s="17">
        <v>19516360</v>
      </c>
      <c r="D9" s="18">
        <f t="shared" ref="D9:D41" si="0">B9-C9</f>
        <v>2706294</v>
      </c>
      <c r="E9" s="39" t="s">
        <v>217</v>
      </c>
      <c r="F9" s="30">
        <v>1540412</v>
      </c>
      <c r="G9" s="17">
        <v>1019360</v>
      </c>
      <c r="H9" s="18">
        <f t="shared" ref="H9:H20" si="1">F9-G9</f>
        <v>521052</v>
      </c>
    </row>
    <row r="10" spans="1:8" ht="14.25" customHeight="1">
      <c r="A10" s="49" t="s">
        <v>174</v>
      </c>
      <c r="B10" s="19">
        <v>20997214</v>
      </c>
      <c r="C10" s="19">
        <v>12299530</v>
      </c>
      <c r="D10" s="20">
        <f t="shared" si="0"/>
        <v>8697684</v>
      </c>
      <c r="E10" s="52" t="s">
        <v>197</v>
      </c>
      <c r="F10" s="31">
        <v>837223</v>
      </c>
      <c r="G10" s="19">
        <v>543381</v>
      </c>
      <c r="H10" s="20">
        <f t="shared" si="1"/>
        <v>293842</v>
      </c>
    </row>
    <row r="11" spans="1:8" ht="14.25" customHeight="1">
      <c r="A11" s="50" t="s">
        <v>175</v>
      </c>
      <c r="B11" s="21">
        <v>13365</v>
      </c>
      <c r="C11" s="21">
        <v>25149</v>
      </c>
      <c r="D11" s="22">
        <f t="shared" ref="D11:D16" si="2">B11-C11</f>
        <v>-11784</v>
      </c>
      <c r="E11" s="7" t="s">
        <v>198</v>
      </c>
      <c r="F11" s="28">
        <v>4160</v>
      </c>
      <c r="G11" s="21">
        <v>5160</v>
      </c>
      <c r="H11" s="22">
        <f>F11-G11</f>
        <v>-1000</v>
      </c>
    </row>
    <row r="12" spans="1:8" ht="14.25" customHeight="1">
      <c r="A12" s="50" t="s">
        <v>176</v>
      </c>
      <c r="B12" s="21">
        <v>20983849</v>
      </c>
      <c r="C12" s="21">
        <v>12274381</v>
      </c>
      <c r="D12" s="22">
        <f t="shared" si="2"/>
        <v>8709468</v>
      </c>
      <c r="E12" s="7" t="s">
        <v>199</v>
      </c>
      <c r="F12" s="28">
        <v>699029</v>
      </c>
      <c r="G12" s="21">
        <v>470819</v>
      </c>
      <c r="H12" s="22">
        <f>F12-G12</f>
        <v>228210</v>
      </c>
    </row>
    <row r="13" spans="1:8" ht="14.25" customHeight="1">
      <c r="A13" s="50" t="s">
        <v>177</v>
      </c>
      <c r="B13" s="21">
        <v>10000</v>
      </c>
      <c r="C13" s="21">
        <v>10000</v>
      </c>
      <c r="D13" s="22">
        <f t="shared" si="2"/>
        <v>0</v>
      </c>
      <c r="E13" s="7"/>
      <c r="F13" s="28"/>
      <c r="G13" s="21"/>
      <c r="H13" s="22"/>
    </row>
    <row r="14" spans="1:8" ht="14.25" customHeight="1">
      <c r="A14" s="50" t="s">
        <v>178</v>
      </c>
      <c r="B14" s="21">
        <v>1215440</v>
      </c>
      <c r="C14" s="21">
        <v>189430</v>
      </c>
      <c r="D14" s="22">
        <f t="shared" si="2"/>
        <v>1026010</v>
      </c>
      <c r="E14" s="7"/>
      <c r="F14" s="28"/>
      <c r="G14" s="21"/>
      <c r="H14" s="22"/>
    </row>
    <row r="15" spans="1:8" ht="14.25" customHeight="1">
      <c r="A15" s="50" t="s">
        <v>179</v>
      </c>
      <c r="B15" s="21">
        <v>0</v>
      </c>
      <c r="C15" s="21">
        <v>7017400</v>
      </c>
      <c r="D15" s="22">
        <f t="shared" si="2"/>
        <v>-7017400</v>
      </c>
      <c r="E15" s="7"/>
      <c r="F15" s="28"/>
      <c r="G15" s="21"/>
      <c r="H15" s="22"/>
    </row>
    <row r="16" spans="1:8" ht="14.25" customHeight="1">
      <c r="A16" s="50" t="s">
        <v>180</v>
      </c>
      <c r="B16" s="21">
        <v>0</v>
      </c>
      <c r="C16" s="21">
        <v>0</v>
      </c>
      <c r="D16" s="22">
        <f t="shared" si="2"/>
        <v>0</v>
      </c>
      <c r="E16" s="7"/>
      <c r="F16" s="28"/>
      <c r="G16" s="21"/>
      <c r="H16" s="22"/>
    </row>
    <row r="17" spans="1:8" ht="14.25" customHeight="1">
      <c r="A17" s="50" t="s">
        <v>181</v>
      </c>
      <c r="B17" s="21">
        <v>0</v>
      </c>
      <c r="C17" s="21">
        <v>0</v>
      </c>
      <c r="D17" s="22">
        <f t="shared" si="0"/>
        <v>0</v>
      </c>
      <c r="E17" s="7"/>
      <c r="F17" s="28"/>
      <c r="G17" s="21"/>
      <c r="H17" s="22"/>
    </row>
    <row r="18" spans="1:8" ht="14.25" customHeight="1">
      <c r="A18" s="46" t="s">
        <v>182</v>
      </c>
      <c r="B18" s="17">
        <v>80367740</v>
      </c>
      <c r="C18" s="17">
        <v>69991888</v>
      </c>
      <c r="D18" s="20">
        <f t="shared" si="0"/>
        <v>10375852</v>
      </c>
      <c r="E18" s="39" t="s">
        <v>200</v>
      </c>
      <c r="F18" s="30">
        <v>7704420</v>
      </c>
      <c r="G18" s="17">
        <v>6396540</v>
      </c>
      <c r="H18" s="20">
        <f t="shared" si="1"/>
        <v>1307880</v>
      </c>
    </row>
    <row r="19" spans="1:8" ht="14.25" customHeight="1">
      <c r="A19" s="46" t="s">
        <v>183</v>
      </c>
      <c r="B19" s="17">
        <v>8716109</v>
      </c>
      <c r="C19" s="17">
        <v>9377257</v>
      </c>
      <c r="D19" s="20">
        <f t="shared" si="0"/>
        <v>-661148</v>
      </c>
      <c r="E19" s="7" t="s">
        <v>201</v>
      </c>
      <c r="F19" s="28">
        <v>7704420</v>
      </c>
      <c r="G19" s="21">
        <v>6396540</v>
      </c>
      <c r="H19" s="20">
        <f t="shared" si="1"/>
        <v>1307880</v>
      </c>
    </row>
    <row r="20" spans="1:8" ht="14.25" customHeight="1">
      <c r="A20" s="49" t="s">
        <v>184</v>
      </c>
      <c r="B20" s="19">
        <v>5319200</v>
      </c>
      <c r="C20" s="19">
        <v>5319200</v>
      </c>
      <c r="D20" s="20">
        <f t="shared" si="0"/>
        <v>0</v>
      </c>
      <c r="E20" s="7" t="s">
        <v>202</v>
      </c>
      <c r="F20" s="28">
        <v>7704420</v>
      </c>
      <c r="G20" s="21">
        <v>6396540</v>
      </c>
      <c r="H20" s="22">
        <f t="shared" si="1"/>
        <v>1307880</v>
      </c>
    </row>
    <row r="21" spans="1:8" ht="14.25" customHeight="1">
      <c r="A21" s="50" t="s">
        <v>185</v>
      </c>
      <c r="B21" s="21">
        <v>3396909</v>
      </c>
      <c r="C21" s="21">
        <v>4058057</v>
      </c>
      <c r="D21" s="22">
        <f>B21-C21</f>
        <v>-661148</v>
      </c>
      <c r="E21" s="7"/>
      <c r="F21" s="28"/>
      <c r="G21" s="21"/>
      <c r="H21" s="22"/>
    </row>
    <row r="22" spans="1:8" ht="14.25" customHeight="1">
      <c r="A22" s="51" t="s">
        <v>186</v>
      </c>
      <c r="B22" s="21">
        <v>3396909</v>
      </c>
      <c r="C22" s="21">
        <v>4058057</v>
      </c>
      <c r="D22" s="22">
        <f t="shared" si="0"/>
        <v>-661148</v>
      </c>
      <c r="E22" s="7"/>
      <c r="F22" s="28"/>
      <c r="G22" s="21"/>
      <c r="H22" s="22"/>
    </row>
    <row r="23" spans="1:8" ht="14.25" customHeight="1">
      <c r="A23" s="46" t="s">
        <v>187</v>
      </c>
      <c r="B23" s="17">
        <v>71651631</v>
      </c>
      <c r="C23" s="17">
        <v>60614631</v>
      </c>
      <c r="D23" s="20">
        <f t="shared" si="0"/>
        <v>11037000</v>
      </c>
      <c r="E23" s="7"/>
      <c r="F23" s="28"/>
      <c r="G23" s="21"/>
      <c r="H23" s="22"/>
    </row>
    <row r="24" spans="1:8" ht="14.25" customHeight="1">
      <c r="A24" s="49" t="s">
        <v>188</v>
      </c>
      <c r="B24" s="19">
        <v>265131</v>
      </c>
      <c r="C24" s="19">
        <v>536011</v>
      </c>
      <c r="D24" s="20">
        <f t="shared" si="0"/>
        <v>-270880</v>
      </c>
      <c r="E24" s="7"/>
      <c r="F24" s="28"/>
      <c r="G24" s="21"/>
      <c r="H24" s="22"/>
    </row>
    <row r="25" spans="1:8" ht="14.25" customHeight="1">
      <c r="A25" s="50" t="s">
        <v>189</v>
      </c>
      <c r="B25" s="21">
        <v>265131</v>
      </c>
      <c r="C25" s="21">
        <v>536011</v>
      </c>
      <c r="D25" s="22">
        <f t="shared" si="0"/>
        <v>-270880</v>
      </c>
      <c r="E25" s="7"/>
      <c r="F25" s="28"/>
      <c r="G25" s="21"/>
      <c r="H25" s="22"/>
    </row>
    <row r="26" spans="1:8" ht="14.25" customHeight="1">
      <c r="A26" s="50" t="s">
        <v>190</v>
      </c>
      <c r="B26" s="21">
        <v>7704420</v>
      </c>
      <c r="C26" s="21">
        <v>6396540</v>
      </c>
      <c r="D26" s="22">
        <f t="shared" si="0"/>
        <v>1307880</v>
      </c>
      <c r="E26" s="5" t="s">
        <v>0</v>
      </c>
      <c r="F26" s="32">
        <f>F9+F18</f>
        <v>9244832</v>
      </c>
      <c r="G26" s="23">
        <f>G9+G18</f>
        <v>7415900</v>
      </c>
      <c r="H26" s="24">
        <f>F26-G26</f>
        <v>1828932</v>
      </c>
    </row>
    <row r="27" spans="1:8" ht="14.25" customHeight="1">
      <c r="A27" s="50" t="s">
        <v>191</v>
      </c>
      <c r="B27" s="21">
        <v>7704420</v>
      </c>
      <c r="C27" s="21">
        <v>6396540</v>
      </c>
      <c r="D27" s="22">
        <f t="shared" si="0"/>
        <v>1307880</v>
      </c>
      <c r="E27" s="33" t="s">
        <v>37</v>
      </c>
      <c r="F27" s="34"/>
      <c r="G27" s="35"/>
      <c r="H27" s="36"/>
    </row>
    <row r="28" spans="1:8" ht="14.25" customHeight="1">
      <c r="A28" s="50" t="s">
        <v>192</v>
      </c>
      <c r="B28" s="21">
        <v>23682080</v>
      </c>
      <c r="C28" s="21">
        <v>18682080</v>
      </c>
      <c r="D28" s="22">
        <f t="shared" si="0"/>
        <v>5000000</v>
      </c>
      <c r="E28" s="37" t="s">
        <v>203</v>
      </c>
      <c r="F28" s="25">
        <v>29172200</v>
      </c>
      <c r="G28" s="26">
        <v>29172200</v>
      </c>
      <c r="H28" s="27">
        <f t="shared" ref="H28:H41" si="3">F28-G28</f>
        <v>0</v>
      </c>
    </row>
    <row r="29" spans="1:8" ht="14.25" customHeight="1">
      <c r="A29" s="50" t="s">
        <v>193</v>
      </c>
      <c r="B29" s="21">
        <v>6000000</v>
      </c>
      <c r="C29" s="21">
        <v>6000000</v>
      </c>
      <c r="D29" s="22">
        <f>B29-C29</f>
        <v>0</v>
      </c>
      <c r="E29" s="4" t="s">
        <v>204</v>
      </c>
      <c r="F29" s="28">
        <v>27922200</v>
      </c>
      <c r="G29" s="21">
        <v>27922200</v>
      </c>
      <c r="H29" s="22">
        <f>F29-G29</f>
        <v>0</v>
      </c>
    </row>
    <row r="30" spans="1:8" ht="14.25" customHeight="1">
      <c r="A30" s="50" t="s">
        <v>194</v>
      </c>
      <c r="B30" s="21">
        <v>9682080</v>
      </c>
      <c r="C30" s="21">
        <v>9682080</v>
      </c>
      <c r="D30" s="22">
        <f>B30-C30</f>
        <v>0</v>
      </c>
      <c r="E30" s="4" t="s">
        <v>205</v>
      </c>
      <c r="F30" s="28">
        <v>1250000</v>
      </c>
      <c r="G30" s="21">
        <v>1250000</v>
      </c>
      <c r="H30" s="22">
        <f>F30-G30</f>
        <v>0</v>
      </c>
    </row>
    <row r="31" spans="1:8" ht="14.25" customHeight="1">
      <c r="A31" s="50" t="s">
        <v>195</v>
      </c>
      <c r="B31" s="21">
        <v>8000000</v>
      </c>
      <c r="C31" s="21">
        <v>3000000</v>
      </c>
      <c r="D31" s="22">
        <f t="shared" si="0"/>
        <v>5000000</v>
      </c>
      <c r="E31" s="4" t="s">
        <v>206</v>
      </c>
      <c r="F31" s="28">
        <v>3006230</v>
      </c>
      <c r="G31" s="21">
        <v>3574905</v>
      </c>
      <c r="H31" s="22">
        <f t="shared" si="3"/>
        <v>-568675</v>
      </c>
    </row>
    <row r="32" spans="1:8" ht="14.25" customHeight="1">
      <c r="A32" s="50" t="s">
        <v>196</v>
      </c>
      <c r="B32" s="21">
        <v>40000000</v>
      </c>
      <c r="C32" s="21">
        <v>35000000</v>
      </c>
      <c r="D32" s="22">
        <f t="shared" si="0"/>
        <v>5000000</v>
      </c>
      <c r="E32" s="4" t="s">
        <v>207</v>
      </c>
      <c r="F32" s="28">
        <v>63682080</v>
      </c>
      <c r="G32" s="21">
        <v>53682080</v>
      </c>
      <c r="H32" s="22">
        <f t="shared" si="3"/>
        <v>10000000</v>
      </c>
    </row>
    <row r="33" spans="1:8" ht="14.25" customHeight="1">
      <c r="A33" s="50"/>
      <c r="B33" s="21"/>
      <c r="C33" s="21"/>
      <c r="D33" s="22"/>
      <c r="E33" s="4" t="s">
        <v>208</v>
      </c>
      <c r="F33" s="28">
        <v>6000000</v>
      </c>
      <c r="G33" s="21">
        <v>6000000</v>
      </c>
      <c r="H33" s="22">
        <f>F33-G33</f>
        <v>0</v>
      </c>
    </row>
    <row r="34" spans="1:8" ht="14.25" customHeight="1">
      <c r="A34" s="50"/>
      <c r="B34" s="21"/>
      <c r="C34" s="21"/>
      <c r="D34" s="22"/>
      <c r="E34" s="4" t="s">
        <v>209</v>
      </c>
      <c r="F34" s="28">
        <v>9682080</v>
      </c>
      <c r="G34" s="21">
        <v>9682080</v>
      </c>
      <c r="H34" s="22">
        <f>F34-G34</f>
        <v>0</v>
      </c>
    </row>
    <row r="35" spans="1:8" ht="14.25" customHeight="1">
      <c r="A35" s="50"/>
      <c r="B35" s="21"/>
      <c r="C35" s="21"/>
      <c r="D35" s="22"/>
      <c r="E35" s="4" t="s">
        <v>210</v>
      </c>
      <c r="F35" s="28">
        <v>8000000</v>
      </c>
      <c r="G35" s="21">
        <v>3000000</v>
      </c>
      <c r="H35" s="22">
        <f>F35-G35</f>
        <v>5000000</v>
      </c>
    </row>
    <row r="36" spans="1:8" ht="14.25" customHeight="1">
      <c r="A36" s="50"/>
      <c r="B36" s="21"/>
      <c r="C36" s="21"/>
      <c r="D36" s="22"/>
      <c r="E36" s="4" t="s">
        <v>211</v>
      </c>
      <c r="F36" s="28">
        <v>40000000</v>
      </c>
      <c r="G36" s="21">
        <v>35000000</v>
      </c>
      <c r="H36" s="22">
        <f>F36-G36</f>
        <v>5000000</v>
      </c>
    </row>
    <row r="37" spans="1:8" ht="14.25" customHeight="1">
      <c r="A37" s="50"/>
      <c r="B37" s="21"/>
      <c r="C37" s="21"/>
      <c r="D37" s="22"/>
      <c r="E37" s="4" t="s">
        <v>212</v>
      </c>
      <c r="F37" s="28">
        <v>-2514948</v>
      </c>
      <c r="G37" s="21">
        <v>-4336837</v>
      </c>
      <c r="H37" s="22">
        <f t="shared" si="3"/>
        <v>1821889</v>
      </c>
    </row>
    <row r="38" spans="1:8" ht="14.25" customHeight="1">
      <c r="A38" s="50"/>
      <c r="B38" s="21"/>
      <c r="C38" s="21"/>
      <c r="D38" s="22"/>
      <c r="E38" s="4" t="s">
        <v>213</v>
      </c>
      <c r="F38" s="28">
        <v>11821889</v>
      </c>
      <c r="G38" s="21">
        <v>9666698</v>
      </c>
      <c r="H38" s="22">
        <f>F38-G38</f>
        <v>2155191</v>
      </c>
    </row>
    <row r="39" spans="1:8" ht="14.25" customHeight="1">
      <c r="A39" s="50"/>
      <c r="B39" s="21"/>
      <c r="C39" s="21"/>
      <c r="D39" s="22"/>
      <c r="E39" s="4"/>
      <c r="F39" s="28"/>
      <c r="G39" s="21"/>
      <c r="H39" s="22"/>
    </row>
    <row r="40" spans="1:8" ht="14.25" customHeight="1">
      <c r="A40" s="50"/>
      <c r="B40" s="21"/>
      <c r="C40" s="21"/>
      <c r="D40" s="22"/>
      <c r="E40" s="5" t="s">
        <v>1</v>
      </c>
      <c r="F40" s="23">
        <f>F28+F31+F32+F37</f>
        <v>93345562</v>
      </c>
      <c r="G40" s="23">
        <f>G28+G31+G32+G37</f>
        <v>82092348</v>
      </c>
      <c r="H40" s="24">
        <f t="shared" si="3"/>
        <v>11253214</v>
      </c>
    </row>
    <row r="41" spans="1:8" ht="20.25" customHeight="1">
      <c r="A41" s="47" t="s">
        <v>38</v>
      </c>
      <c r="B41" s="23">
        <f>B9+B18</f>
        <v>102590394</v>
      </c>
      <c r="C41" s="23">
        <f>C9+C18</f>
        <v>89508248</v>
      </c>
      <c r="D41" s="24">
        <f t="shared" si="0"/>
        <v>13082146</v>
      </c>
      <c r="E41" s="5" t="s">
        <v>2</v>
      </c>
      <c r="F41" s="29">
        <f>F26+F40</f>
        <v>102590394</v>
      </c>
      <c r="G41" s="23">
        <f>G26+G40</f>
        <v>89508248</v>
      </c>
      <c r="H41" s="15">
        <f t="shared" si="3"/>
        <v>13082146</v>
      </c>
    </row>
    <row r="42" spans="1:8" ht="14.25" customHeight="1">
      <c r="A42" s="91"/>
      <c r="B42" s="92"/>
      <c r="C42" s="92"/>
      <c r="D42" s="92"/>
      <c r="E42" s="92"/>
      <c r="F42" s="92"/>
      <c r="G42" s="92"/>
      <c r="H42" s="92"/>
    </row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 password="C3C4" sheet="1" objects="1" scenarios="1"/>
  <mergeCells count="4">
    <mergeCell ref="A4:H4"/>
    <mergeCell ref="D7:D8"/>
    <mergeCell ref="H7:H8"/>
    <mergeCell ref="A42:H42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資金収支 - 第1号の1様式</vt:lpstr>
      <vt:lpstr>事業活動 - 第2号の1様式</vt:lpstr>
      <vt:lpstr>貸借 - 第3号の1様式</vt:lpstr>
      <vt:lpstr>'事業活動 - 第2号の1様式'!Print_Area</vt:lpstr>
    </vt:vector>
  </TitlesOfParts>
  <Company>株式会社 チャイルド社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fukushi-s1</cp:lastModifiedBy>
  <cp:lastPrinted>2015-04-10T08:48:44Z</cp:lastPrinted>
  <dcterms:created xsi:type="dcterms:W3CDTF">2008-06-06T01:55:09Z</dcterms:created>
  <dcterms:modified xsi:type="dcterms:W3CDTF">2016-07-12T07:19:17Z</dcterms:modified>
</cp:coreProperties>
</file>