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nmr053.city.nemuro.hokkaido.jp\ファイルサーバ\11_市民福祉部\社会福祉課\福祉主査\法人監査室\社会福祉法人\現況報告\H27HP掲載用データ\希望の家\"/>
    </mc:Choice>
  </mc:AlternateContent>
  <bookViews>
    <workbookView xWindow="0" yWindow="0" windowWidth="20490" windowHeight="7230"/>
  </bookViews>
  <sheets>
    <sheet name="貸借対照表" sheetId="1" r:id="rId1"/>
  </sheets>
  <definedNames>
    <definedName name="_xlnm.Print_Area" localSheetId="0">貸借対照表!$A$1:$J$31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J18" i="1" s="1"/>
  <c r="E10" i="1"/>
  <c r="J10" i="1"/>
  <c r="E11" i="1"/>
  <c r="E12" i="1"/>
  <c r="J14" i="1"/>
  <c r="E15" i="1"/>
  <c r="J15" i="1"/>
  <c r="E16" i="1"/>
  <c r="H18" i="1"/>
  <c r="I18" i="1"/>
  <c r="E19" i="1"/>
  <c r="E20" i="1"/>
  <c r="E21" i="1"/>
  <c r="J21" i="1"/>
  <c r="E22" i="1"/>
  <c r="J22" i="1"/>
  <c r="E23" i="1"/>
  <c r="J26" i="1"/>
  <c r="J27" i="1"/>
  <c r="H30" i="1"/>
  <c r="I30" i="1"/>
  <c r="J30" i="1" s="1"/>
  <c r="C31" i="1"/>
  <c r="D31" i="1"/>
  <c r="E31" i="1"/>
  <c r="H31" i="1"/>
  <c r="I31" i="1" l="1"/>
  <c r="J31" i="1" s="1"/>
</calcChain>
</file>

<file path=xl/sharedStrings.xml><?xml version="1.0" encoding="utf-8"?>
<sst xmlns="http://schemas.openxmlformats.org/spreadsheetml/2006/main" count="43" uniqueCount="38">
  <si>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6"/>
  </si>
  <si>
    <t>資産の部合計</t>
    <rPh sb="0" eb="2">
      <t>シサン</t>
    </rPh>
    <rPh sb="3" eb="4">
      <t>ブ</t>
    </rPh>
    <rPh sb="4" eb="6">
      <t>ゴウケイ</t>
    </rPh>
    <phoneticPr fontId="6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</si>
  <si>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6"/>
  </si>
  <si>
    <t>（当期活動収支差額）</t>
    <rPh sb="1" eb="2">
      <t>トウ</t>
    </rPh>
    <rPh sb="2" eb="3">
      <t>キ</t>
    </rPh>
    <rPh sb="3" eb="5">
      <t>カツドウ</t>
    </rPh>
    <rPh sb="5" eb="7">
      <t>シュウシ</t>
    </rPh>
    <rPh sb="7" eb="9">
      <t>サガク</t>
    </rPh>
    <phoneticPr fontId="6"/>
  </si>
  <si>
    <t>次期繰越活動収支差額</t>
    <rPh sb="0" eb="2">
      <t>ジキ</t>
    </rPh>
    <rPh sb="2" eb="4">
      <t>クリコシ</t>
    </rPh>
    <rPh sb="4" eb="6">
      <t>カツドウ</t>
    </rPh>
    <rPh sb="6" eb="8">
      <t>シュウシ</t>
    </rPh>
    <rPh sb="8" eb="10">
      <t>サガク</t>
    </rPh>
    <phoneticPr fontId="6"/>
  </si>
  <si>
    <t>出資金</t>
    <rPh sb="0" eb="3">
      <t>シュッシキン</t>
    </rPh>
    <phoneticPr fontId="6"/>
  </si>
  <si>
    <t>国庫補助金等特別積立金</t>
    <rPh sb="0" eb="2">
      <t>コッコ</t>
    </rPh>
    <rPh sb="2" eb="4">
      <t>ホジョ</t>
    </rPh>
    <rPh sb="4" eb="5">
      <t>キン</t>
    </rPh>
    <rPh sb="5" eb="6">
      <t>トウ</t>
    </rPh>
    <rPh sb="6" eb="8">
      <t>トクベツ</t>
    </rPh>
    <rPh sb="8" eb="11">
      <t>ツミタテキン</t>
    </rPh>
    <phoneticPr fontId="6"/>
  </si>
  <si>
    <t>ソフトウェア</t>
    <phoneticPr fontId="6"/>
  </si>
  <si>
    <t>基本金</t>
    <rPh sb="0" eb="2">
      <t>キホン</t>
    </rPh>
    <rPh sb="2" eb="3">
      <t>キン</t>
    </rPh>
    <phoneticPr fontId="6"/>
  </si>
  <si>
    <t>器具及び備品</t>
    <rPh sb="0" eb="2">
      <t>キグ</t>
    </rPh>
    <rPh sb="2" eb="3">
      <t>オヨ</t>
    </rPh>
    <rPh sb="4" eb="6">
      <t>ビヒン</t>
    </rPh>
    <phoneticPr fontId="6"/>
  </si>
  <si>
    <t>車両運搬具</t>
    <rPh sb="0" eb="2">
      <t>シャリョウ</t>
    </rPh>
    <rPh sb="2" eb="5">
      <t>ウンパング</t>
    </rPh>
    <phoneticPr fontId="6"/>
  </si>
  <si>
    <t>純資産の部</t>
    <rPh sb="0" eb="1">
      <t>ジュン</t>
    </rPh>
    <rPh sb="1" eb="3">
      <t>シサン</t>
    </rPh>
    <rPh sb="4" eb="5">
      <t>ブ</t>
    </rPh>
    <phoneticPr fontId="6"/>
  </si>
  <si>
    <t>構築物</t>
    <rPh sb="0" eb="3">
      <t>コウチクブツ</t>
    </rPh>
    <phoneticPr fontId="6"/>
  </si>
  <si>
    <t>負債の部合計</t>
    <rPh sb="0" eb="2">
      <t>フサイ</t>
    </rPh>
    <rPh sb="3" eb="4">
      <t>ブ</t>
    </rPh>
    <rPh sb="4" eb="6">
      <t>ゴウケイ</t>
    </rPh>
    <phoneticPr fontId="6"/>
  </si>
  <si>
    <t>その他の固定資産</t>
    <rPh sb="2" eb="3">
      <t>タ</t>
    </rPh>
    <rPh sb="4" eb="6">
      <t>コテイ</t>
    </rPh>
    <rPh sb="6" eb="8">
      <t>シサン</t>
    </rPh>
    <phoneticPr fontId="6"/>
  </si>
  <si>
    <t>建物付属設備</t>
    <rPh sb="0" eb="2">
      <t>タテモノ</t>
    </rPh>
    <rPh sb="2" eb="4">
      <t>フゾク</t>
    </rPh>
    <rPh sb="4" eb="6">
      <t>セツビ</t>
    </rPh>
    <phoneticPr fontId="6"/>
  </si>
  <si>
    <t>退職給与引当金</t>
    <rPh sb="0" eb="2">
      <t>タイショク</t>
    </rPh>
    <rPh sb="2" eb="4">
      <t>キュウヨ</t>
    </rPh>
    <rPh sb="4" eb="7">
      <t>ヒキアテキン</t>
    </rPh>
    <phoneticPr fontId="6"/>
  </si>
  <si>
    <t>建物</t>
    <rPh sb="0" eb="2">
      <t>タテモノ</t>
    </rPh>
    <phoneticPr fontId="6"/>
  </si>
  <si>
    <t>設備資金借入金</t>
    <rPh sb="0" eb="2">
      <t>セツビ</t>
    </rPh>
    <rPh sb="2" eb="4">
      <t>シキン</t>
    </rPh>
    <rPh sb="4" eb="7">
      <t>カリイレキン</t>
    </rPh>
    <phoneticPr fontId="6"/>
  </si>
  <si>
    <t>基本財産</t>
    <rPh sb="0" eb="2">
      <t>キホン</t>
    </rPh>
    <rPh sb="2" eb="4">
      <t>ザイサン</t>
    </rPh>
    <phoneticPr fontId="6"/>
  </si>
  <si>
    <t>固定負債</t>
    <rPh sb="0" eb="2">
      <t>コテイ</t>
    </rPh>
    <rPh sb="2" eb="4">
      <t>フサイ</t>
    </rPh>
    <phoneticPr fontId="6"/>
  </si>
  <si>
    <t>固定資産</t>
    <rPh sb="0" eb="2">
      <t>コテイ</t>
    </rPh>
    <rPh sb="2" eb="4">
      <t>シサン</t>
    </rPh>
    <phoneticPr fontId="6"/>
  </si>
  <si>
    <t>立替金</t>
    <rPh sb="0" eb="3">
      <t>タテカエキン</t>
    </rPh>
    <phoneticPr fontId="6"/>
  </si>
  <si>
    <t>仮払金</t>
    <rPh sb="0" eb="2">
      <t>カリバラ</t>
    </rPh>
    <rPh sb="2" eb="3">
      <t>キン</t>
    </rPh>
    <phoneticPr fontId="6"/>
  </si>
  <si>
    <t>預り金</t>
    <rPh sb="0" eb="1">
      <t>アズカ</t>
    </rPh>
    <rPh sb="2" eb="3">
      <t>キン</t>
    </rPh>
    <phoneticPr fontId="6"/>
  </si>
  <si>
    <t>未収金</t>
    <rPh sb="0" eb="1">
      <t>ミ</t>
    </rPh>
    <phoneticPr fontId="6"/>
  </si>
  <si>
    <t>未払金</t>
    <rPh sb="0" eb="1">
      <t>ミ</t>
    </rPh>
    <rPh sb="1" eb="2">
      <t>ハラ</t>
    </rPh>
    <rPh sb="2" eb="3">
      <t>キン</t>
    </rPh>
    <phoneticPr fontId="6"/>
  </si>
  <si>
    <t>現金預金</t>
    <rPh sb="0" eb="2">
      <t>ゲンキン</t>
    </rPh>
    <rPh sb="2" eb="4">
      <t>ヨキン</t>
    </rPh>
    <phoneticPr fontId="6"/>
  </si>
  <si>
    <t>流動負債</t>
    <rPh sb="0" eb="2">
      <t>リュウドウ</t>
    </rPh>
    <rPh sb="2" eb="4">
      <t>フサイ</t>
    </rPh>
    <phoneticPr fontId="6"/>
  </si>
  <si>
    <t>流動資産</t>
    <rPh sb="0" eb="2">
      <t>リュウドウ</t>
    </rPh>
    <rPh sb="2" eb="4">
      <t>シサン</t>
    </rPh>
    <phoneticPr fontId="6"/>
  </si>
  <si>
    <t>増減</t>
    <rPh sb="0" eb="2">
      <t>ゾウゲン</t>
    </rPh>
    <phoneticPr fontId="6"/>
  </si>
  <si>
    <t>前年同月</t>
    <rPh sb="0" eb="2">
      <t>ゼンネン</t>
    </rPh>
    <rPh sb="2" eb="4">
      <t>ドウゲツ</t>
    </rPh>
    <phoneticPr fontId="6"/>
  </si>
  <si>
    <t>当月</t>
    <rPh sb="0" eb="2">
      <t>トウゲツ</t>
    </rPh>
    <phoneticPr fontId="6"/>
  </si>
  <si>
    <t>負債の部</t>
    <rPh sb="0" eb="2">
      <t>フサイ</t>
    </rPh>
    <rPh sb="3" eb="4">
      <t>ブ</t>
    </rPh>
    <phoneticPr fontId="6"/>
  </si>
  <si>
    <t>資産の部</t>
    <rPh sb="0" eb="2">
      <t>シサン</t>
    </rPh>
    <rPh sb="3" eb="4">
      <t>ブ</t>
    </rPh>
    <phoneticPr fontId="6"/>
  </si>
  <si>
    <t>（単位：円）</t>
    <rPh sb="1" eb="3">
      <t>タンイ</t>
    </rPh>
    <rPh sb="4" eb="5">
      <t>エン</t>
    </rPh>
    <phoneticPr fontId="6"/>
  </si>
  <si>
    <t>平成　27　年　3　月　31　日現在</t>
    <rPh sb="0" eb="2">
      <t>ヘイセイ</t>
    </rPh>
    <rPh sb="6" eb="7">
      <t>ネン</t>
    </rPh>
    <rPh sb="10" eb="11">
      <t>ツキ</t>
    </rPh>
    <rPh sb="15" eb="16">
      <t>ヒ</t>
    </rPh>
    <rPh sb="16" eb="18">
      <t>ゲンザイ</t>
    </rPh>
    <phoneticPr fontId="6"/>
  </si>
  <si>
    <t>貸　借　対　照　表</t>
    <rPh sb="0" eb="1">
      <t>カシ</t>
    </rPh>
    <rPh sb="2" eb="3">
      <t>シャク</t>
    </rPh>
    <rPh sb="4" eb="5">
      <t>タイ</t>
    </rPh>
    <rPh sb="6" eb="7">
      <t>アキラ</t>
    </rPh>
    <rPh sb="8" eb="9">
      <t>ヒョウ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</si>
</sst>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1" applyFill="1">
      <alignment vertical="center"/>
    </xf>
    <xf numFmtId="0" fontId="3" fillId="0" borderId="0" xfId="1" applyFont="1" applyFill="1">
      <alignment vertical="center"/>
    </xf>
    <xf numFmtId="0" fontId="4" fillId="0" borderId="0" xfId="1" applyFont="1" applyFill="1">
      <alignment vertical="center"/>
    </xf>
    <xf numFmtId="176" fontId="3" fillId="0" borderId="1" xfId="1" applyNumberFormat="1" applyFont="1" applyFill="1" applyBorder="1">
      <alignment vertical="center"/>
    </xf>
    <xf numFmtId="176" fontId="3" fillId="0" borderId="2" xfId="1" applyNumberFormat="1" applyFont="1" applyFill="1" applyBorder="1">
      <alignment vertical="center"/>
    </xf>
    <xf numFmtId="176" fontId="3" fillId="0" borderId="3" xfId="1" applyNumberFormat="1" applyFont="1" applyFill="1" applyBorder="1">
      <alignment vertical="center"/>
    </xf>
    <xf numFmtId="176" fontId="3" fillId="0" borderId="5" xfId="1" applyNumberFormat="1" applyFont="1" applyFill="1" applyBorder="1">
      <alignment vertical="center"/>
    </xf>
    <xf numFmtId="176" fontId="3" fillId="0" borderId="6" xfId="1" applyNumberFormat="1" applyFont="1" applyFill="1" applyBorder="1">
      <alignment vertical="center"/>
    </xf>
    <xf numFmtId="176" fontId="3" fillId="0" borderId="7" xfId="1" applyNumberFormat="1" applyFont="1" applyFill="1" applyBorder="1">
      <alignment vertical="center"/>
    </xf>
    <xf numFmtId="176" fontId="3" fillId="0" borderId="10" xfId="1" applyNumberFormat="1" applyFont="1" applyFill="1" applyBorder="1">
      <alignment vertical="center"/>
    </xf>
    <xf numFmtId="176" fontId="3" fillId="0" borderId="9" xfId="1" applyNumberFormat="1" applyFont="1" applyFill="1" applyBorder="1">
      <alignment vertical="center"/>
    </xf>
    <xf numFmtId="0" fontId="3" fillId="0" borderId="8" xfId="1" applyFont="1" applyFill="1" applyBorder="1" applyAlignment="1">
      <alignment horizontal="distributed" vertical="center"/>
    </xf>
    <xf numFmtId="176" fontId="3" fillId="0" borderId="12" xfId="1" applyNumberFormat="1" applyFont="1" applyFill="1" applyBorder="1">
      <alignment vertical="center"/>
    </xf>
    <xf numFmtId="176" fontId="3" fillId="0" borderId="13" xfId="1" applyNumberFormat="1" applyFont="1" applyFill="1" applyBorder="1">
      <alignment vertical="center"/>
    </xf>
    <xf numFmtId="176" fontId="3" fillId="0" borderId="14" xfId="1" applyNumberFormat="1" applyFont="1" applyFill="1" applyBorder="1">
      <alignment vertical="center"/>
    </xf>
    <xf numFmtId="0" fontId="3" fillId="0" borderId="15" xfId="1" applyFont="1" applyFill="1" applyBorder="1" applyAlignment="1">
      <alignment horizontal="distributed" vertical="center"/>
    </xf>
    <xf numFmtId="176" fontId="3" fillId="0" borderId="17" xfId="1" applyNumberFormat="1" applyFont="1" applyFill="1" applyBorder="1">
      <alignment vertical="center"/>
    </xf>
    <xf numFmtId="0" fontId="8" fillId="0" borderId="0" xfId="1" applyFont="1" applyFill="1">
      <alignment vertical="center"/>
    </xf>
    <xf numFmtId="0" fontId="9" fillId="0" borderId="15" xfId="1" applyFont="1" applyFill="1" applyBorder="1" applyAlignment="1">
      <alignment horizontal="distributed" vertical="center"/>
    </xf>
    <xf numFmtId="0" fontId="3" fillId="0" borderId="16" xfId="1" applyFont="1" applyFill="1" applyBorder="1" applyAlignment="1">
      <alignment horizontal="center" vertical="center"/>
    </xf>
    <xf numFmtId="0" fontId="1" fillId="0" borderId="0" xfId="1" applyFont="1" applyFill="1">
      <alignment vertical="center"/>
    </xf>
    <xf numFmtId="176" fontId="3" fillId="0" borderId="18" xfId="1" applyNumberFormat="1" applyFont="1" applyFill="1" applyBorder="1">
      <alignment vertical="center"/>
    </xf>
    <xf numFmtId="176" fontId="3" fillId="0" borderId="19" xfId="1" applyNumberFormat="1" applyFont="1" applyFill="1" applyBorder="1">
      <alignment vertical="center"/>
    </xf>
    <xf numFmtId="176" fontId="3" fillId="0" borderId="20" xfId="1" applyNumberFormat="1" applyFont="1" applyFill="1" applyBorder="1">
      <alignment vertical="center"/>
    </xf>
    <xf numFmtId="176" fontId="3" fillId="0" borderId="22" xfId="1" applyNumberFormat="1" applyFont="1" applyFill="1" applyBorder="1">
      <alignment vertical="center"/>
    </xf>
    <xf numFmtId="176" fontId="3" fillId="0" borderId="23" xfId="1" applyNumberFormat="1" applyFont="1" applyFill="1" applyBorder="1">
      <alignment vertical="center"/>
    </xf>
    <xf numFmtId="0" fontId="3" fillId="0" borderId="21" xfId="1" applyFont="1" applyFill="1" applyBorder="1" applyAlignment="1">
      <alignment horizontal="distributed" vertical="center"/>
    </xf>
    <xf numFmtId="176" fontId="3" fillId="0" borderId="24" xfId="1" applyNumberFormat="1" applyFont="1" applyFill="1" applyBorder="1">
      <alignment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3" fillId="0" borderId="17" xfId="1" applyFont="1" applyFill="1" applyBorder="1" applyAlignment="1">
      <alignment horizontal="center" vertical="center"/>
    </xf>
    <xf numFmtId="0" fontId="3" fillId="0" borderId="15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3" fillId="0" borderId="27" xfId="1" applyFont="1" applyFill="1" applyBorder="1" applyAlignment="1">
      <alignment horizontal="center" vertical="center"/>
    </xf>
    <xf numFmtId="0" fontId="3" fillId="0" borderId="26" xfId="1" applyFont="1" applyFill="1" applyBorder="1" applyAlignment="1">
      <alignment horizontal="center" vertical="center"/>
    </xf>
  </cellXfs>
  <cellStyles count="2">
    <cellStyle name="標準" xfId="0" builtinId="0"/>
    <cellStyle name="標準_改訂貸借対照表Book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workbookViewId="0">
      <selection activeCell="C15" sqref="C15"/>
    </sheetView>
  </sheetViews>
  <sheetFormatPr defaultRowHeight="13.5" x14ac:dyDescent="0.15"/>
  <cols>
    <col min="1" max="1" width="2.5" style="1" customWidth="1"/>
    <col min="2" max="2" width="16.625" style="1" customWidth="1"/>
    <col min="3" max="4" width="9.25" style="1" bestFit="1" customWidth="1"/>
    <col min="5" max="5" width="10.625" style="1" customWidth="1"/>
    <col min="6" max="6" width="2.5" style="1" customWidth="1"/>
    <col min="7" max="7" width="18.75" style="1" customWidth="1"/>
    <col min="8" max="8" width="10.25" style="1" bestFit="1" customWidth="1"/>
    <col min="9" max="9" width="9.25" style="1" bestFit="1" customWidth="1"/>
    <col min="10" max="10" width="9.875" style="1" customWidth="1"/>
    <col min="11" max="16384" width="9" style="1"/>
  </cols>
  <sheetData>
    <row r="1" spans="1:10" x14ac:dyDescent="0.15">
      <c r="A1" s="55"/>
      <c r="B1" s="55"/>
    </row>
    <row r="2" spans="1:10" ht="14.25" x14ac:dyDescent="0.15">
      <c r="A2" s="58" t="s">
        <v>37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x14ac:dyDescent="0.15">
      <c r="A3" s="59" t="s">
        <v>36</v>
      </c>
      <c r="B3" s="59"/>
      <c r="C3" s="59"/>
      <c r="D3" s="59"/>
      <c r="E3" s="59"/>
      <c r="F3" s="59"/>
      <c r="G3" s="59"/>
      <c r="H3" s="59"/>
      <c r="I3" s="59"/>
      <c r="J3" s="59"/>
    </row>
    <row r="4" spans="1:10" x14ac:dyDescent="0.15">
      <c r="A4" s="33"/>
      <c r="B4" s="33"/>
      <c r="C4" s="33"/>
      <c r="D4" s="33"/>
      <c r="E4" s="33"/>
      <c r="F4" s="33"/>
      <c r="G4" s="33"/>
      <c r="H4" s="33"/>
      <c r="I4" s="33"/>
      <c r="J4" s="33"/>
    </row>
    <row r="5" spans="1:10" ht="11.45" customHeight="1" thickBot="1" x14ac:dyDescent="0.2">
      <c r="J5" s="32" t="s">
        <v>35</v>
      </c>
    </row>
    <row r="6" spans="1:10" ht="19.899999999999999" customHeight="1" thickBot="1" x14ac:dyDescent="0.2">
      <c r="A6" s="45" t="s">
        <v>34</v>
      </c>
      <c r="B6" s="46"/>
      <c r="C6" s="46"/>
      <c r="D6" s="46"/>
      <c r="E6" s="48"/>
      <c r="F6" s="45" t="s">
        <v>33</v>
      </c>
      <c r="G6" s="46"/>
      <c r="H6" s="46"/>
      <c r="I6" s="46"/>
      <c r="J6" s="47"/>
    </row>
    <row r="7" spans="1:10" ht="19.899999999999999" customHeight="1" thickBot="1" x14ac:dyDescent="0.2">
      <c r="A7" s="60"/>
      <c r="B7" s="61"/>
      <c r="C7" s="31" t="s">
        <v>32</v>
      </c>
      <c r="D7" s="30" t="s">
        <v>31</v>
      </c>
      <c r="E7" s="29" t="s">
        <v>30</v>
      </c>
      <c r="F7" s="60"/>
      <c r="G7" s="61"/>
      <c r="H7" s="31" t="s">
        <v>32</v>
      </c>
      <c r="I7" s="30" t="s">
        <v>31</v>
      </c>
      <c r="J7" s="29" t="s">
        <v>30</v>
      </c>
    </row>
    <row r="8" spans="1:10" ht="19.899999999999999" customHeight="1" x14ac:dyDescent="0.15">
      <c r="A8" s="56" t="s">
        <v>29</v>
      </c>
      <c r="B8" s="57"/>
      <c r="C8" s="28"/>
      <c r="D8" s="23"/>
      <c r="E8" s="22"/>
      <c r="F8" s="56" t="s">
        <v>28</v>
      </c>
      <c r="G8" s="57"/>
      <c r="H8" s="28"/>
      <c r="I8" s="23"/>
      <c r="J8" s="22"/>
    </row>
    <row r="9" spans="1:10" ht="19.899999999999999" customHeight="1" x14ac:dyDescent="0.15">
      <c r="A9" s="37"/>
      <c r="B9" s="27" t="s">
        <v>27</v>
      </c>
      <c r="C9" s="26">
        <v>42611982</v>
      </c>
      <c r="D9" s="14">
        <v>26008333</v>
      </c>
      <c r="E9" s="25">
        <f>SUM(C9-D9)</f>
        <v>16603649</v>
      </c>
      <c r="F9" s="37"/>
      <c r="G9" s="27" t="s">
        <v>26</v>
      </c>
      <c r="H9" s="26">
        <v>7616905</v>
      </c>
      <c r="I9" s="14">
        <v>6058815</v>
      </c>
      <c r="J9" s="25">
        <f>SUM(H9-I9)</f>
        <v>1558090</v>
      </c>
    </row>
    <row r="10" spans="1:10" ht="19.899999999999999" customHeight="1" x14ac:dyDescent="0.15">
      <c r="A10" s="37"/>
      <c r="B10" s="16" t="s">
        <v>25</v>
      </c>
      <c r="C10" s="15">
        <v>17525950</v>
      </c>
      <c r="D10" s="14">
        <v>16105544</v>
      </c>
      <c r="E10" s="13">
        <f>SUM(C10-D10)</f>
        <v>1420406</v>
      </c>
      <c r="F10" s="37"/>
      <c r="G10" s="16" t="s">
        <v>24</v>
      </c>
      <c r="H10" s="15">
        <v>1664155</v>
      </c>
      <c r="I10" s="14">
        <v>1418157</v>
      </c>
      <c r="J10" s="13">
        <f>SUM(H10-I10)</f>
        <v>245998</v>
      </c>
    </row>
    <row r="11" spans="1:10" ht="19.899999999999999" customHeight="1" x14ac:dyDescent="0.15">
      <c r="A11" s="37"/>
      <c r="B11" s="16" t="s">
        <v>23</v>
      </c>
      <c r="C11" s="15">
        <v>292000</v>
      </c>
      <c r="D11" s="14">
        <v>940000</v>
      </c>
      <c r="E11" s="13">
        <f>SUM(C11-D11)</f>
        <v>-648000</v>
      </c>
      <c r="F11" s="37"/>
      <c r="G11" s="16"/>
      <c r="H11" s="15"/>
      <c r="I11" s="14"/>
      <c r="J11" s="13"/>
    </row>
    <row r="12" spans="1:10" ht="19.899999999999999" customHeight="1" x14ac:dyDescent="0.15">
      <c r="A12" s="38"/>
      <c r="B12" s="16" t="s">
        <v>22</v>
      </c>
      <c r="C12" s="15">
        <v>52965</v>
      </c>
      <c r="D12" s="14">
        <v>0</v>
      </c>
      <c r="E12" s="13">
        <f>SUM(C12-D12)</f>
        <v>52965</v>
      </c>
      <c r="F12" s="38"/>
      <c r="G12" s="16"/>
      <c r="H12" s="15"/>
      <c r="I12" s="14"/>
      <c r="J12" s="13"/>
    </row>
    <row r="13" spans="1:10" ht="19.899999999999999" customHeight="1" x14ac:dyDescent="0.15">
      <c r="A13" s="53" t="s">
        <v>21</v>
      </c>
      <c r="B13" s="54"/>
      <c r="C13" s="15"/>
      <c r="D13" s="14"/>
      <c r="E13" s="13"/>
      <c r="F13" s="53" t="s">
        <v>20</v>
      </c>
      <c r="G13" s="54"/>
      <c r="H13" s="15"/>
      <c r="I13" s="14"/>
      <c r="J13" s="13"/>
    </row>
    <row r="14" spans="1:10" ht="19.899999999999999" customHeight="1" x14ac:dyDescent="0.15">
      <c r="A14" s="53" t="s">
        <v>19</v>
      </c>
      <c r="B14" s="54"/>
      <c r="C14" s="15"/>
      <c r="D14" s="14"/>
      <c r="E14" s="13"/>
      <c r="F14" s="36"/>
      <c r="G14" s="16" t="s">
        <v>18</v>
      </c>
      <c r="H14" s="15">
        <v>22312000</v>
      </c>
      <c r="I14" s="14">
        <v>28540000</v>
      </c>
      <c r="J14" s="13">
        <f>SUM(H14-I14)</f>
        <v>-6228000</v>
      </c>
    </row>
    <row r="15" spans="1:10" ht="19.899999999999999" customHeight="1" x14ac:dyDescent="0.15">
      <c r="A15" s="36"/>
      <c r="B15" s="16" t="s">
        <v>17</v>
      </c>
      <c r="C15" s="15">
        <v>109947829</v>
      </c>
      <c r="D15" s="14">
        <v>114338131</v>
      </c>
      <c r="E15" s="13">
        <f>SUM(C15-D15)</f>
        <v>-4390302</v>
      </c>
      <c r="F15" s="37"/>
      <c r="G15" s="16" t="s">
        <v>16</v>
      </c>
      <c r="H15" s="15">
        <v>8085000</v>
      </c>
      <c r="I15" s="14">
        <v>6010000</v>
      </c>
      <c r="J15" s="13">
        <f>SUM(H15-I15)</f>
        <v>2075000</v>
      </c>
    </row>
    <row r="16" spans="1:10" ht="19.899999999999999" customHeight="1" x14ac:dyDescent="0.15">
      <c r="A16" s="37"/>
      <c r="B16" s="16" t="s">
        <v>15</v>
      </c>
      <c r="C16" s="15">
        <v>5979754</v>
      </c>
      <c r="D16" s="14">
        <v>6571405</v>
      </c>
      <c r="E16" s="13">
        <f>SUM(C16-D16)</f>
        <v>-591651</v>
      </c>
      <c r="F16" s="37"/>
      <c r="G16" s="16"/>
      <c r="H16" s="15"/>
      <c r="I16" s="14"/>
      <c r="J16" s="13"/>
    </row>
    <row r="17" spans="1:15" ht="19.899999999999999" customHeight="1" x14ac:dyDescent="0.15">
      <c r="A17" s="38"/>
      <c r="B17" s="16"/>
      <c r="C17" s="15"/>
      <c r="D17" s="14"/>
      <c r="E17" s="13"/>
      <c r="F17" s="38"/>
      <c r="G17" s="16"/>
      <c r="H17" s="17"/>
      <c r="I17" s="14"/>
      <c r="J17" s="13"/>
    </row>
    <row r="18" spans="1:15" ht="19.899999999999999" customHeight="1" thickBot="1" x14ac:dyDescent="0.2">
      <c r="A18" s="34" t="s">
        <v>14</v>
      </c>
      <c r="B18" s="35"/>
      <c r="C18" s="15"/>
      <c r="D18" s="14"/>
      <c r="E18" s="13"/>
      <c r="F18" s="41" t="s">
        <v>13</v>
      </c>
      <c r="G18" s="42"/>
      <c r="H18" s="11">
        <f>H9+H10+H14+H15</f>
        <v>39678060</v>
      </c>
      <c r="I18" s="10">
        <f>I9+I10+I14+I15</f>
        <v>42026972</v>
      </c>
      <c r="J18" s="13">
        <f>J9+J10+J14+J15</f>
        <v>-2348912</v>
      </c>
    </row>
    <row r="19" spans="1:15" ht="19.899999999999999" customHeight="1" thickBot="1" x14ac:dyDescent="0.2">
      <c r="A19" s="36"/>
      <c r="B19" s="16" t="s">
        <v>12</v>
      </c>
      <c r="C19" s="15">
        <v>1415350</v>
      </c>
      <c r="D19" s="14">
        <v>1</v>
      </c>
      <c r="E19" s="13">
        <f>SUM(C19-D19)</f>
        <v>1415349</v>
      </c>
      <c r="F19" s="39" t="s">
        <v>11</v>
      </c>
      <c r="G19" s="49"/>
      <c r="H19" s="49"/>
      <c r="I19" s="49"/>
      <c r="J19" s="50"/>
    </row>
    <row r="20" spans="1:15" ht="19.899999999999999" customHeight="1" x14ac:dyDescent="0.15">
      <c r="A20" s="37"/>
      <c r="B20" s="16" t="s">
        <v>10</v>
      </c>
      <c r="C20" s="15">
        <v>1155481</v>
      </c>
      <c r="D20" s="14">
        <v>1521752</v>
      </c>
      <c r="E20" s="13">
        <f>SUM(C20-D20)</f>
        <v>-366271</v>
      </c>
      <c r="F20" s="51" t="s">
        <v>8</v>
      </c>
      <c r="G20" s="52"/>
      <c r="H20" s="24"/>
      <c r="I20" s="23"/>
      <c r="J20" s="22"/>
      <c r="O20" s="21"/>
    </row>
    <row r="21" spans="1:15" ht="19.899999999999999" customHeight="1" x14ac:dyDescent="0.15">
      <c r="A21" s="37"/>
      <c r="B21" s="16" t="s">
        <v>9</v>
      </c>
      <c r="C21" s="15">
        <v>3046780</v>
      </c>
      <c r="D21" s="14">
        <v>3356550</v>
      </c>
      <c r="E21" s="13">
        <f>SUM(C21-D21)</f>
        <v>-309770</v>
      </c>
      <c r="F21" s="36"/>
      <c r="G21" s="16" t="s">
        <v>8</v>
      </c>
      <c r="H21" s="15">
        <v>39636147</v>
      </c>
      <c r="I21" s="14">
        <v>39636147</v>
      </c>
      <c r="J21" s="13">
        <f>SUM(H21-I21)</f>
        <v>0</v>
      </c>
    </row>
    <row r="22" spans="1:15" ht="19.899999999999999" customHeight="1" x14ac:dyDescent="0.15">
      <c r="A22" s="37"/>
      <c r="B22" s="16" t="s">
        <v>7</v>
      </c>
      <c r="C22" s="15">
        <v>0</v>
      </c>
      <c r="D22" s="14">
        <v>31500</v>
      </c>
      <c r="E22" s="13">
        <f>SUM(C22-D22)</f>
        <v>-31500</v>
      </c>
      <c r="F22" s="38"/>
      <c r="G22" s="19" t="s">
        <v>6</v>
      </c>
      <c r="H22" s="15">
        <v>29925017</v>
      </c>
      <c r="I22" s="14">
        <v>29925017</v>
      </c>
      <c r="J22" s="13">
        <f>SUM(H22-I22)</f>
        <v>0</v>
      </c>
    </row>
    <row r="23" spans="1:15" ht="19.899999999999999" customHeight="1" x14ac:dyDescent="0.15">
      <c r="A23" s="37"/>
      <c r="B23" s="16" t="s">
        <v>5</v>
      </c>
      <c r="C23" s="15">
        <v>300000</v>
      </c>
      <c r="D23" s="14">
        <v>300000</v>
      </c>
      <c r="E23" s="13">
        <f>SUM(C23-D23)</f>
        <v>0</v>
      </c>
      <c r="F23" s="34"/>
      <c r="G23" s="35"/>
      <c r="H23" s="15"/>
      <c r="I23" s="14"/>
      <c r="J23" s="13"/>
      <c r="N23" s="21"/>
    </row>
    <row r="24" spans="1:15" ht="19.899999999999999" customHeight="1" x14ac:dyDescent="0.15">
      <c r="A24" s="37"/>
      <c r="B24" s="16"/>
      <c r="C24" s="15"/>
      <c r="D24" s="14"/>
      <c r="E24" s="13"/>
      <c r="F24" s="20"/>
      <c r="G24" s="16"/>
      <c r="H24" s="15"/>
      <c r="I24" s="14"/>
      <c r="J24" s="13"/>
    </row>
    <row r="25" spans="1:15" ht="19.899999999999999" customHeight="1" x14ac:dyDescent="0.15">
      <c r="A25" s="37"/>
      <c r="B25" s="16"/>
      <c r="C25" s="17"/>
      <c r="D25" s="14"/>
      <c r="E25" s="13"/>
      <c r="F25" s="34" t="s">
        <v>4</v>
      </c>
      <c r="G25" s="35"/>
      <c r="H25" s="15"/>
      <c r="I25" s="14"/>
      <c r="J25" s="13"/>
    </row>
    <row r="26" spans="1:15" ht="19.899999999999999" customHeight="1" x14ac:dyDescent="0.15">
      <c r="A26" s="37"/>
      <c r="B26" s="16"/>
      <c r="C26" s="17"/>
      <c r="D26" s="14"/>
      <c r="E26" s="13"/>
      <c r="F26" s="36"/>
      <c r="G26" s="19" t="s">
        <v>4</v>
      </c>
      <c r="H26" s="15">
        <v>73088867</v>
      </c>
      <c r="I26" s="14">
        <v>57585080</v>
      </c>
      <c r="J26" s="13">
        <f>SUM(H26-I26)</f>
        <v>15503787</v>
      </c>
      <c r="L26" s="18"/>
    </row>
    <row r="27" spans="1:15" ht="19.899999999999999" customHeight="1" x14ac:dyDescent="0.15">
      <c r="A27" s="37"/>
      <c r="B27" s="16"/>
      <c r="C27" s="17"/>
      <c r="D27" s="14"/>
      <c r="E27" s="13"/>
      <c r="F27" s="37"/>
      <c r="G27" s="16" t="s">
        <v>3</v>
      </c>
      <c r="H27" s="15">
        <v>15503787</v>
      </c>
      <c r="I27" s="14">
        <v>17720476</v>
      </c>
      <c r="J27" s="13">
        <f>SUM(H27-I27)</f>
        <v>-2216689</v>
      </c>
    </row>
    <row r="28" spans="1:15" ht="19.899999999999999" customHeight="1" x14ac:dyDescent="0.15">
      <c r="A28" s="37"/>
      <c r="B28" s="16"/>
      <c r="C28" s="17"/>
      <c r="D28" s="14"/>
      <c r="E28" s="13"/>
      <c r="F28" s="37"/>
      <c r="G28" s="16"/>
      <c r="H28" s="15"/>
      <c r="I28" s="14"/>
      <c r="J28" s="13"/>
    </row>
    <row r="29" spans="1:15" ht="19.899999999999999" customHeight="1" x14ac:dyDescent="0.15">
      <c r="A29" s="37"/>
      <c r="B29" s="16"/>
      <c r="C29" s="17"/>
      <c r="D29" s="14"/>
      <c r="E29" s="13"/>
      <c r="F29" s="38"/>
      <c r="G29" s="16"/>
      <c r="H29" s="15"/>
      <c r="I29" s="14"/>
      <c r="J29" s="13"/>
    </row>
    <row r="30" spans="1:15" ht="19.899999999999999" customHeight="1" thickBot="1" x14ac:dyDescent="0.2">
      <c r="A30" s="37"/>
      <c r="B30" s="12"/>
      <c r="C30" s="11"/>
      <c r="D30" s="10"/>
      <c r="E30" s="7"/>
      <c r="F30" s="41" t="s">
        <v>2</v>
      </c>
      <c r="G30" s="42"/>
      <c r="H30" s="9">
        <f>H21+H22+H26</f>
        <v>142650031</v>
      </c>
      <c r="I30" s="8">
        <f>I21+I22+I26</f>
        <v>127146244</v>
      </c>
      <c r="J30" s="7">
        <f>H30-I30</f>
        <v>15503787</v>
      </c>
    </row>
    <row r="31" spans="1:15" ht="19.899999999999999" customHeight="1" thickBot="1" x14ac:dyDescent="0.2">
      <c r="A31" s="39" t="s">
        <v>1</v>
      </c>
      <c r="B31" s="40"/>
      <c r="C31" s="6">
        <f>SUM(C9:C30)</f>
        <v>182328091</v>
      </c>
      <c r="D31" s="5">
        <f>SUM(D9:D30)</f>
        <v>169173216</v>
      </c>
      <c r="E31" s="4">
        <f>C31-D31</f>
        <v>13154875</v>
      </c>
      <c r="F31" s="43" t="s">
        <v>0</v>
      </c>
      <c r="G31" s="44"/>
      <c r="H31" s="6">
        <f>H18+H30</f>
        <v>182328091</v>
      </c>
      <c r="I31" s="5">
        <f>I18+I30</f>
        <v>169173216</v>
      </c>
      <c r="J31" s="4">
        <f>H31-I31</f>
        <v>13154875</v>
      </c>
    </row>
    <row r="32" spans="1:15" ht="19.899999999999999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L32" s="2"/>
    </row>
  </sheetData>
  <sheetProtection password="E638" sheet="1" objects="1" scenarios="1"/>
  <mergeCells count="28">
    <mergeCell ref="A1:B1"/>
    <mergeCell ref="A8:B8"/>
    <mergeCell ref="F8:G8"/>
    <mergeCell ref="A13:B13"/>
    <mergeCell ref="A2:J2"/>
    <mergeCell ref="A3:J3"/>
    <mergeCell ref="F7:G7"/>
    <mergeCell ref="A7:B7"/>
    <mergeCell ref="F6:J6"/>
    <mergeCell ref="A6:E6"/>
    <mergeCell ref="A18:B18"/>
    <mergeCell ref="F18:G18"/>
    <mergeCell ref="F19:J19"/>
    <mergeCell ref="A14:B14"/>
    <mergeCell ref="F13:G13"/>
    <mergeCell ref="A9:A12"/>
    <mergeCell ref="F14:F17"/>
    <mergeCell ref="A15:A17"/>
    <mergeCell ref="F9:F12"/>
    <mergeCell ref="F25:G25"/>
    <mergeCell ref="A19:A30"/>
    <mergeCell ref="F21:F22"/>
    <mergeCell ref="F26:F29"/>
    <mergeCell ref="A31:B31"/>
    <mergeCell ref="F30:G30"/>
    <mergeCell ref="F31:G31"/>
    <mergeCell ref="F23:G23"/>
    <mergeCell ref="F20:G20"/>
  </mergeCells>
  <phoneticPr fontId="2"/>
  <pageMargins left="0.57999999999999996" right="0.38" top="0.74803149606299213" bottom="0.74803149606299213" header="0.22" footer="0.31496062992125984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貸借対照表</vt:lpstr>
      <vt:lpstr>貸借対照表!Print_Area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fukushi-s1</dc:creator>
  <cp:lastModifiedBy>fukushi-s1</cp:lastModifiedBy>
  <dcterms:created xsi:type="dcterms:W3CDTF">2015-11-02T08:27:46Z</dcterms:created>
  <dcterms:modified xsi:type="dcterms:W3CDTF">2015-11-02T08:34:22Z</dcterms:modified>
</cp:coreProperties>
</file>