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0.5.32.27\kikaku_kanri\05_その他一般\011_その他\01_調査・回答関係\R2\R2調査物【塩原回答分】\【1.26〆】公営企業に係る経営比較分析表（令和元年度決算）の分析等について\"/>
    </mc:Choice>
  </mc:AlternateContent>
  <xr:revisionPtr revIDLastSave="0" documentId="13_ncr:1_{0F6D8C88-926A-4A61-BF26-1CFB82EDEB18}" xr6:coauthVersionLast="36" xr6:coauthVersionMax="36" xr10:uidLastSave="{00000000-0000-0000-0000-000000000000}"/>
  <workbookProtection workbookAlgorithmName="SHA-512" workbookHashValue="g0zglTgydRx34vGLdqhSPb70KwBXPFX3PS80633RiXUJurSHYwenYU4ojQ/9a5GC94sZ2lsHU8VpT8MFAo74Cg==" workbookSaltValue="KkveOu/EfTxlCNqsmgCh6g==" workbookSpinCount="100000" lockStructure="1"/>
  <bookViews>
    <workbookView xWindow="0" yWindow="0" windowWidth="23040" windowHeight="9036" xr2:uid="{00000000-000D-0000-FFFF-FFFF00000000}"/>
  </bookViews>
  <sheets>
    <sheet name="法適用_病院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32" i="4"/>
  <c r="MN54" i="4"/>
  <c r="HM78" i="4"/>
  <c r="FL54" i="4"/>
  <c r="MN32" i="4"/>
  <c r="CS78" i="4"/>
  <c r="BX54" i="4"/>
  <c r="BX32" i="4"/>
  <c r="C11" i="5"/>
  <c r="D11" i="5"/>
  <c r="E11" i="5"/>
  <c r="B11" i="5"/>
  <c r="BG78" i="4" l="1"/>
  <c r="AT54" i="4"/>
  <c r="AT32" i="4"/>
  <c r="LJ54" i="4"/>
  <c r="HV32" i="4"/>
  <c r="GA78" i="4"/>
  <c r="EH54" i="4"/>
  <c r="EH32" i="4"/>
  <c r="LJ32" i="4"/>
  <c r="KV78" i="4"/>
  <c r="HV54" i="4"/>
  <c r="FH78" i="4"/>
  <c r="DS54" i="4"/>
  <c r="DS32" i="4"/>
  <c r="AN78" i="4"/>
  <c r="AE32" i="4"/>
  <c r="AE54" i="4"/>
  <c r="KC78" i="4"/>
  <c r="HG54" i="4"/>
  <c r="HG32" i="4"/>
  <c r="KU54" i="4"/>
  <c r="KU32" i="4"/>
  <c r="JJ78" i="4"/>
  <c r="GR54" i="4"/>
  <c r="GR32" i="4"/>
  <c r="EO78" i="4"/>
  <c r="DD54" i="4"/>
  <c r="KF32" i="4"/>
  <c r="DD32" i="4"/>
  <c r="U78" i="4"/>
  <c r="P54" i="4"/>
  <c r="P32" i="4"/>
  <c r="KF54" i="4"/>
  <c r="LY54" i="4"/>
  <c r="LY32" i="4"/>
  <c r="LO78" i="4"/>
  <c r="IK54" i="4"/>
  <c r="IK32" i="4"/>
  <c r="BZ78" i="4"/>
  <c r="BI54" i="4"/>
  <c r="GT78" i="4"/>
  <c r="EW54" i="4"/>
  <c r="EW32" i="4"/>
  <c r="BI32" i="4"/>
</calcChain>
</file>

<file path=xl/sharedStrings.xml><?xml version="1.0" encoding="utf-8"?>
<sst xmlns="http://schemas.openxmlformats.org/spreadsheetml/2006/main" count="321" uniqueCount="205">
  <si>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</si>
  <si>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</si>
  <si>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</si>
  <si>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</si>
  <si>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</si>
  <si>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</si>
  <si>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</si>
  <si>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</si>
  <si>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</si>
  <si>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</si>
  <si>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</si>
  <si>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</si>
  <si>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</si>
  <si>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</si>
  <si>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</si>
  <si>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</si>
  <si>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</si>
  <si>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</si>
  <si>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</si>
  <si>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</si>
  <si>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</si>
  <si>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</si>
  <si>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</si>
  <si>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</si>
  <si>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</si>
  <si>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</si>
  <si>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</si>
  <si>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</si>
  <si>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</si>
  <si>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</si>
  <si>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</si>
  <si>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</si>
  <si>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</si>
  <si>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</si>
  <si>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</si>
  <si>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</si>
  <si>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</si>
  <si>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</si>
  <si>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</si>
  <si>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</si>
  <si>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</si>
  <si>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</si>
  <si>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</si>
  <si>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</si>
  <si>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</si>
  <si>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</si>
  <si>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</si>
  <si>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</si>
  <si>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</si>
  <si>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</si>
  <si>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</si>
  <si>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</si>
  <si>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</si>
  <si>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</si>
  <si>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</si>
  <si>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</si>
  <si>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</si>
  <si>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</si>
  <si>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</si>
  <si>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</si>
  <si>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</si>
  <si>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</si>
  <si>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</si>
  <si>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</si>
  <si>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</si>
  <si>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</si>
  <si>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</si>
  <si>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</si>
  <si>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</si>
  <si>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</si>
  <si>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</si>
  <si>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</si>
  <si>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</si>
  <si>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</si>
  <si>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</si>
  <si>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</si>
  <si>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</si>
  <si>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</si>
  <si>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</si>
  <si>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</si>
  <si>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</si>
  <si>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</si>
  <si>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</si>
  <si>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</si>
  <si>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</si>
  <si>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</si>
  <si>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</si>
  <si>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</si>
  <si>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</si>
  <si>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</si>
  <si>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</si>
  <si>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</si>
  <si>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</si>
  <si>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</si>
  <si>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</si>
  <si>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</si>
  <si>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</si>
  <si>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</si>
  <si>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</si>
  <si>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</si>
  <si>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</si>
  <si>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</si>
  <si>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</si>
  <si>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</si>
  <si>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</si>
  <si>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</si>
  <si>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</si>
  <si>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</si>
  <si>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</si>
  <si>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</si>
  <si>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</si>
  <si>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</si>
  <si>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</si>
  <si>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</si>
  <si>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</si>
  <si>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</si>
  <si>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</si>
  <si>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</si>
  <si>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</si>
  <si>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</si>
  <si>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</si>
  <si>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</si>
  <si>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</si>
  <si>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</si>
  <si>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</si>
  <si>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</si>
  <si>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</si>
  <si>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</si>
  <si>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</si>
  <si>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</si>
  <si>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</si>
  <si>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</si>
  <si>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</si>
  <si>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</si>
  <si>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</si>
  <si>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</si>
  <si>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</si>
  <si>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</si>
  <si>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</si>
  <si>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</si>
  <si>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</si>
  <si>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</si>
  <si>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</si>
  <si>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</si>
  <si>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</si>
  <si>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</si>
  <si>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</si>
  <si>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</si>
  <si>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</si>
  <si>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</si>
  <si>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</si>
  <si>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</si>
  <si>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</si>
  <si>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</si>
  <si>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</si>
  <si>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</si>
  <si>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</si>
  <si>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</si>
  <si>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</si>
  <si>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</si>
  <si>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</si>
  <si>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</si>
  <si>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</si>
  <si>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当該値(N-2)</t>
    <phoneticPr fontId="5"/>
  </si>
  <si>
    <t>当該値(N-4)</t>
    <phoneticPr fontId="5"/>
  </si>
  <si>
    <t>当該値(N-3)</t>
    <phoneticPr fontId="5"/>
  </si>
  <si>
    <t>当該値(N-1)</t>
    <phoneticPr fontId="5"/>
  </si>
  <si>
    <t>当該値(N)</t>
    <phoneticPr fontId="5"/>
  </si>
  <si>
    <t>当該値(N-2)</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</si>
  <si>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</si>
  <si>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</si>
  <si>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</si>
  <si>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</si>
  <si>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</si>
  <si>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</si>
  <si>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</si>
  <si>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</si>
  <si>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</si>
  <si>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</si>
  <si>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</si>
  <si>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</si>
  <si>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</si>
  <si>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</si>
  <si>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</si>
  <si>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根室市</t>
  </si>
  <si>
    <t>根室病院</t>
  </si>
  <si>
    <t>条例全部</t>
  </si>
  <si>
    <t>病院事業</t>
  </si>
  <si>
    <t>一般病院</t>
  </si>
  <si>
    <t>100床以上～200床未満</t>
  </si>
  <si>
    <t>自治体職員</t>
  </si>
  <si>
    <t>直営</t>
  </si>
  <si>
    <t>ド 透 訓</t>
  </si>
  <si>
    <t>救 感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</si>
  <si>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</si>
  <si>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</si>
  <si>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</si>
  <si>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</si>
  <si>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</si>
  <si>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</si>
  <si>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</si>
  <si>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根室市をはじめ管内４町を含む第２次保健医療圏の中で地域センター病院として比較的高度で専門性の高い医療サービスを提供しており、救急告示病院や災害拠点病院の役割も担っている。</t>
    <phoneticPr fontId="5"/>
  </si>
  <si>
    <t>①経常収支比率については、全国・類似病院平均より低く１００％を下回っている状況にある。
②医業収支比率については、依然として全国・類似病院平均を下回る低水準で推移している。
③累積欠損金比率は平成２６年度の会計制度改正から平成２５年度をピークに減少したものの、上昇傾向にある。
④病床利用率は平成２４年度の新病院建設以後も高水準で推移している。
⑤入院患者の単価は類似病院平均を上回っている。
⑥外来患者の単価は上昇傾向にあるが、全国・類似病院平均を下回っている。
⑦職員給与費は全国・類似病院平均を上回っている。
⑧材料費は全国平均ではあるものの、類似病院よりも高い水準で推移し上昇傾向である。</t>
    <rPh sb="1" eb="3">
      <t>ケイジョウ</t>
    </rPh>
    <rPh sb="3" eb="5">
      <t>シュウシ</t>
    </rPh>
    <rPh sb="5" eb="7">
      <t>ヒリツ</t>
    </rPh>
    <rPh sb="13" eb="15">
      <t>ゼンコク</t>
    </rPh>
    <rPh sb="16" eb="18">
      <t>ルイジ</t>
    </rPh>
    <rPh sb="18" eb="20">
      <t>ビョウイン</t>
    </rPh>
    <rPh sb="20" eb="22">
      <t>ヘイキン</t>
    </rPh>
    <rPh sb="24" eb="25">
      <t>ヒク</t>
    </rPh>
    <rPh sb="31" eb="33">
      <t>シタマワ</t>
    </rPh>
    <rPh sb="37" eb="39">
      <t>ジョウキョウ</t>
    </rPh>
    <rPh sb="45" eb="47">
      <t>イギョウ</t>
    </rPh>
    <rPh sb="47" eb="49">
      <t>シュウシ</t>
    </rPh>
    <rPh sb="49" eb="51">
      <t>ヒリツ</t>
    </rPh>
    <rPh sb="57" eb="59">
      <t>イゼン</t>
    </rPh>
    <rPh sb="62" eb="64">
      <t>ゼンコク</t>
    </rPh>
    <rPh sb="65" eb="67">
      <t>ルイジ</t>
    </rPh>
    <rPh sb="67" eb="69">
      <t>ビョウイン</t>
    </rPh>
    <rPh sb="69" eb="71">
      <t>ヘイキン</t>
    </rPh>
    <rPh sb="72" eb="74">
      <t>シタマワ</t>
    </rPh>
    <rPh sb="75" eb="78">
      <t>テイスイジュン</t>
    </rPh>
    <rPh sb="79" eb="81">
      <t>スイイ</t>
    </rPh>
    <rPh sb="88" eb="90">
      <t>ルイセキ</t>
    </rPh>
    <rPh sb="90" eb="92">
      <t>ケッソン</t>
    </rPh>
    <rPh sb="92" eb="93">
      <t>キン</t>
    </rPh>
    <rPh sb="93" eb="95">
      <t>ヒリツ</t>
    </rPh>
    <rPh sb="96" eb="98">
      <t>ヘイセイ</t>
    </rPh>
    <rPh sb="100" eb="102">
      <t>ネンド</t>
    </rPh>
    <rPh sb="103" eb="105">
      <t>カイケイ</t>
    </rPh>
    <rPh sb="105" eb="107">
      <t>セイド</t>
    </rPh>
    <rPh sb="107" eb="109">
      <t>カイセイ</t>
    </rPh>
    <rPh sb="111" eb="113">
      <t>ヘイセイ</t>
    </rPh>
    <rPh sb="115" eb="117">
      <t>ネンド</t>
    </rPh>
    <rPh sb="122" eb="124">
      <t>ゲンショウ</t>
    </rPh>
    <rPh sb="130" eb="132">
      <t>ジョウショウ</t>
    </rPh>
    <rPh sb="132" eb="134">
      <t>ケイコウ</t>
    </rPh>
    <rPh sb="140" eb="144">
      <t>ビョウショウリヨウ</t>
    </rPh>
    <rPh sb="144" eb="145">
      <t>リツ</t>
    </rPh>
    <rPh sb="146" eb="148">
      <t>ヘイセイ</t>
    </rPh>
    <rPh sb="150" eb="151">
      <t>ネン</t>
    </rPh>
    <rPh sb="151" eb="152">
      <t>ド</t>
    </rPh>
    <rPh sb="153" eb="156">
      <t>シンビョウイン</t>
    </rPh>
    <rPh sb="156" eb="158">
      <t>ケンセツ</t>
    </rPh>
    <rPh sb="158" eb="160">
      <t>イゴ</t>
    </rPh>
    <rPh sb="161" eb="164">
      <t>コウスイジュン</t>
    </rPh>
    <rPh sb="165" eb="167">
      <t>スイイ</t>
    </rPh>
    <rPh sb="174" eb="176">
      <t>ニュウイン</t>
    </rPh>
    <rPh sb="176" eb="178">
      <t>カンジャ</t>
    </rPh>
    <rPh sb="179" eb="181">
      <t>タンカ</t>
    </rPh>
    <rPh sb="182" eb="184">
      <t>ルイジ</t>
    </rPh>
    <rPh sb="184" eb="186">
      <t>ビョウイン</t>
    </rPh>
    <rPh sb="186" eb="188">
      <t>ヘイキン</t>
    </rPh>
    <rPh sb="189" eb="191">
      <t>ウワマワ</t>
    </rPh>
    <rPh sb="198" eb="200">
      <t>ガイライ</t>
    </rPh>
    <rPh sb="200" eb="202">
      <t>カンジャ</t>
    </rPh>
    <rPh sb="203" eb="205">
      <t>タンカ</t>
    </rPh>
    <rPh sb="206" eb="208">
      <t>ジョウショウ</t>
    </rPh>
    <rPh sb="208" eb="210">
      <t>ケイコウ</t>
    </rPh>
    <rPh sb="215" eb="217">
      <t>ゼンコク</t>
    </rPh>
    <rPh sb="218" eb="220">
      <t>ルイジ</t>
    </rPh>
    <rPh sb="220" eb="222">
      <t>ビョウイン</t>
    </rPh>
    <rPh sb="222" eb="224">
      <t>ヘイキン</t>
    </rPh>
    <rPh sb="225" eb="227">
      <t>シタマワ</t>
    </rPh>
    <rPh sb="234" eb="236">
      <t>ショクイン</t>
    </rPh>
    <rPh sb="236" eb="238">
      <t>キュウヨ</t>
    </rPh>
    <rPh sb="238" eb="239">
      <t>ヒ</t>
    </rPh>
    <rPh sb="240" eb="242">
      <t>ゼンコク</t>
    </rPh>
    <rPh sb="243" eb="245">
      <t>ルイジ</t>
    </rPh>
    <rPh sb="245" eb="247">
      <t>ビョウイン</t>
    </rPh>
    <rPh sb="247" eb="249">
      <t>ヘイキン</t>
    </rPh>
    <rPh sb="250" eb="252">
      <t>ウワマワ</t>
    </rPh>
    <rPh sb="259" eb="262">
      <t>ザイリョウヒ</t>
    </rPh>
    <rPh sb="263" eb="265">
      <t>ゼンコク</t>
    </rPh>
    <rPh sb="265" eb="267">
      <t>ヘイキン</t>
    </rPh>
    <rPh sb="275" eb="277">
      <t>ルイジ</t>
    </rPh>
    <rPh sb="277" eb="279">
      <t>ビョウイン</t>
    </rPh>
    <rPh sb="282" eb="283">
      <t>タカ</t>
    </rPh>
    <rPh sb="284" eb="286">
      <t>スイジュン</t>
    </rPh>
    <rPh sb="287" eb="289">
      <t>スイイ</t>
    </rPh>
    <rPh sb="290" eb="292">
      <t>ジョウショウ</t>
    </rPh>
    <rPh sb="292" eb="294">
      <t>ケイコウ</t>
    </rPh>
    <phoneticPr fontId="5"/>
  </si>
  <si>
    <t>①有形固定資産減価償却率は全国・類似病院平均と同程度であるが、平成２４年度の新病院建設及び医療機器等整備から年数の経過とともに増加している。
②器械備品減価償却率は①と同様に年数の経過とともに増加している。
③１床当たり有形固定資産は新病院建設及び医療機器整備により全国・類似病院平均より高く、今後も一定程度同水準での推移が予測される。</t>
    <rPh sb="1" eb="3">
      <t>ユウケイ</t>
    </rPh>
    <rPh sb="3" eb="5">
      <t>コテイ</t>
    </rPh>
    <rPh sb="5" eb="7">
      <t>シサン</t>
    </rPh>
    <rPh sb="7" eb="9">
      <t>ゲンカ</t>
    </rPh>
    <rPh sb="9" eb="11">
      <t>ショウキャク</t>
    </rPh>
    <rPh sb="11" eb="12">
      <t>リツ</t>
    </rPh>
    <rPh sb="13" eb="15">
      <t>ゼンコク</t>
    </rPh>
    <rPh sb="16" eb="18">
      <t>ルイジ</t>
    </rPh>
    <rPh sb="18" eb="20">
      <t>ビョウイン</t>
    </rPh>
    <rPh sb="20" eb="22">
      <t>ヘイキン</t>
    </rPh>
    <rPh sb="23" eb="26">
      <t>ドウテイド</t>
    </rPh>
    <rPh sb="54" eb="56">
      <t>ネンスウ</t>
    </rPh>
    <rPh sb="57" eb="59">
      <t>ケイカ</t>
    </rPh>
    <rPh sb="63" eb="65">
      <t>ゾウカ</t>
    </rPh>
    <rPh sb="72" eb="74">
      <t>キカイ</t>
    </rPh>
    <rPh sb="74" eb="76">
      <t>ビヒン</t>
    </rPh>
    <rPh sb="76" eb="78">
      <t>ゲンカ</t>
    </rPh>
    <rPh sb="78" eb="80">
      <t>ショウキャク</t>
    </rPh>
    <rPh sb="80" eb="81">
      <t>リツ</t>
    </rPh>
    <rPh sb="87" eb="89">
      <t>ネンスウ</t>
    </rPh>
    <rPh sb="90" eb="92">
      <t>ケイカ</t>
    </rPh>
    <rPh sb="96" eb="98">
      <t>ゾウカ</t>
    </rPh>
    <rPh sb="106" eb="107">
      <t>ユカ</t>
    </rPh>
    <rPh sb="107" eb="108">
      <t>ア</t>
    </rPh>
    <rPh sb="110" eb="112">
      <t>ユウケイ</t>
    </rPh>
    <rPh sb="112" eb="114">
      <t>コテイ</t>
    </rPh>
    <rPh sb="114" eb="116">
      <t>シサン</t>
    </rPh>
    <rPh sb="117" eb="120">
      <t>シンビョウイン</t>
    </rPh>
    <rPh sb="120" eb="122">
      <t>ケンセツ</t>
    </rPh>
    <rPh sb="122" eb="123">
      <t>オヨ</t>
    </rPh>
    <rPh sb="124" eb="126">
      <t>イリョウ</t>
    </rPh>
    <rPh sb="126" eb="128">
      <t>キキ</t>
    </rPh>
    <rPh sb="128" eb="130">
      <t>セイビ</t>
    </rPh>
    <rPh sb="133" eb="135">
      <t>ゼンコク</t>
    </rPh>
    <rPh sb="136" eb="138">
      <t>ルイジ</t>
    </rPh>
    <rPh sb="138" eb="140">
      <t>ビョウイン</t>
    </rPh>
    <rPh sb="140" eb="142">
      <t>ヘイキン</t>
    </rPh>
    <rPh sb="144" eb="145">
      <t>タカ</t>
    </rPh>
    <rPh sb="147" eb="149">
      <t>コンゴ</t>
    </rPh>
    <rPh sb="150" eb="152">
      <t>イッテイ</t>
    </rPh>
    <rPh sb="152" eb="154">
      <t>テイド</t>
    </rPh>
    <rPh sb="154" eb="157">
      <t>ドウスイジュン</t>
    </rPh>
    <rPh sb="159" eb="161">
      <t>スイイ</t>
    </rPh>
    <rPh sb="162" eb="164">
      <t>ヨソク</t>
    </rPh>
    <phoneticPr fontId="5"/>
  </si>
  <si>
    <t>1.経営の健全性・効率性について
1人1日当たり収益が増加傾向にあるものの、給与費、材料費等については上昇傾向であり、医業収支比率は依然として低水準で推移し、一般会計繰入金に依存せざるを得ない状況である。
2.老朽化の状況
医療機器の更新時期が到来しており、購入等の老朽化に伴う費用負担は継続的に発生する見込であり、一般会計からの繰入についても増加傾向にある。
今後においても地域医療の安定的な確保が必要であるため、医業収益の増加と経費の削減を図り、持続可能な経営状況を目指す。</t>
    <rPh sb="2" eb="4">
      <t>ケイエイ</t>
    </rPh>
    <rPh sb="5" eb="8">
      <t>ケンゼンセイ</t>
    </rPh>
    <rPh sb="9" eb="12">
      <t>コウリツセイ</t>
    </rPh>
    <rPh sb="51" eb="53">
      <t>ジョウショウ</t>
    </rPh>
    <rPh sb="53" eb="55">
      <t>ケイコウ</t>
    </rPh>
    <rPh sb="75" eb="77">
      <t>スイイ</t>
    </rPh>
    <rPh sb="79" eb="86">
      <t>イッパンカイケイクリイレキン</t>
    </rPh>
    <rPh sb="87" eb="89">
      <t>イゾン</t>
    </rPh>
    <rPh sb="93" eb="94">
      <t>エ</t>
    </rPh>
    <rPh sb="96" eb="98">
      <t>ジョウキョウ</t>
    </rPh>
    <rPh sb="106" eb="109">
      <t>ロウキュウカ</t>
    </rPh>
    <rPh sb="110" eb="112">
      <t>ジョウキョウ</t>
    </rPh>
    <rPh sb="113" eb="115">
      <t>イリョウ</t>
    </rPh>
    <rPh sb="115" eb="117">
      <t>キキ</t>
    </rPh>
    <rPh sb="118" eb="120">
      <t>コウシン</t>
    </rPh>
    <rPh sb="120" eb="122">
      <t>ジキ</t>
    </rPh>
    <rPh sb="123" eb="125">
      <t>トウライ</t>
    </rPh>
    <rPh sb="130" eb="132">
      <t>コウニュウ</t>
    </rPh>
    <rPh sb="132" eb="133">
      <t>トウ</t>
    </rPh>
    <rPh sb="134" eb="137">
      <t>ロウキュウカ</t>
    </rPh>
    <rPh sb="138" eb="139">
      <t>トモナ</t>
    </rPh>
    <rPh sb="140" eb="142">
      <t>ヒヨウ</t>
    </rPh>
    <rPh sb="142" eb="144">
      <t>フタン</t>
    </rPh>
    <rPh sb="145" eb="148">
      <t>ケイゾクテキ</t>
    </rPh>
    <rPh sb="149" eb="151">
      <t>ハッセイ</t>
    </rPh>
    <rPh sb="153" eb="155">
      <t>ミコ</t>
    </rPh>
    <rPh sb="159" eb="161">
      <t>イッパン</t>
    </rPh>
    <rPh sb="161" eb="163">
      <t>カイケイ</t>
    </rPh>
    <rPh sb="166" eb="168">
      <t>クリイ</t>
    </rPh>
    <rPh sb="173" eb="175">
      <t>ゾウカ</t>
    </rPh>
    <rPh sb="175" eb="177">
      <t>ケイコウ</t>
    </rPh>
    <rPh sb="183" eb="185">
      <t>コンゴ</t>
    </rPh>
    <rPh sb="190" eb="192">
      <t>チイキ</t>
    </rPh>
    <rPh sb="192" eb="194">
      <t>イリョウ</t>
    </rPh>
    <rPh sb="195" eb="198">
      <t>アンテイテキ</t>
    </rPh>
    <rPh sb="199" eb="201">
      <t>カクホ</t>
    </rPh>
    <rPh sb="202" eb="204">
      <t>ヒツヨウ</t>
    </rPh>
    <rPh sb="210" eb="212">
      <t>イギョウ</t>
    </rPh>
    <rPh sb="212" eb="214">
      <t>シュウエキ</t>
    </rPh>
    <rPh sb="215" eb="217">
      <t>ゾウカ</t>
    </rPh>
    <rPh sb="218" eb="220">
      <t>ケイヒ</t>
    </rPh>
    <rPh sb="221" eb="223">
      <t>サクゲン</t>
    </rPh>
    <rPh sb="224" eb="225">
      <t>ハカ</t>
    </rPh>
    <rPh sb="232" eb="236">
      <t>ケイエイジョウキョウ</t>
    </rPh>
    <rPh sb="237" eb="239">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</si>
</sst>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78.099999999999994</c:v>
                </c:pt>
                <c:pt idx="1">
                  <c:v>81.2</c:v>
                </c:pt>
                <c:pt idx="2">
                  <c:v>84</c:v>
                </c:pt>
                <c:pt idx="3">
                  <c:v>79.400000000000006</c:v>
                </c:pt>
                <c:pt idx="4">
                  <c:v>78.099999999999994</c:v>
                </c:pt>
              </c:numCache>
            </c:numRef>
          </c:val>
          <c:extLst>
            <c:ext xmlns:c16="http://schemas.microsoft.com/office/drawing/2014/chart" uri="{C3380CC4-5D6E-409C-BE32-E72D297353CC}">
              <c16:uniqueId val="{00000000-E274-4862-BD36-12EDBE34FF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274-4862-BD36-12EDBE34FF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8675</c:v>
                </c:pt>
                <c:pt idx="1">
                  <c:v>8618</c:v>
                </c:pt>
                <c:pt idx="2">
                  <c:v>8858</c:v>
                </c:pt>
                <c:pt idx="3">
                  <c:v>9407</c:v>
                </c:pt>
                <c:pt idx="4">
                  <c:v>9809</c:v>
                </c:pt>
              </c:numCache>
            </c:numRef>
          </c:val>
          <c:extLst>
            <c:ext xmlns:c16="http://schemas.microsoft.com/office/drawing/2014/chart" uri="{C3380CC4-5D6E-409C-BE32-E72D297353CC}">
              <c16:uniqueId val="{00000000-B9A6-4773-BC42-FB50F85A421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B9A6-4773-BC42-FB50F85A421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36849</c:v>
                </c:pt>
                <c:pt idx="1">
                  <c:v>36275</c:v>
                </c:pt>
                <c:pt idx="2">
                  <c:v>38326</c:v>
                </c:pt>
                <c:pt idx="3">
                  <c:v>37672</c:v>
                </c:pt>
                <c:pt idx="4">
                  <c:v>37750</c:v>
                </c:pt>
              </c:numCache>
            </c:numRef>
          </c:val>
          <c:extLst>
            <c:ext xmlns:c16="http://schemas.microsoft.com/office/drawing/2014/chart" uri="{C3380CC4-5D6E-409C-BE32-E72D297353CC}">
              <c16:uniqueId val="{00000000-F1FF-4504-BFDD-1774DA6C815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1FF-4504-BFDD-1774DA6C815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85.1</c:v>
                </c:pt>
                <c:pt idx="1">
                  <c:v>85.1</c:v>
                </c:pt>
                <c:pt idx="2">
                  <c:v>81.099999999999994</c:v>
                </c:pt>
                <c:pt idx="3">
                  <c:v>89.1</c:v>
                </c:pt>
                <c:pt idx="4">
                  <c:v>90.7</c:v>
                </c:pt>
              </c:numCache>
            </c:numRef>
          </c:val>
          <c:extLst>
            <c:ext xmlns:c16="http://schemas.microsoft.com/office/drawing/2014/chart" uri="{C3380CC4-5D6E-409C-BE32-E72D297353CC}">
              <c16:uniqueId val="{00000000-CFE5-4125-B317-AF72284F7E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FE5-4125-B317-AF72284F7E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65.5</c:v>
                </c:pt>
                <c:pt idx="1">
                  <c:v>64.099999999999994</c:v>
                </c:pt>
                <c:pt idx="2">
                  <c:v>66.7</c:v>
                </c:pt>
                <c:pt idx="3">
                  <c:v>65.099999999999994</c:v>
                </c:pt>
                <c:pt idx="4">
                  <c:v>64.900000000000006</c:v>
                </c:pt>
              </c:numCache>
            </c:numRef>
          </c:val>
          <c:extLst>
            <c:ext xmlns:c16="http://schemas.microsoft.com/office/drawing/2014/chart" uri="{C3380CC4-5D6E-409C-BE32-E72D297353CC}">
              <c16:uniqueId val="{00000000-C168-4CF3-BF8F-E64D1EDBE68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C168-4CF3-BF8F-E64D1EDBE68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95.4</c:v>
                </c:pt>
                <c:pt idx="1">
                  <c:v>97.3</c:v>
                </c:pt>
                <c:pt idx="2">
                  <c:v>97.6</c:v>
                </c:pt>
                <c:pt idx="3">
                  <c:v>94.8</c:v>
                </c:pt>
                <c:pt idx="4">
                  <c:v>96.7</c:v>
                </c:pt>
              </c:numCache>
            </c:numRef>
          </c:val>
          <c:extLst>
            <c:ext xmlns:c16="http://schemas.microsoft.com/office/drawing/2014/chart" uri="{C3380CC4-5D6E-409C-BE32-E72D297353CC}">
              <c16:uniqueId val="{00000000-1865-4847-9F75-408B044CF33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1865-4847-9F75-408B044CF33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28.2</c:v>
                </c:pt>
                <c:pt idx="1">
                  <c:v>35.9</c:v>
                </c:pt>
                <c:pt idx="2">
                  <c:v>43.6</c:v>
                </c:pt>
                <c:pt idx="3">
                  <c:v>50</c:v>
                </c:pt>
                <c:pt idx="4">
                  <c:v>54.3</c:v>
                </c:pt>
              </c:numCache>
            </c:numRef>
          </c:val>
          <c:extLst>
            <c:ext xmlns:c16="http://schemas.microsoft.com/office/drawing/2014/chart" uri="{C3380CC4-5D6E-409C-BE32-E72D297353CC}">
              <c16:uniqueId val="{00000000-4DB4-4D91-AD25-B19C537B00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DB4-4D91-AD25-B19C537B005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54.3</c:v>
                </c:pt>
                <c:pt idx="1">
                  <c:v>64</c:v>
                </c:pt>
                <c:pt idx="2">
                  <c:v>74.900000000000006</c:v>
                </c:pt>
                <c:pt idx="3">
                  <c:v>83.2</c:v>
                </c:pt>
                <c:pt idx="4">
                  <c:v>83.9</c:v>
                </c:pt>
              </c:numCache>
            </c:numRef>
          </c:val>
          <c:extLst>
            <c:ext xmlns:c16="http://schemas.microsoft.com/office/drawing/2014/chart" uri="{C3380CC4-5D6E-409C-BE32-E72D297353CC}">
              <c16:uniqueId val="{00000000-E359-4238-A8DB-DBBF53C618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E359-4238-A8DB-DBBF53C618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54178119</c:v>
                </c:pt>
                <c:pt idx="1">
                  <c:v>53941511</c:v>
                </c:pt>
                <c:pt idx="2">
                  <c:v>54389637</c:v>
                </c:pt>
                <c:pt idx="3">
                  <c:v>54640067</c:v>
                </c:pt>
                <c:pt idx="4">
                  <c:v>55451822</c:v>
                </c:pt>
              </c:numCache>
            </c:numRef>
          </c:val>
          <c:extLst>
            <c:ext xmlns:c16="http://schemas.microsoft.com/office/drawing/2014/chart" uri="{C3380CC4-5D6E-409C-BE32-E72D297353CC}">
              <c16:uniqueId val="{00000000-2441-4C6F-AB8D-22E5BA41A7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2441-4C6F-AB8D-22E5BA41A77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23.5</c:v>
                </c:pt>
                <c:pt idx="1">
                  <c:v>22.7</c:v>
                </c:pt>
                <c:pt idx="2">
                  <c:v>22.5</c:v>
                </c:pt>
                <c:pt idx="3">
                  <c:v>23.4</c:v>
                </c:pt>
                <c:pt idx="4">
                  <c:v>25</c:v>
                </c:pt>
              </c:numCache>
            </c:numRef>
          </c:val>
          <c:extLst>
            <c:ext xmlns:c16="http://schemas.microsoft.com/office/drawing/2014/chart" uri="{C3380CC4-5D6E-409C-BE32-E72D297353CC}">
              <c16:uniqueId val="{00000000-0D51-4181-8F76-FC1DDF0BB2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0D51-4181-8F76-FC1DDF0BB2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73.099999999999994</c:v>
                </c:pt>
                <c:pt idx="1">
                  <c:v>75</c:v>
                </c:pt>
                <c:pt idx="2">
                  <c:v>73.3</c:v>
                </c:pt>
                <c:pt idx="3">
                  <c:v>76.5</c:v>
                </c:pt>
                <c:pt idx="4">
                  <c:v>79.2</c:v>
                </c:pt>
              </c:numCache>
            </c:numRef>
          </c:val>
          <c:extLst>
            <c:ext xmlns:c16="http://schemas.microsoft.com/office/drawing/2014/chart" uri="{C3380CC4-5D6E-409C-BE32-E72D297353CC}">
              <c16:uniqueId val="{00000000-3C20-4867-8304-BA15CB92CE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C20-4867-8304-BA15CB92CE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18" zoomScaleNormal="100" zoomScaleSheetLayoutView="70" workbookViewId="0">
      <selection activeCell="JZ61" sqref="JZ6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北海道根室市　根室病院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100床以上～200床未満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131</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t="str">
        <f>データ!AA6</f>
        <v>-</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17</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透 訓</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感 災</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t="str">
        <f>データ!AB6</f>
        <v>-</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f>データ!AC6</f>
        <v>4</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135</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f>データ!U6</f>
        <v>25457</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13281</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第１種該当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131</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131</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38</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201</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c r="A33" s="2"/>
      <c r="B33" s="25"/>
      <c r="D33" s="5"/>
      <c r="E33" s="5"/>
      <c r="F33" s="5"/>
      <c r="G33" s="96" t="s">
        <v>56</v>
      </c>
      <c r="H33" s="96"/>
      <c r="I33" s="96"/>
      <c r="J33" s="96"/>
      <c r="K33" s="96"/>
      <c r="L33" s="96"/>
      <c r="M33" s="96"/>
      <c r="N33" s="96"/>
      <c r="O33" s="96"/>
      <c r="P33" s="85">
        <f>データ!AH7</f>
        <v>95.4</v>
      </c>
      <c r="Q33" s="86"/>
      <c r="R33" s="86"/>
      <c r="S33" s="86"/>
      <c r="T33" s="86"/>
      <c r="U33" s="86"/>
      <c r="V33" s="86"/>
      <c r="W33" s="86"/>
      <c r="X33" s="86"/>
      <c r="Y33" s="86"/>
      <c r="Z33" s="86"/>
      <c r="AA33" s="86"/>
      <c r="AB33" s="86"/>
      <c r="AC33" s="86"/>
      <c r="AD33" s="87"/>
      <c r="AE33" s="85">
        <f>データ!AI7</f>
        <v>97.3</v>
      </c>
      <c r="AF33" s="86"/>
      <c r="AG33" s="86"/>
      <c r="AH33" s="86"/>
      <c r="AI33" s="86"/>
      <c r="AJ33" s="86"/>
      <c r="AK33" s="86"/>
      <c r="AL33" s="86"/>
      <c r="AM33" s="86"/>
      <c r="AN33" s="86"/>
      <c r="AO33" s="86"/>
      <c r="AP33" s="86"/>
      <c r="AQ33" s="86"/>
      <c r="AR33" s="86"/>
      <c r="AS33" s="87"/>
      <c r="AT33" s="85">
        <f>データ!AJ7</f>
        <v>97.6</v>
      </c>
      <c r="AU33" s="86"/>
      <c r="AV33" s="86"/>
      <c r="AW33" s="86"/>
      <c r="AX33" s="86"/>
      <c r="AY33" s="86"/>
      <c r="AZ33" s="86"/>
      <c r="BA33" s="86"/>
      <c r="BB33" s="86"/>
      <c r="BC33" s="86"/>
      <c r="BD33" s="86"/>
      <c r="BE33" s="86"/>
      <c r="BF33" s="86"/>
      <c r="BG33" s="86"/>
      <c r="BH33" s="87"/>
      <c r="BI33" s="85">
        <f>データ!AK7</f>
        <v>94.8</v>
      </c>
      <c r="BJ33" s="86"/>
      <c r="BK33" s="86"/>
      <c r="BL33" s="86"/>
      <c r="BM33" s="86"/>
      <c r="BN33" s="86"/>
      <c r="BO33" s="86"/>
      <c r="BP33" s="86"/>
      <c r="BQ33" s="86"/>
      <c r="BR33" s="86"/>
      <c r="BS33" s="86"/>
      <c r="BT33" s="86"/>
      <c r="BU33" s="86"/>
      <c r="BV33" s="86"/>
      <c r="BW33" s="87"/>
      <c r="BX33" s="85">
        <f>データ!AL7</f>
        <v>96.7</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65.5</v>
      </c>
      <c r="DE33" s="86"/>
      <c r="DF33" s="86"/>
      <c r="DG33" s="86"/>
      <c r="DH33" s="86"/>
      <c r="DI33" s="86"/>
      <c r="DJ33" s="86"/>
      <c r="DK33" s="86"/>
      <c r="DL33" s="86"/>
      <c r="DM33" s="86"/>
      <c r="DN33" s="86"/>
      <c r="DO33" s="86"/>
      <c r="DP33" s="86"/>
      <c r="DQ33" s="86"/>
      <c r="DR33" s="87"/>
      <c r="DS33" s="85">
        <f>データ!AT7</f>
        <v>64.099999999999994</v>
      </c>
      <c r="DT33" s="86"/>
      <c r="DU33" s="86"/>
      <c r="DV33" s="86"/>
      <c r="DW33" s="86"/>
      <c r="DX33" s="86"/>
      <c r="DY33" s="86"/>
      <c r="DZ33" s="86"/>
      <c r="EA33" s="86"/>
      <c r="EB33" s="86"/>
      <c r="EC33" s="86"/>
      <c r="ED33" s="86"/>
      <c r="EE33" s="86"/>
      <c r="EF33" s="86"/>
      <c r="EG33" s="87"/>
      <c r="EH33" s="85">
        <f>データ!AU7</f>
        <v>66.7</v>
      </c>
      <c r="EI33" s="86"/>
      <c r="EJ33" s="86"/>
      <c r="EK33" s="86"/>
      <c r="EL33" s="86"/>
      <c r="EM33" s="86"/>
      <c r="EN33" s="86"/>
      <c r="EO33" s="86"/>
      <c r="EP33" s="86"/>
      <c r="EQ33" s="86"/>
      <c r="ER33" s="86"/>
      <c r="ES33" s="86"/>
      <c r="ET33" s="86"/>
      <c r="EU33" s="86"/>
      <c r="EV33" s="87"/>
      <c r="EW33" s="85">
        <f>データ!AV7</f>
        <v>65.099999999999994</v>
      </c>
      <c r="EX33" s="86"/>
      <c r="EY33" s="86"/>
      <c r="EZ33" s="86"/>
      <c r="FA33" s="86"/>
      <c r="FB33" s="86"/>
      <c r="FC33" s="86"/>
      <c r="FD33" s="86"/>
      <c r="FE33" s="86"/>
      <c r="FF33" s="86"/>
      <c r="FG33" s="86"/>
      <c r="FH33" s="86"/>
      <c r="FI33" s="86"/>
      <c r="FJ33" s="86"/>
      <c r="FK33" s="87"/>
      <c r="FL33" s="85">
        <f>データ!AW7</f>
        <v>64.900000000000006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85.1</v>
      </c>
      <c r="GS33" s="86"/>
      <c r="GT33" s="86"/>
      <c r="GU33" s="86"/>
      <c r="GV33" s="86"/>
      <c r="GW33" s="86"/>
      <c r="GX33" s="86"/>
      <c r="GY33" s="86"/>
      <c r="GZ33" s="86"/>
      <c r="HA33" s="86"/>
      <c r="HB33" s="86"/>
      <c r="HC33" s="86"/>
      <c r="HD33" s="86"/>
      <c r="HE33" s="86"/>
      <c r="HF33" s="87"/>
      <c r="HG33" s="85">
        <f>データ!BE7</f>
        <v>85.1</v>
      </c>
      <c r="HH33" s="86"/>
      <c r="HI33" s="86"/>
      <c r="HJ33" s="86"/>
      <c r="HK33" s="86"/>
      <c r="HL33" s="86"/>
      <c r="HM33" s="86"/>
      <c r="HN33" s="86"/>
      <c r="HO33" s="86"/>
      <c r="HP33" s="86"/>
      <c r="HQ33" s="86"/>
      <c r="HR33" s="86"/>
      <c r="HS33" s="86"/>
      <c r="HT33" s="86"/>
      <c r="HU33" s="87"/>
      <c r="HV33" s="85">
        <f>データ!BF7</f>
        <v>81.099999999999994</v>
      </c>
      <c r="HW33" s="86"/>
      <c r="HX33" s="86"/>
      <c r="HY33" s="86"/>
      <c r="HZ33" s="86"/>
      <c r="IA33" s="86"/>
      <c r="IB33" s="86"/>
      <c r="IC33" s="86"/>
      <c r="ID33" s="86"/>
      <c r="IE33" s="86"/>
      <c r="IF33" s="86"/>
      <c r="IG33" s="86"/>
      <c r="IH33" s="86"/>
      <c r="II33" s="86"/>
      <c r="IJ33" s="87"/>
      <c r="IK33" s="85">
        <f>データ!BG7</f>
        <v>89.1</v>
      </c>
      <c r="IL33" s="86"/>
      <c r="IM33" s="86"/>
      <c r="IN33" s="86"/>
      <c r="IO33" s="86"/>
      <c r="IP33" s="86"/>
      <c r="IQ33" s="86"/>
      <c r="IR33" s="86"/>
      <c r="IS33" s="86"/>
      <c r="IT33" s="86"/>
      <c r="IU33" s="86"/>
      <c r="IV33" s="86"/>
      <c r="IW33" s="86"/>
      <c r="IX33" s="86"/>
      <c r="IY33" s="87"/>
      <c r="IZ33" s="85">
        <f>データ!BH7</f>
        <v>90.7</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78.099999999999994</v>
      </c>
      <c r="KG33" s="86"/>
      <c r="KH33" s="86"/>
      <c r="KI33" s="86"/>
      <c r="KJ33" s="86"/>
      <c r="KK33" s="86"/>
      <c r="KL33" s="86"/>
      <c r="KM33" s="86"/>
      <c r="KN33" s="86"/>
      <c r="KO33" s="86"/>
      <c r="KP33" s="86"/>
      <c r="KQ33" s="86"/>
      <c r="KR33" s="86"/>
      <c r="KS33" s="86"/>
      <c r="KT33" s="87"/>
      <c r="KU33" s="85">
        <f>データ!BP7</f>
        <v>81.2</v>
      </c>
      <c r="KV33" s="86"/>
      <c r="KW33" s="86"/>
      <c r="KX33" s="86"/>
      <c r="KY33" s="86"/>
      <c r="KZ33" s="86"/>
      <c r="LA33" s="86"/>
      <c r="LB33" s="86"/>
      <c r="LC33" s="86"/>
      <c r="LD33" s="86"/>
      <c r="LE33" s="86"/>
      <c r="LF33" s="86"/>
      <c r="LG33" s="86"/>
      <c r="LH33" s="86"/>
      <c r="LI33" s="87"/>
      <c r="LJ33" s="85">
        <f>データ!BQ7</f>
        <v>84</v>
      </c>
      <c r="LK33" s="86"/>
      <c r="LL33" s="86"/>
      <c r="LM33" s="86"/>
      <c r="LN33" s="86"/>
      <c r="LO33" s="86"/>
      <c r="LP33" s="86"/>
      <c r="LQ33" s="86"/>
      <c r="LR33" s="86"/>
      <c r="LS33" s="86"/>
      <c r="LT33" s="86"/>
      <c r="LU33" s="86"/>
      <c r="LV33" s="86"/>
      <c r="LW33" s="86"/>
      <c r="LX33" s="87"/>
      <c r="LY33" s="85">
        <f>データ!BR7</f>
        <v>79.400000000000006</v>
      </c>
      <c r="LZ33" s="86"/>
      <c r="MA33" s="86"/>
      <c r="MB33" s="86"/>
      <c r="MC33" s="86"/>
      <c r="MD33" s="86"/>
      <c r="ME33" s="86"/>
      <c r="MF33" s="86"/>
      <c r="MG33" s="86"/>
      <c r="MH33" s="86"/>
      <c r="MI33" s="86"/>
      <c r="MJ33" s="86"/>
      <c r="MK33" s="86"/>
      <c r="ML33" s="86"/>
      <c r="MM33" s="87"/>
      <c r="MN33" s="85">
        <f>データ!BS7</f>
        <v>78.099999999999994</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c r="A34" s="2"/>
      <c r="B34" s="25"/>
      <c r="D34" s="5"/>
      <c r="E34" s="5"/>
      <c r="F34" s="5"/>
      <c r="G34" s="96" t="s">
        <v>58</v>
      </c>
      <c r="H34" s="96"/>
      <c r="I34" s="96"/>
      <c r="J34" s="96"/>
      <c r="K34" s="96"/>
      <c r="L34" s="96"/>
      <c r="M34" s="96"/>
      <c r="N34" s="96"/>
      <c r="O34" s="96"/>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202</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55" t="s">
        <v>203</v>
      </c>
      <c r="NK54" s="156"/>
      <c r="NL54" s="156"/>
      <c r="NM54" s="156"/>
      <c r="NN54" s="156"/>
      <c r="NO54" s="156"/>
      <c r="NP54" s="156"/>
      <c r="NQ54" s="156"/>
      <c r="NR54" s="156"/>
      <c r="NS54" s="156"/>
      <c r="NT54" s="156"/>
      <c r="NU54" s="156"/>
      <c r="NV54" s="156"/>
      <c r="NW54" s="156"/>
      <c r="NX54" s="157"/>
    </row>
    <row r="55" spans="1:393" ht="13.5" customHeight="1">
      <c r="A55" s="2"/>
      <c r="B55" s="25"/>
      <c r="C55" s="5"/>
      <c r="D55" s="5"/>
      <c r="E55" s="5"/>
      <c r="F55" s="5"/>
      <c r="G55" s="96" t="s">
        <v>56</v>
      </c>
      <c r="H55" s="96"/>
      <c r="I55" s="96"/>
      <c r="J55" s="96"/>
      <c r="K55" s="96"/>
      <c r="L55" s="96"/>
      <c r="M55" s="96"/>
      <c r="N55" s="96"/>
      <c r="O55" s="96"/>
      <c r="P55" s="97">
        <f>データ!BZ7</f>
        <v>36849</v>
      </c>
      <c r="Q55" s="98"/>
      <c r="R55" s="98"/>
      <c r="S55" s="98"/>
      <c r="T55" s="98"/>
      <c r="U55" s="98"/>
      <c r="V55" s="98"/>
      <c r="W55" s="98"/>
      <c r="X55" s="98"/>
      <c r="Y55" s="98"/>
      <c r="Z55" s="98"/>
      <c r="AA55" s="98"/>
      <c r="AB55" s="98"/>
      <c r="AC55" s="98"/>
      <c r="AD55" s="99"/>
      <c r="AE55" s="97">
        <f>データ!CA7</f>
        <v>36275</v>
      </c>
      <c r="AF55" s="98"/>
      <c r="AG55" s="98"/>
      <c r="AH55" s="98"/>
      <c r="AI55" s="98"/>
      <c r="AJ55" s="98"/>
      <c r="AK55" s="98"/>
      <c r="AL55" s="98"/>
      <c r="AM55" s="98"/>
      <c r="AN55" s="98"/>
      <c r="AO55" s="98"/>
      <c r="AP55" s="98"/>
      <c r="AQ55" s="98"/>
      <c r="AR55" s="98"/>
      <c r="AS55" s="99"/>
      <c r="AT55" s="97">
        <f>データ!CB7</f>
        <v>38326</v>
      </c>
      <c r="AU55" s="98"/>
      <c r="AV55" s="98"/>
      <c r="AW55" s="98"/>
      <c r="AX55" s="98"/>
      <c r="AY55" s="98"/>
      <c r="AZ55" s="98"/>
      <c r="BA55" s="98"/>
      <c r="BB55" s="98"/>
      <c r="BC55" s="98"/>
      <c r="BD55" s="98"/>
      <c r="BE55" s="98"/>
      <c r="BF55" s="98"/>
      <c r="BG55" s="98"/>
      <c r="BH55" s="99"/>
      <c r="BI55" s="97">
        <f>データ!CC7</f>
        <v>37672</v>
      </c>
      <c r="BJ55" s="98"/>
      <c r="BK55" s="98"/>
      <c r="BL55" s="98"/>
      <c r="BM55" s="98"/>
      <c r="BN55" s="98"/>
      <c r="BO55" s="98"/>
      <c r="BP55" s="98"/>
      <c r="BQ55" s="98"/>
      <c r="BR55" s="98"/>
      <c r="BS55" s="98"/>
      <c r="BT55" s="98"/>
      <c r="BU55" s="98"/>
      <c r="BV55" s="98"/>
      <c r="BW55" s="99"/>
      <c r="BX55" s="97">
        <f>データ!CD7</f>
        <v>37750</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8675</v>
      </c>
      <c r="DE55" s="98"/>
      <c r="DF55" s="98"/>
      <c r="DG55" s="98"/>
      <c r="DH55" s="98"/>
      <c r="DI55" s="98"/>
      <c r="DJ55" s="98"/>
      <c r="DK55" s="98"/>
      <c r="DL55" s="98"/>
      <c r="DM55" s="98"/>
      <c r="DN55" s="98"/>
      <c r="DO55" s="98"/>
      <c r="DP55" s="98"/>
      <c r="DQ55" s="98"/>
      <c r="DR55" s="99"/>
      <c r="DS55" s="97">
        <f>データ!CL7</f>
        <v>8618</v>
      </c>
      <c r="DT55" s="98"/>
      <c r="DU55" s="98"/>
      <c r="DV55" s="98"/>
      <c r="DW55" s="98"/>
      <c r="DX55" s="98"/>
      <c r="DY55" s="98"/>
      <c r="DZ55" s="98"/>
      <c r="EA55" s="98"/>
      <c r="EB55" s="98"/>
      <c r="EC55" s="98"/>
      <c r="ED55" s="98"/>
      <c r="EE55" s="98"/>
      <c r="EF55" s="98"/>
      <c r="EG55" s="99"/>
      <c r="EH55" s="97">
        <f>データ!CM7</f>
        <v>8858</v>
      </c>
      <c r="EI55" s="98"/>
      <c r="EJ55" s="98"/>
      <c r="EK55" s="98"/>
      <c r="EL55" s="98"/>
      <c r="EM55" s="98"/>
      <c r="EN55" s="98"/>
      <c r="EO55" s="98"/>
      <c r="EP55" s="98"/>
      <c r="EQ55" s="98"/>
      <c r="ER55" s="98"/>
      <c r="ES55" s="98"/>
      <c r="ET55" s="98"/>
      <c r="EU55" s="98"/>
      <c r="EV55" s="99"/>
      <c r="EW55" s="97">
        <f>データ!CN7</f>
        <v>9407</v>
      </c>
      <c r="EX55" s="98"/>
      <c r="EY55" s="98"/>
      <c r="EZ55" s="98"/>
      <c r="FA55" s="98"/>
      <c r="FB55" s="98"/>
      <c r="FC55" s="98"/>
      <c r="FD55" s="98"/>
      <c r="FE55" s="98"/>
      <c r="FF55" s="98"/>
      <c r="FG55" s="98"/>
      <c r="FH55" s="98"/>
      <c r="FI55" s="98"/>
      <c r="FJ55" s="98"/>
      <c r="FK55" s="99"/>
      <c r="FL55" s="97">
        <f>データ!CO7</f>
        <v>9809</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73.099999999999994</v>
      </c>
      <c r="GS55" s="86"/>
      <c r="GT55" s="86"/>
      <c r="GU55" s="86"/>
      <c r="GV55" s="86"/>
      <c r="GW55" s="86"/>
      <c r="GX55" s="86"/>
      <c r="GY55" s="86"/>
      <c r="GZ55" s="86"/>
      <c r="HA55" s="86"/>
      <c r="HB55" s="86"/>
      <c r="HC55" s="86"/>
      <c r="HD55" s="86"/>
      <c r="HE55" s="86"/>
      <c r="HF55" s="87"/>
      <c r="HG55" s="85">
        <f>データ!CW7</f>
        <v>75</v>
      </c>
      <c r="HH55" s="86"/>
      <c r="HI55" s="86"/>
      <c r="HJ55" s="86"/>
      <c r="HK55" s="86"/>
      <c r="HL55" s="86"/>
      <c r="HM55" s="86"/>
      <c r="HN55" s="86"/>
      <c r="HO55" s="86"/>
      <c r="HP55" s="86"/>
      <c r="HQ55" s="86"/>
      <c r="HR55" s="86"/>
      <c r="HS55" s="86"/>
      <c r="HT55" s="86"/>
      <c r="HU55" s="87"/>
      <c r="HV55" s="85">
        <f>データ!CX7</f>
        <v>73.3</v>
      </c>
      <c r="HW55" s="86"/>
      <c r="HX55" s="86"/>
      <c r="HY55" s="86"/>
      <c r="HZ55" s="86"/>
      <c r="IA55" s="86"/>
      <c r="IB55" s="86"/>
      <c r="IC55" s="86"/>
      <c r="ID55" s="86"/>
      <c r="IE55" s="86"/>
      <c r="IF55" s="86"/>
      <c r="IG55" s="86"/>
      <c r="IH55" s="86"/>
      <c r="II55" s="86"/>
      <c r="IJ55" s="87"/>
      <c r="IK55" s="85">
        <f>データ!CY7</f>
        <v>76.5</v>
      </c>
      <c r="IL55" s="86"/>
      <c r="IM55" s="86"/>
      <c r="IN55" s="86"/>
      <c r="IO55" s="86"/>
      <c r="IP55" s="86"/>
      <c r="IQ55" s="86"/>
      <c r="IR55" s="86"/>
      <c r="IS55" s="86"/>
      <c r="IT55" s="86"/>
      <c r="IU55" s="86"/>
      <c r="IV55" s="86"/>
      <c r="IW55" s="86"/>
      <c r="IX55" s="86"/>
      <c r="IY55" s="87"/>
      <c r="IZ55" s="85">
        <f>データ!CZ7</f>
        <v>79.2</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23.5</v>
      </c>
      <c r="KG55" s="86"/>
      <c r="KH55" s="86"/>
      <c r="KI55" s="86"/>
      <c r="KJ55" s="86"/>
      <c r="KK55" s="86"/>
      <c r="KL55" s="86"/>
      <c r="KM55" s="86"/>
      <c r="KN55" s="86"/>
      <c r="KO55" s="86"/>
      <c r="KP55" s="86"/>
      <c r="KQ55" s="86"/>
      <c r="KR55" s="86"/>
      <c r="KS55" s="86"/>
      <c r="KT55" s="87"/>
      <c r="KU55" s="85">
        <f>データ!DH7</f>
        <v>22.7</v>
      </c>
      <c r="KV55" s="86"/>
      <c r="KW55" s="86"/>
      <c r="KX55" s="86"/>
      <c r="KY55" s="86"/>
      <c r="KZ55" s="86"/>
      <c r="LA55" s="86"/>
      <c r="LB55" s="86"/>
      <c r="LC55" s="86"/>
      <c r="LD55" s="86"/>
      <c r="LE55" s="86"/>
      <c r="LF55" s="86"/>
      <c r="LG55" s="86"/>
      <c r="LH55" s="86"/>
      <c r="LI55" s="87"/>
      <c r="LJ55" s="85">
        <f>データ!DI7</f>
        <v>22.5</v>
      </c>
      <c r="LK55" s="86"/>
      <c r="LL55" s="86"/>
      <c r="LM55" s="86"/>
      <c r="LN55" s="86"/>
      <c r="LO55" s="86"/>
      <c r="LP55" s="86"/>
      <c r="LQ55" s="86"/>
      <c r="LR55" s="86"/>
      <c r="LS55" s="86"/>
      <c r="LT55" s="86"/>
      <c r="LU55" s="86"/>
      <c r="LV55" s="86"/>
      <c r="LW55" s="86"/>
      <c r="LX55" s="87"/>
      <c r="LY55" s="85">
        <f>データ!DJ7</f>
        <v>23.4</v>
      </c>
      <c r="LZ55" s="86"/>
      <c r="MA55" s="86"/>
      <c r="MB55" s="86"/>
      <c r="MC55" s="86"/>
      <c r="MD55" s="86"/>
      <c r="ME55" s="86"/>
      <c r="MF55" s="86"/>
      <c r="MG55" s="86"/>
      <c r="MH55" s="86"/>
      <c r="MI55" s="86"/>
      <c r="MJ55" s="86"/>
      <c r="MK55" s="86"/>
      <c r="ML55" s="86"/>
      <c r="MM55" s="87"/>
      <c r="MN55" s="85">
        <f>データ!DK7</f>
        <v>25</v>
      </c>
      <c r="MO55" s="86"/>
      <c r="MP55" s="86"/>
      <c r="MQ55" s="86"/>
      <c r="MR55" s="86"/>
      <c r="MS55" s="86"/>
      <c r="MT55" s="86"/>
      <c r="MU55" s="86"/>
      <c r="MV55" s="86"/>
      <c r="MW55" s="86"/>
      <c r="MX55" s="86"/>
      <c r="MY55" s="86"/>
      <c r="MZ55" s="86"/>
      <c r="NA55" s="86"/>
      <c r="NB55" s="87"/>
      <c r="NC55" s="5"/>
      <c r="ND55" s="5"/>
      <c r="NE55" s="5"/>
      <c r="NF55" s="5"/>
      <c r="NG55" s="5"/>
      <c r="NH55" s="27"/>
      <c r="NI55" s="2"/>
      <c r="NJ55" s="155"/>
      <c r="NK55" s="156"/>
      <c r="NL55" s="156"/>
      <c r="NM55" s="156"/>
      <c r="NN55" s="156"/>
      <c r="NO55" s="156"/>
      <c r="NP55" s="156"/>
      <c r="NQ55" s="156"/>
      <c r="NR55" s="156"/>
      <c r="NS55" s="156"/>
      <c r="NT55" s="156"/>
      <c r="NU55" s="156"/>
      <c r="NV55" s="156"/>
      <c r="NW55" s="156"/>
      <c r="NX55" s="157"/>
    </row>
    <row r="56" spans="1:393" ht="13.5" customHeight="1">
      <c r="A56" s="2"/>
      <c r="B56" s="25"/>
      <c r="C56" s="5"/>
      <c r="D56" s="5"/>
      <c r="E56" s="5"/>
      <c r="F56" s="5"/>
      <c r="G56" s="96" t="s">
        <v>58</v>
      </c>
      <c r="H56" s="96"/>
      <c r="I56" s="96"/>
      <c r="J56" s="96"/>
      <c r="K56" s="96"/>
      <c r="L56" s="96"/>
      <c r="M56" s="96"/>
      <c r="N56" s="96"/>
      <c r="O56" s="96"/>
      <c r="P56" s="97">
        <f>データ!CE7</f>
        <v>32532</v>
      </c>
      <c r="Q56" s="98"/>
      <c r="R56" s="98"/>
      <c r="S56" s="98"/>
      <c r="T56" s="98"/>
      <c r="U56" s="98"/>
      <c r="V56" s="98"/>
      <c r="W56" s="98"/>
      <c r="X56" s="98"/>
      <c r="Y56" s="98"/>
      <c r="Z56" s="98"/>
      <c r="AA56" s="98"/>
      <c r="AB56" s="98"/>
      <c r="AC56" s="98"/>
      <c r="AD56" s="99"/>
      <c r="AE56" s="97">
        <f>データ!CF7</f>
        <v>33492</v>
      </c>
      <c r="AF56" s="98"/>
      <c r="AG56" s="98"/>
      <c r="AH56" s="98"/>
      <c r="AI56" s="98"/>
      <c r="AJ56" s="98"/>
      <c r="AK56" s="98"/>
      <c r="AL56" s="98"/>
      <c r="AM56" s="98"/>
      <c r="AN56" s="98"/>
      <c r="AO56" s="98"/>
      <c r="AP56" s="98"/>
      <c r="AQ56" s="98"/>
      <c r="AR56" s="98"/>
      <c r="AS56" s="99"/>
      <c r="AT56" s="97">
        <f>データ!CG7</f>
        <v>34136</v>
      </c>
      <c r="AU56" s="98"/>
      <c r="AV56" s="98"/>
      <c r="AW56" s="98"/>
      <c r="AX56" s="98"/>
      <c r="AY56" s="98"/>
      <c r="AZ56" s="98"/>
      <c r="BA56" s="98"/>
      <c r="BB56" s="98"/>
      <c r="BC56" s="98"/>
      <c r="BD56" s="98"/>
      <c r="BE56" s="98"/>
      <c r="BF56" s="98"/>
      <c r="BG56" s="98"/>
      <c r="BH56" s="99"/>
      <c r="BI56" s="97">
        <f>データ!CH7</f>
        <v>34924</v>
      </c>
      <c r="BJ56" s="98"/>
      <c r="BK56" s="98"/>
      <c r="BL56" s="98"/>
      <c r="BM56" s="98"/>
      <c r="BN56" s="98"/>
      <c r="BO56" s="98"/>
      <c r="BP56" s="98"/>
      <c r="BQ56" s="98"/>
      <c r="BR56" s="98"/>
      <c r="BS56" s="98"/>
      <c r="BT56" s="98"/>
      <c r="BU56" s="98"/>
      <c r="BV56" s="98"/>
      <c r="BW56" s="99"/>
      <c r="BX56" s="97">
        <f>データ!CI7</f>
        <v>35788</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10037</v>
      </c>
      <c r="DE56" s="98"/>
      <c r="DF56" s="98"/>
      <c r="DG56" s="98"/>
      <c r="DH56" s="98"/>
      <c r="DI56" s="98"/>
      <c r="DJ56" s="98"/>
      <c r="DK56" s="98"/>
      <c r="DL56" s="98"/>
      <c r="DM56" s="98"/>
      <c r="DN56" s="98"/>
      <c r="DO56" s="98"/>
      <c r="DP56" s="98"/>
      <c r="DQ56" s="98"/>
      <c r="DR56" s="99"/>
      <c r="DS56" s="97">
        <f>データ!CQ7</f>
        <v>9976</v>
      </c>
      <c r="DT56" s="98"/>
      <c r="DU56" s="98"/>
      <c r="DV56" s="98"/>
      <c r="DW56" s="98"/>
      <c r="DX56" s="98"/>
      <c r="DY56" s="98"/>
      <c r="DZ56" s="98"/>
      <c r="EA56" s="98"/>
      <c r="EB56" s="98"/>
      <c r="EC56" s="98"/>
      <c r="ED56" s="98"/>
      <c r="EE56" s="98"/>
      <c r="EF56" s="98"/>
      <c r="EG56" s="99"/>
      <c r="EH56" s="97">
        <f>データ!CR7</f>
        <v>10130</v>
      </c>
      <c r="EI56" s="98"/>
      <c r="EJ56" s="98"/>
      <c r="EK56" s="98"/>
      <c r="EL56" s="98"/>
      <c r="EM56" s="98"/>
      <c r="EN56" s="98"/>
      <c r="EO56" s="98"/>
      <c r="EP56" s="98"/>
      <c r="EQ56" s="98"/>
      <c r="ER56" s="98"/>
      <c r="ES56" s="98"/>
      <c r="ET56" s="98"/>
      <c r="EU56" s="98"/>
      <c r="EV56" s="99"/>
      <c r="EW56" s="97">
        <f>データ!CS7</f>
        <v>10244</v>
      </c>
      <c r="EX56" s="98"/>
      <c r="EY56" s="98"/>
      <c r="EZ56" s="98"/>
      <c r="FA56" s="98"/>
      <c r="FB56" s="98"/>
      <c r="FC56" s="98"/>
      <c r="FD56" s="98"/>
      <c r="FE56" s="98"/>
      <c r="FF56" s="98"/>
      <c r="FG56" s="98"/>
      <c r="FH56" s="98"/>
      <c r="FI56" s="98"/>
      <c r="FJ56" s="98"/>
      <c r="FK56" s="99"/>
      <c r="FL56" s="97">
        <f>データ!CT7</f>
        <v>10602</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55"/>
      <c r="NK56" s="156"/>
      <c r="NL56" s="156"/>
      <c r="NM56" s="156"/>
      <c r="NN56" s="156"/>
      <c r="NO56" s="156"/>
      <c r="NP56" s="156"/>
      <c r="NQ56" s="156"/>
      <c r="NR56" s="156"/>
      <c r="NS56" s="156"/>
      <c r="NT56" s="156"/>
      <c r="NU56" s="156"/>
      <c r="NV56" s="156"/>
      <c r="NW56" s="156"/>
      <c r="NX56" s="157"/>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55"/>
      <c r="NK57" s="156"/>
      <c r="NL57" s="156"/>
      <c r="NM57" s="156"/>
      <c r="NN57" s="156"/>
      <c r="NO57" s="156"/>
      <c r="NP57" s="156"/>
      <c r="NQ57" s="156"/>
      <c r="NR57" s="156"/>
      <c r="NS57" s="156"/>
      <c r="NT57" s="156"/>
      <c r="NU57" s="156"/>
      <c r="NV57" s="156"/>
      <c r="NW57" s="156"/>
      <c r="NX57" s="157"/>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55"/>
      <c r="NK58" s="156"/>
      <c r="NL58" s="156"/>
      <c r="NM58" s="156"/>
      <c r="NN58" s="156"/>
      <c r="NO58" s="156"/>
      <c r="NP58" s="156"/>
      <c r="NQ58" s="156"/>
      <c r="NR58" s="156"/>
      <c r="NS58" s="156"/>
      <c r="NT58" s="156"/>
      <c r="NU58" s="156"/>
      <c r="NV58" s="156"/>
      <c r="NW58" s="156"/>
      <c r="NX58" s="157"/>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55"/>
      <c r="NK59" s="156"/>
      <c r="NL59" s="156"/>
      <c r="NM59" s="156"/>
      <c r="NN59" s="156"/>
      <c r="NO59" s="156"/>
      <c r="NP59" s="156"/>
      <c r="NQ59" s="156"/>
      <c r="NR59" s="156"/>
      <c r="NS59" s="156"/>
      <c r="NT59" s="156"/>
      <c r="NU59" s="156"/>
      <c r="NV59" s="156"/>
      <c r="NW59" s="156"/>
      <c r="NX59" s="157"/>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55"/>
      <c r="NK60" s="156"/>
      <c r="NL60" s="156"/>
      <c r="NM60" s="156"/>
      <c r="NN60" s="156"/>
      <c r="NO60" s="156"/>
      <c r="NP60" s="156"/>
      <c r="NQ60" s="156"/>
      <c r="NR60" s="156"/>
      <c r="NS60" s="156"/>
      <c r="NT60" s="156"/>
      <c r="NU60" s="156"/>
      <c r="NV60" s="156"/>
      <c r="NW60" s="156"/>
      <c r="NX60" s="157"/>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55"/>
      <c r="NK61" s="156"/>
      <c r="NL61" s="156"/>
      <c r="NM61" s="156"/>
      <c r="NN61" s="156"/>
      <c r="NO61" s="156"/>
      <c r="NP61" s="156"/>
      <c r="NQ61" s="156"/>
      <c r="NR61" s="156"/>
      <c r="NS61" s="156"/>
      <c r="NT61" s="156"/>
      <c r="NU61" s="156"/>
      <c r="NV61" s="156"/>
      <c r="NW61" s="156"/>
      <c r="NX61" s="157"/>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55"/>
      <c r="NK62" s="156"/>
      <c r="NL62" s="156"/>
      <c r="NM62" s="156"/>
      <c r="NN62" s="156"/>
      <c r="NO62" s="156"/>
      <c r="NP62" s="156"/>
      <c r="NQ62" s="156"/>
      <c r="NR62" s="156"/>
      <c r="NS62" s="156"/>
      <c r="NT62" s="156"/>
      <c r="NU62" s="156"/>
      <c r="NV62" s="156"/>
      <c r="NW62" s="156"/>
      <c r="NX62" s="157"/>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55"/>
      <c r="NK63" s="156"/>
      <c r="NL63" s="156"/>
      <c r="NM63" s="156"/>
      <c r="NN63" s="156"/>
      <c r="NO63" s="156"/>
      <c r="NP63" s="156"/>
      <c r="NQ63" s="156"/>
      <c r="NR63" s="156"/>
      <c r="NS63" s="156"/>
      <c r="NT63" s="156"/>
      <c r="NU63" s="156"/>
      <c r="NV63" s="156"/>
      <c r="NW63" s="156"/>
      <c r="NX63" s="157"/>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55"/>
      <c r="NK64" s="156"/>
      <c r="NL64" s="156"/>
      <c r="NM64" s="156"/>
      <c r="NN64" s="156"/>
      <c r="NO64" s="156"/>
      <c r="NP64" s="156"/>
      <c r="NQ64" s="156"/>
      <c r="NR64" s="156"/>
      <c r="NS64" s="156"/>
      <c r="NT64" s="156"/>
      <c r="NU64" s="156"/>
      <c r="NV64" s="156"/>
      <c r="NW64" s="156"/>
      <c r="NX64" s="15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55"/>
      <c r="NK65" s="156"/>
      <c r="NL65" s="156"/>
      <c r="NM65" s="156"/>
      <c r="NN65" s="156"/>
      <c r="NO65" s="156"/>
      <c r="NP65" s="156"/>
      <c r="NQ65" s="156"/>
      <c r="NR65" s="156"/>
      <c r="NS65" s="156"/>
      <c r="NT65" s="156"/>
      <c r="NU65" s="156"/>
      <c r="NV65" s="156"/>
      <c r="NW65" s="156"/>
      <c r="NX65" s="15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55"/>
      <c r="NK66" s="156"/>
      <c r="NL66" s="156"/>
      <c r="NM66" s="156"/>
      <c r="NN66" s="156"/>
      <c r="NO66" s="156"/>
      <c r="NP66" s="156"/>
      <c r="NQ66" s="156"/>
      <c r="NR66" s="156"/>
      <c r="NS66" s="156"/>
      <c r="NT66" s="156"/>
      <c r="NU66" s="156"/>
      <c r="NV66" s="156"/>
      <c r="NW66" s="156"/>
      <c r="NX66" s="15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8"/>
      <c r="NK67" s="159"/>
      <c r="NL67" s="159"/>
      <c r="NM67" s="159"/>
      <c r="NN67" s="159"/>
      <c r="NO67" s="159"/>
      <c r="NP67" s="159"/>
      <c r="NQ67" s="159"/>
      <c r="NR67" s="159"/>
      <c r="NS67" s="159"/>
      <c r="NT67" s="159"/>
      <c r="NU67" s="159"/>
      <c r="NV67" s="159"/>
      <c r="NW67" s="159"/>
      <c r="NX67" s="16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204</v>
      </c>
      <c r="NK70" s="162"/>
      <c r="NL70" s="162"/>
      <c r="NM70" s="162"/>
      <c r="NN70" s="162"/>
      <c r="NO70" s="162"/>
      <c r="NP70" s="162"/>
      <c r="NQ70" s="162"/>
      <c r="NR70" s="162"/>
      <c r="NS70" s="162"/>
      <c r="NT70" s="162"/>
      <c r="NU70" s="162"/>
      <c r="NV70" s="162"/>
      <c r="NW70" s="162"/>
      <c r="NX70" s="16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28.2</v>
      </c>
      <c r="V79" s="80"/>
      <c r="W79" s="80"/>
      <c r="X79" s="80"/>
      <c r="Y79" s="80"/>
      <c r="Z79" s="80"/>
      <c r="AA79" s="80"/>
      <c r="AB79" s="80"/>
      <c r="AC79" s="80"/>
      <c r="AD79" s="80"/>
      <c r="AE79" s="80"/>
      <c r="AF79" s="80"/>
      <c r="AG79" s="80"/>
      <c r="AH79" s="80"/>
      <c r="AI79" s="80"/>
      <c r="AJ79" s="80"/>
      <c r="AK79" s="80"/>
      <c r="AL79" s="80"/>
      <c r="AM79" s="80"/>
      <c r="AN79" s="80">
        <f>データ!DS7</f>
        <v>35.9</v>
      </c>
      <c r="AO79" s="80"/>
      <c r="AP79" s="80"/>
      <c r="AQ79" s="80"/>
      <c r="AR79" s="80"/>
      <c r="AS79" s="80"/>
      <c r="AT79" s="80"/>
      <c r="AU79" s="80"/>
      <c r="AV79" s="80"/>
      <c r="AW79" s="80"/>
      <c r="AX79" s="80"/>
      <c r="AY79" s="80"/>
      <c r="AZ79" s="80"/>
      <c r="BA79" s="80"/>
      <c r="BB79" s="80"/>
      <c r="BC79" s="80"/>
      <c r="BD79" s="80"/>
      <c r="BE79" s="80"/>
      <c r="BF79" s="80"/>
      <c r="BG79" s="80">
        <f>データ!DT7</f>
        <v>43.6</v>
      </c>
      <c r="BH79" s="80"/>
      <c r="BI79" s="80"/>
      <c r="BJ79" s="80"/>
      <c r="BK79" s="80"/>
      <c r="BL79" s="80"/>
      <c r="BM79" s="80"/>
      <c r="BN79" s="80"/>
      <c r="BO79" s="80"/>
      <c r="BP79" s="80"/>
      <c r="BQ79" s="80"/>
      <c r="BR79" s="80"/>
      <c r="BS79" s="80"/>
      <c r="BT79" s="80"/>
      <c r="BU79" s="80"/>
      <c r="BV79" s="80"/>
      <c r="BW79" s="80"/>
      <c r="BX79" s="80"/>
      <c r="BY79" s="80"/>
      <c r="BZ79" s="80">
        <f>データ!DU7</f>
        <v>50</v>
      </c>
      <c r="CA79" s="80"/>
      <c r="CB79" s="80"/>
      <c r="CC79" s="80"/>
      <c r="CD79" s="80"/>
      <c r="CE79" s="80"/>
      <c r="CF79" s="80"/>
      <c r="CG79" s="80"/>
      <c r="CH79" s="80"/>
      <c r="CI79" s="80"/>
      <c r="CJ79" s="80"/>
      <c r="CK79" s="80"/>
      <c r="CL79" s="80"/>
      <c r="CM79" s="80"/>
      <c r="CN79" s="80"/>
      <c r="CO79" s="80"/>
      <c r="CP79" s="80"/>
      <c r="CQ79" s="80"/>
      <c r="CR79" s="80"/>
      <c r="CS79" s="80">
        <f>データ!DV7</f>
        <v>54.3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54.3</v>
      </c>
      <c r="EP79" s="80"/>
      <c r="EQ79" s="80"/>
      <c r="ER79" s="80"/>
      <c r="ES79" s="80"/>
      <c r="ET79" s="80"/>
      <c r="EU79" s="80"/>
      <c r="EV79" s="80"/>
      <c r="EW79" s="80"/>
      <c r="EX79" s="80"/>
      <c r="EY79" s="80"/>
      <c r="EZ79" s="80"/>
      <c r="FA79" s="80"/>
      <c r="FB79" s="80"/>
      <c r="FC79" s="80"/>
      <c r="FD79" s="80"/>
      <c r="FE79" s="80"/>
      <c r="FF79" s="80"/>
      <c r="FG79" s="80"/>
      <c r="FH79" s="80">
        <f>データ!ED7</f>
        <v>64</v>
      </c>
      <c r="FI79" s="80"/>
      <c r="FJ79" s="80"/>
      <c r="FK79" s="80"/>
      <c r="FL79" s="80"/>
      <c r="FM79" s="80"/>
      <c r="FN79" s="80"/>
      <c r="FO79" s="80"/>
      <c r="FP79" s="80"/>
      <c r="FQ79" s="80"/>
      <c r="FR79" s="80"/>
      <c r="FS79" s="80"/>
      <c r="FT79" s="80"/>
      <c r="FU79" s="80"/>
      <c r="FV79" s="80"/>
      <c r="FW79" s="80"/>
      <c r="FX79" s="80"/>
      <c r="FY79" s="80"/>
      <c r="FZ79" s="80"/>
      <c r="GA79" s="80">
        <f>データ!EE7</f>
        <v>74.900000000000006</v>
      </c>
      <c r="GB79" s="80"/>
      <c r="GC79" s="80"/>
      <c r="GD79" s="80"/>
      <c r="GE79" s="80"/>
      <c r="GF79" s="80"/>
      <c r="GG79" s="80"/>
      <c r="GH79" s="80"/>
      <c r="GI79" s="80"/>
      <c r="GJ79" s="80"/>
      <c r="GK79" s="80"/>
      <c r="GL79" s="80"/>
      <c r="GM79" s="80"/>
      <c r="GN79" s="80"/>
      <c r="GO79" s="80"/>
      <c r="GP79" s="80"/>
      <c r="GQ79" s="80"/>
      <c r="GR79" s="80"/>
      <c r="GS79" s="80"/>
      <c r="GT79" s="80">
        <f>データ!EF7</f>
        <v>83.2</v>
      </c>
      <c r="GU79" s="80"/>
      <c r="GV79" s="80"/>
      <c r="GW79" s="80"/>
      <c r="GX79" s="80"/>
      <c r="GY79" s="80"/>
      <c r="GZ79" s="80"/>
      <c r="HA79" s="80"/>
      <c r="HB79" s="80"/>
      <c r="HC79" s="80"/>
      <c r="HD79" s="80"/>
      <c r="HE79" s="80"/>
      <c r="HF79" s="80"/>
      <c r="HG79" s="80"/>
      <c r="HH79" s="80"/>
      <c r="HI79" s="80"/>
      <c r="HJ79" s="80"/>
      <c r="HK79" s="80"/>
      <c r="HL79" s="80"/>
      <c r="HM79" s="80">
        <f>データ!EG7</f>
        <v>83.9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54178119</v>
      </c>
      <c r="JK79" s="79"/>
      <c r="JL79" s="79"/>
      <c r="JM79" s="79"/>
      <c r="JN79" s="79"/>
      <c r="JO79" s="79"/>
      <c r="JP79" s="79"/>
      <c r="JQ79" s="79"/>
      <c r="JR79" s="79"/>
      <c r="JS79" s="79"/>
      <c r="JT79" s="79"/>
      <c r="JU79" s="79"/>
      <c r="JV79" s="79"/>
      <c r="JW79" s="79"/>
      <c r="JX79" s="79"/>
      <c r="JY79" s="79"/>
      <c r="JZ79" s="79"/>
      <c r="KA79" s="79"/>
      <c r="KB79" s="79"/>
      <c r="KC79" s="79">
        <f>データ!EO7</f>
        <v>53941511</v>
      </c>
      <c r="KD79" s="79"/>
      <c r="KE79" s="79"/>
      <c r="KF79" s="79"/>
      <c r="KG79" s="79"/>
      <c r="KH79" s="79"/>
      <c r="KI79" s="79"/>
      <c r="KJ79" s="79"/>
      <c r="KK79" s="79"/>
      <c r="KL79" s="79"/>
      <c r="KM79" s="79"/>
      <c r="KN79" s="79"/>
      <c r="KO79" s="79"/>
      <c r="KP79" s="79"/>
      <c r="KQ79" s="79"/>
      <c r="KR79" s="79"/>
      <c r="KS79" s="79"/>
      <c r="KT79" s="79"/>
      <c r="KU79" s="79"/>
      <c r="KV79" s="79">
        <f>データ!EP7</f>
        <v>54389637</v>
      </c>
      <c r="KW79" s="79"/>
      <c r="KX79" s="79"/>
      <c r="KY79" s="79"/>
      <c r="KZ79" s="79"/>
      <c r="LA79" s="79"/>
      <c r="LB79" s="79"/>
      <c r="LC79" s="79"/>
      <c r="LD79" s="79"/>
      <c r="LE79" s="79"/>
      <c r="LF79" s="79"/>
      <c r="LG79" s="79"/>
      <c r="LH79" s="79"/>
      <c r="LI79" s="79"/>
      <c r="LJ79" s="79"/>
      <c r="LK79" s="79"/>
      <c r="LL79" s="79"/>
      <c r="LM79" s="79"/>
      <c r="LN79" s="79"/>
      <c r="LO79" s="79">
        <f>データ!EQ7</f>
        <v>54640067</v>
      </c>
      <c r="LP79" s="79"/>
      <c r="LQ79" s="79"/>
      <c r="LR79" s="79"/>
      <c r="LS79" s="79"/>
      <c r="LT79" s="79"/>
      <c r="LU79" s="79"/>
      <c r="LV79" s="79"/>
      <c r="LW79" s="79"/>
      <c r="LX79" s="79"/>
      <c r="LY79" s="79"/>
      <c r="LZ79" s="79"/>
      <c r="MA79" s="79"/>
      <c r="MB79" s="79"/>
      <c r="MC79" s="79"/>
      <c r="MD79" s="79"/>
      <c r="ME79" s="79"/>
      <c r="MF79" s="79"/>
      <c r="MG79" s="79"/>
      <c r="MH79" s="79">
        <f>データ!ER7</f>
        <v>55451822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PwYemdKZb3cuGfmLH4nH7haf4U1dL4gjkAwJq6XfX4XZj6EouJ1nD7Cx8PVeEIaREx3aW8/oKd2GbOTZvolbQ==" saltValue="Ozjorm2dt1jAQUXJytHsJ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106</v>
      </c>
      <c r="AI4" s="149"/>
      <c r="AJ4" s="149"/>
      <c r="AK4" s="149"/>
      <c r="AL4" s="149"/>
      <c r="AM4" s="149"/>
      <c r="AN4" s="149"/>
      <c r="AO4" s="149"/>
      <c r="AP4" s="149"/>
      <c r="AQ4" s="149"/>
      <c r="AR4" s="150"/>
      <c r="AS4" s="154" t="s">
        <v>107</v>
      </c>
      <c r="AT4" s="147"/>
      <c r="AU4" s="147"/>
      <c r="AV4" s="147"/>
      <c r="AW4" s="147"/>
      <c r="AX4" s="147"/>
      <c r="AY4" s="147"/>
      <c r="AZ4" s="147"/>
      <c r="BA4" s="147"/>
      <c r="BB4" s="147"/>
      <c r="BC4" s="147"/>
      <c r="BD4" s="154" t="s">
        <v>108</v>
      </c>
      <c r="BE4" s="147"/>
      <c r="BF4" s="147"/>
      <c r="BG4" s="147"/>
      <c r="BH4" s="147"/>
      <c r="BI4" s="147"/>
      <c r="BJ4" s="147"/>
      <c r="BK4" s="147"/>
      <c r="BL4" s="147"/>
      <c r="BM4" s="147"/>
      <c r="BN4" s="147"/>
      <c r="BO4" s="148" t="s">
        <v>109</v>
      </c>
      <c r="BP4" s="149"/>
      <c r="BQ4" s="149"/>
      <c r="BR4" s="149"/>
      <c r="BS4" s="149"/>
      <c r="BT4" s="149"/>
      <c r="BU4" s="149"/>
      <c r="BV4" s="149"/>
      <c r="BW4" s="149"/>
      <c r="BX4" s="149"/>
      <c r="BY4" s="150"/>
      <c r="BZ4" s="147" t="s">
        <v>110</v>
      </c>
      <c r="CA4" s="147"/>
      <c r="CB4" s="147"/>
      <c r="CC4" s="147"/>
      <c r="CD4" s="147"/>
      <c r="CE4" s="147"/>
      <c r="CF4" s="147"/>
      <c r="CG4" s="147"/>
      <c r="CH4" s="147"/>
      <c r="CI4" s="147"/>
      <c r="CJ4" s="147"/>
      <c r="CK4" s="154" t="s">
        <v>111</v>
      </c>
      <c r="CL4" s="147"/>
      <c r="CM4" s="147"/>
      <c r="CN4" s="147"/>
      <c r="CO4" s="147"/>
      <c r="CP4" s="147"/>
      <c r="CQ4" s="147"/>
      <c r="CR4" s="147"/>
      <c r="CS4" s="147"/>
      <c r="CT4" s="147"/>
      <c r="CU4" s="147"/>
      <c r="CV4" s="147" t="s">
        <v>112</v>
      </c>
      <c r="CW4" s="147"/>
      <c r="CX4" s="147"/>
      <c r="CY4" s="147"/>
      <c r="CZ4" s="147"/>
      <c r="DA4" s="147"/>
      <c r="DB4" s="147"/>
      <c r="DC4" s="147"/>
      <c r="DD4" s="147"/>
      <c r="DE4" s="147"/>
      <c r="DF4" s="147"/>
      <c r="DG4" s="147" t="s">
        <v>113</v>
      </c>
      <c r="DH4" s="147"/>
      <c r="DI4" s="147"/>
      <c r="DJ4" s="147"/>
      <c r="DK4" s="147"/>
      <c r="DL4" s="147"/>
      <c r="DM4" s="147"/>
      <c r="DN4" s="147"/>
      <c r="DO4" s="147"/>
      <c r="DP4" s="147"/>
      <c r="DQ4" s="147"/>
      <c r="DR4" s="148" t="s">
        <v>114</v>
      </c>
      <c r="DS4" s="149"/>
      <c r="DT4" s="149"/>
      <c r="DU4" s="149"/>
      <c r="DV4" s="149"/>
      <c r="DW4" s="149"/>
      <c r="DX4" s="149"/>
      <c r="DY4" s="149"/>
      <c r="DZ4" s="149"/>
      <c r="EA4" s="149"/>
      <c r="EB4" s="150"/>
      <c r="EC4" s="147" t="s">
        <v>115</v>
      </c>
      <c r="ED4" s="147"/>
      <c r="EE4" s="147"/>
      <c r="EF4" s="147"/>
      <c r="EG4" s="147"/>
      <c r="EH4" s="147"/>
      <c r="EI4" s="147"/>
      <c r="EJ4" s="147"/>
      <c r="EK4" s="147"/>
      <c r="EL4" s="147"/>
      <c r="EM4" s="147"/>
      <c r="EN4" s="147" t="s">
        <v>116</v>
      </c>
      <c r="EO4" s="147"/>
      <c r="EP4" s="147"/>
      <c r="EQ4" s="147"/>
      <c r="ER4" s="147"/>
      <c r="ES4" s="147"/>
      <c r="ET4" s="147"/>
      <c r="EU4" s="147"/>
      <c r="EV4" s="147"/>
      <c r="EW4" s="147"/>
      <c r="EX4" s="147"/>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145</v>
      </c>
      <c r="AY5" s="62" t="s">
        <v>146</v>
      </c>
      <c r="AZ5" s="62" t="s">
        <v>147</v>
      </c>
      <c r="BA5" s="62" t="s">
        <v>148</v>
      </c>
      <c r="BB5" s="62" t="s">
        <v>149</v>
      </c>
      <c r="BC5" s="62" t="s">
        <v>150</v>
      </c>
      <c r="BD5" s="62" t="s">
        <v>156</v>
      </c>
      <c r="BE5" s="62" t="s">
        <v>157</v>
      </c>
      <c r="BF5" s="62" t="s">
        <v>158</v>
      </c>
      <c r="BG5" s="62" t="s">
        <v>143</v>
      </c>
      <c r="BH5" s="62" t="s">
        <v>159</v>
      </c>
      <c r="BI5" s="62" t="s">
        <v>145</v>
      </c>
      <c r="BJ5" s="62" t="s">
        <v>146</v>
      </c>
      <c r="BK5" s="62" t="s">
        <v>147</v>
      </c>
      <c r="BL5" s="62" t="s">
        <v>148</v>
      </c>
      <c r="BM5" s="62" t="s">
        <v>149</v>
      </c>
      <c r="BN5" s="62" t="s">
        <v>150</v>
      </c>
      <c r="BO5" s="62" t="s">
        <v>160</v>
      </c>
      <c r="BP5" s="62" t="s">
        <v>161</v>
      </c>
      <c r="BQ5" s="62" t="s">
        <v>142</v>
      </c>
      <c r="BR5" s="62" t="s">
        <v>162</v>
      </c>
      <c r="BS5" s="62" t="s">
        <v>144</v>
      </c>
      <c r="BT5" s="62" t="s">
        <v>145</v>
      </c>
      <c r="BU5" s="62" t="s">
        <v>146</v>
      </c>
      <c r="BV5" s="62" t="s">
        <v>147</v>
      </c>
      <c r="BW5" s="62" t="s">
        <v>148</v>
      </c>
      <c r="BX5" s="62" t="s">
        <v>149</v>
      </c>
      <c r="BY5" s="62" t="s">
        <v>150</v>
      </c>
      <c r="BZ5" s="62" t="s">
        <v>156</v>
      </c>
      <c r="CA5" s="62" t="s">
        <v>161</v>
      </c>
      <c r="CB5" s="62" t="s">
        <v>163</v>
      </c>
      <c r="CC5" s="62" t="s">
        <v>143</v>
      </c>
      <c r="CD5" s="62" t="s">
        <v>144</v>
      </c>
      <c r="CE5" s="62" t="s">
        <v>145</v>
      </c>
      <c r="CF5" s="62" t="s">
        <v>146</v>
      </c>
      <c r="CG5" s="62" t="s">
        <v>147</v>
      </c>
      <c r="CH5" s="62" t="s">
        <v>148</v>
      </c>
      <c r="CI5" s="62" t="s">
        <v>149</v>
      </c>
      <c r="CJ5" s="62" t="s">
        <v>150</v>
      </c>
      <c r="CK5" s="62" t="s">
        <v>164</v>
      </c>
      <c r="CL5" s="62" t="s">
        <v>165</v>
      </c>
      <c r="CM5" s="62" t="s">
        <v>153</v>
      </c>
      <c r="CN5" s="62" t="s">
        <v>166</v>
      </c>
      <c r="CO5" s="62" t="s">
        <v>167</v>
      </c>
      <c r="CP5" s="62" t="s">
        <v>145</v>
      </c>
      <c r="CQ5" s="62" t="s">
        <v>146</v>
      </c>
      <c r="CR5" s="62" t="s">
        <v>147</v>
      </c>
      <c r="CS5" s="62" t="s">
        <v>148</v>
      </c>
      <c r="CT5" s="62" t="s">
        <v>149</v>
      </c>
      <c r="CU5" s="62" t="s">
        <v>150</v>
      </c>
      <c r="CV5" s="62" t="s">
        <v>156</v>
      </c>
      <c r="CW5" s="62" t="s">
        <v>141</v>
      </c>
      <c r="CX5" s="62" t="s">
        <v>168</v>
      </c>
      <c r="CY5" s="62" t="s">
        <v>166</v>
      </c>
      <c r="CZ5" s="62" t="s">
        <v>144</v>
      </c>
      <c r="DA5" s="62" t="s">
        <v>145</v>
      </c>
      <c r="DB5" s="62" t="s">
        <v>146</v>
      </c>
      <c r="DC5" s="62" t="s">
        <v>147</v>
      </c>
      <c r="DD5" s="62" t="s">
        <v>148</v>
      </c>
      <c r="DE5" s="62" t="s">
        <v>149</v>
      </c>
      <c r="DF5" s="62" t="s">
        <v>150</v>
      </c>
      <c r="DG5" s="62" t="s">
        <v>169</v>
      </c>
      <c r="DH5" s="62" t="s">
        <v>170</v>
      </c>
      <c r="DI5" s="62" t="s">
        <v>163</v>
      </c>
      <c r="DJ5" s="62" t="s">
        <v>171</v>
      </c>
      <c r="DK5" s="62" t="s">
        <v>144</v>
      </c>
      <c r="DL5" s="62" t="s">
        <v>145</v>
      </c>
      <c r="DM5" s="62" t="s">
        <v>146</v>
      </c>
      <c r="DN5" s="62" t="s">
        <v>147</v>
      </c>
      <c r="DO5" s="62" t="s">
        <v>148</v>
      </c>
      <c r="DP5" s="62" t="s">
        <v>149</v>
      </c>
      <c r="DQ5" s="62" t="s">
        <v>150</v>
      </c>
      <c r="DR5" s="62" t="s">
        <v>172</v>
      </c>
      <c r="DS5" s="62" t="s">
        <v>170</v>
      </c>
      <c r="DT5" s="62" t="s">
        <v>173</v>
      </c>
      <c r="DU5" s="62" t="s">
        <v>174</v>
      </c>
      <c r="DV5" s="62" t="s">
        <v>175</v>
      </c>
      <c r="DW5" s="62" t="s">
        <v>145</v>
      </c>
      <c r="DX5" s="62" t="s">
        <v>146</v>
      </c>
      <c r="DY5" s="62" t="s">
        <v>147</v>
      </c>
      <c r="DZ5" s="62" t="s">
        <v>148</v>
      </c>
      <c r="EA5" s="62" t="s">
        <v>149</v>
      </c>
      <c r="EB5" s="62" t="s">
        <v>150</v>
      </c>
      <c r="EC5" s="62" t="s">
        <v>176</v>
      </c>
      <c r="ED5" s="62" t="s">
        <v>177</v>
      </c>
      <c r="EE5" s="62" t="s">
        <v>142</v>
      </c>
      <c r="EF5" s="62" t="s">
        <v>166</v>
      </c>
      <c r="EG5" s="62" t="s">
        <v>178</v>
      </c>
      <c r="EH5" s="62" t="s">
        <v>145</v>
      </c>
      <c r="EI5" s="62" t="s">
        <v>146</v>
      </c>
      <c r="EJ5" s="62" t="s">
        <v>147</v>
      </c>
      <c r="EK5" s="62" t="s">
        <v>148</v>
      </c>
      <c r="EL5" s="62" t="s">
        <v>149</v>
      </c>
      <c r="EM5" s="62" t="s">
        <v>179</v>
      </c>
      <c r="EN5" s="62" t="s">
        <v>180</v>
      </c>
      <c r="EO5" s="62" t="s">
        <v>161</v>
      </c>
      <c r="EP5" s="62" t="s">
        <v>153</v>
      </c>
      <c r="EQ5" s="62" t="s">
        <v>143</v>
      </c>
      <c r="ER5" s="62" t="s">
        <v>175</v>
      </c>
      <c r="ES5" s="62" t="s">
        <v>145</v>
      </c>
      <c r="ET5" s="62" t="s">
        <v>146</v>
      </c>
      <c r="EU5" s="62" t="s">
        <v>147</v>
      </c>
      <c r="EV5" s="62" t="s">
        <v>148</v>
      </c>
      <c r="EW5" s="62" t="s">
        <v>149</v>
      </c>
      <c r="EX5" s="62" t="s">
        <v>150</v>
      </c>
    </row>
    <row r="6" spans="1:154" s="67" customFormat="1">
      <c r="A6" s="48" t="s">
        <v>181</v>
      </c>
      <c r="B6" s="63">
        <f>B8</f>
        <v>2019</v>
      </c>
      <c r="C6" s="63">
        <f t="shared" ref="C6:M6" si="2">C8</f>
        <v>12238</v>
      </c>
      <c r="D6" s="63">
        <f t="shared" si="2"/>
        <v>46</v>
      </c>
      <c r="E6" s="63">
        <f t="shared" si="2"/>
        <v>6</v>
      </c>
      <c r="F6" s="63">
        <f t="shared" si="2"/>
        <v>0</v>
      </c>
      <c r="G6" s="63">
        <f t="shared" si="2"/>
        <v>1</v>
      </c>
      <c r="H6" s="151" t="str">
        <f>IF(H8&lt;&gt;I8,H8,"")&amp;IF(I8&lt;&gt;J8,I8,"")&amp;"　"&amp;J8</f>
        <v>北海道根室市　根室病院</v>
      </c>
      <c r="I6" s="152"/>
      <c r="J6" s="15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17</v>
      </c>
      <c r="R6" s="63" t="str">
        <f t="shared" si="3"/>
        <v>-</v>
      </c>
      <c r="S6" s="63" t="str">
        <f t="shared" si="3"/>
        <v>ド 透 訓</v>
      </c>
      <c r="T6" s="63" t="str">
        <f t="shared" si="3"/>
        <v>救 感 災</v>
      </c>
      <c r="U6" s="64">
        <f>U8</f>
        <v>25457</v>
      </c>
      <c r="V6" s="64">
        <f>V8</f>
        <v>13281</v>
      </c>
      <c r="W6" s="63" t="str">
        <f>W8</f>
        <v>第１種該当</v>
      </c>
      <c r="X6" s="63" t="str">
        <f t="shared" si="3"/>
        <v>１０：１</v>
      </c>
      <c r="Y6" s="64">
        <f t="shared" si="3"/>
        <v>131</v>
      </c>
      <c r="Z6" s="64" t="str">
        <f t="shared" si="3"/>
        <v>-</v>
      </c>
      <c r="AA6" s="64" t="str">
        <f t="shared" si="3"/>
        <v>-</v>
      </c>
      <c r="AB6" s="64" t="str">
        <f t="shared" si="3"/>
        <v>-</v>
      </c>
      <c r="AC6" s="64">
        <f t="shared" si="3"/>
        <v>4</v>
      </c>
      <c r="AD6" s="64">
        <f t="shared" si="3"/>
        <v>135</v>
      </c>
      <c r="AE6" s="64">
        <f t="shared" si="3"/>
        <v>131</v>
      </c>
      <c r="AF6" s="64" t="str">
        <f t="shared" si="3"/>
        <v>-</v>
      </c>
      <c r="AG6" s="64">
        <f t="shared" si="3"/>
        <v>131</v>
      </c>
      <c r="AH6" s="65">
        <f>IF(AH8="-",NA(),AH8)</f>
        <v>95.4</v>
      </c>
      <c r="AI6" s="65">
        <f t="shared" ref="AI6:AQ6" si="4">IF(AI8="-",NA(),AI8)</f>
        <v>97.3</v>
      </c>
      <c r="AJ6" s="65">
        <f t="shared" si="4"/>
        <v>97.6</v>
      </c>
      <c r="AK6" s="65">
        <f t="shared" si="4"/>
        <v>94.8</v>
      </c>
      <c r="AL6" s="65">
        <f t="shared" si="4"/>
        <v>96.7</v>
      </c>
      <c r="AM6" s="65">
        <f t="shared" si="4"/>
        <v>98.3</v>
      </c>
      <c r="AN6" s="65">
        <f t="shared" si="4"/>
        <v>96.7</v>
      </c>
      <c r="AO6" s="65">
        <f t="shared" si="4"/>
        <v>96.6</v>
      </c>
      <c r="AP6" s="65">
        <f t="shared" si="4"/>
        <v>97.2</v>
      </c>
      <c r="AQ6" s="65">
        <f t="shared" si="4"/>
        <v>96.9</v>
      </c>
      <c r="AR6" s="65" t="str">
        <f>IF(AR8="-","【-】","【"&amp;SUBSTITUTE(TEXT(AR8,"#,##0.0"),"-","△")&amp;"】")</f>
        <v>【98.2】</v>
      </c>
      <c r="AS6" s="65">
        <f>IF(AS8="-",NA(),AS8)</f>
        <v>65.5</v>
      </c>
      <c r="AT6" s="65">
        <f t="shared" ref="AT6:BB6" si="5">IF(AT8="-",NA(),AT8)</f>
        <v>64.099999999999994</v>
      </c>
      <c r="AU6" s="65">
        <f t="shared" si="5"/>
        <v>66.7</v>
      </c>
      <c r="AV6" s="65">
        <f t="shared" si="5"/>
        <v>65.099999999999994</v>
      </c>
      <c r="AW6" s="65">
        <f t="shared" si="5"/>
        <v>64.900000000000006</v>
      </c>
      <c r="AX6" s="65">
        <f t="shared" si="5"/>
        <v>85.3</v>
      </c>
      <c r="AY6" s="65">
        <f t="shared" si="5"/>
        <v>84.2</v>
      </c>
      <c r="AZ6" s="65">
        <f t="shared" si="5"/>
        <v>83.9</v>
      </c>
      <c r="BA6" s="65">
        <f t="shared" si="5"/>
        <v>84</v>
      </c>
      <c r="BB6" s="65">
        <f t="shared" si="5"/>
        <v>84.3</v>
      </c>
      <c r="BC6" s="65" t="str">
        <f>IF(BC8="-","【-】","【"&amp;SUBSTITUTE(TEXT(BC8,"#,##0.0"),"-","△")&amp;"】")</f>
        <v>【89.5】</v>
      </c>
      <c r="BD6" s="65">
        <f>IF(BD8="-",NA(),BD8)</f>
        <v>85.1</v>
      </c>
      <c r="BE6" s="65">
        <f t="shared" ref="BE6:BM6" si="6">IF(BE8="-",NA(),BE8)</f>
        <v>85.1</v>
      </c>
      <c r="BF6" s="65">
        <f t="shared" si="6"/>
        <v>81.099999999999994</v>
      </c>
      <c r="BG6" s="65">
        <f t="shared" si="6"/>
        <v>89.1</v>
      </c>
      <c r="BH6" s="65">
        <f t="shared" si="6"/>
        <v>90.7</v>
      </c>
      <c r="BI6" s="65">
        <f t="shared" si="6"/>
        <v>118.9</v>
      </c>
      <c r="BJ6" s="65">
        <f t="shared" si="6"/>
        <v>119.5</v>
      </c>
      <c r="BK6" s="65">
        <f t="shared" si="6"/>
        <v>116.9</v>
      </c>
      <c r="BL6" s="65">
        <f t="shared" si="6"/>
        <v>117.1</v>
      </c>
      <c r="BM6" s="65">
        <f t="shared" si="6"/>
        <v>120.5</v>
      </c>
      <c r="BN6" s="65" t="str">
        <f>IF(BN8="-","【-】","【"&amp;SUBSTITUTE(TEXT(BN8,"#,##0.0"),"-","△")&amp;"】")</f>
        <v>【59.6】</v>
      </c>
      <c r="BO6" s="65">
        <f>IF(BO8="-",NA(),BO8)</f>
        <v>78.099999999999994</v>
      </c>
      <c r="BP6" s="65">
        <f t="shared" ref="BP6:BX6" si="7">IF(BP8="-",NA(),BP8)</f>
        <v>81.2</v>
      </c>
      <c r="BQ6" s="65">
        <f t="shared" si="7"/>
        <v>84</v>
      </c>
      <c r="BR6" s="65">
        <f t="shared" si="7"/>
        <v>79.400000000000006</v>
      </c>
      <c r="BS6" s="65">
        <f t="shared" si="7"/>
        <v>78.099999999999994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36849</v>
      </c>
      <c r="CA6" s="66">
        <f t="shared" ref="CA6:CI6" si="8">IF(CA8="-",NA(),CA8)</f>
        <v>36275</v>
      </c>
      <c r="CB6" s="66">
        <f t="shared" si="8"/>
        <v>38326</v>
      </c>
      <c r="CC6" s="66">
        <f t="shared" si="8"/>
        <v>37672</v>
      </c>
      <c r="CD6" s="66">
        <f t="shared" si="8"/>
        <v>37750</v>
      </c>
      <c r="CE6" s="66">
        <f t="shared" si="8"/>
        <v>32532</v>
      </c>
      <c r="CF6" s="66">
        <f t="shared" si="8"/>
        <v>33492</v>
      </c>
      <c r="CG6" s="66">
        <f t="shared" si="8"/>
        <v>34136</v>
      </c>
      <c r="CH6" s="66">
        <f t="shared" si="8"/>
        <v>34924</v>
      </c>
      <c r="CI6" s="66">
        <f t="shared" si="8"/>
        <v>35788</v>
      </c>
      <c r="CJ6" s="65" t="str">
        <f>IF(CJ8="-","【-】","【"&amp;SUBSTITUTE(TEXT(CJ8,"#,##0"),"-","△")&amp;"】")</f>
        <v>【53,621】</v>
      </c>
      <c r="CK6" s="66">
        <f>IF(CK8="-",NA(),CK8)</f>
        <v>8675</v>
      </c>
      <c r="CL6" s="66">
        <f t="shared" ref="CL6:CT6" si="9">IF(CL8="-",NA(),CL8)</f>
        <v>8618</v>
      </c>
      <c r="CM6" s="66">
        <f t="shared" si="9"/>
        <v>8858</v>
      </c>
      <c r="CN6" s="66">
        <f t="shared" si="9"/>
        <v>9407</v>
      </c>
      <c r="CO6" s="66">
        <f t="shared" si="9"/>
        <v>9809</v>
      </c>
      <c r="CP6" s="66">
        <f t="shared" si="9"/>
        <v>10037</v>
      </c>
      <c r="CQ6" s="66">
        <f t="shared" si="9"/>
        <v>9976</v>
      </c>
      <c r="CR6" s="66">
        <f t="shared" si="9"/>
        <v>10130</v>
      </c>
      <c r="CS6" s="66">
        <f t="shared" si="9"/>
        <v>10244</v>
      </c>
      <c r="CT6" s="66">
        <f t="shared" si="9"/>
        <v>10602</v>
      </c>
      <c r="CU6" s="65" t="str">
        <f>IF(CU8="-","【-】","【"&amp;SUBSTITUTE(TEXT(CU8,"#,##0"),"-","△")&amp;"】")</f>
        <v>【15,586】</v>
      </c>
      <c r="CV6" s="65">
        <f>IF(CV8="-",NA(),CV8)</f>
        <v>73.099999999999994</v>
      </c>
      <c r="CW6" s="65">
        <f t="shared" ref="CW6:DE6" si="10">IF(CW8="-",NA(),CW8)</f>
        <v>75</v>
      </c>
      <c r="CX6" s="65">
        <f t="shared" si="10"/>
        <v>73.3</v>
      </c>
      <c r="CY6" s="65">
        <f t="shared" si="10"/>
        <v>76.5</v>
      </c>
      <c r="CZ6" s="65">
        <f t="shared" si="10"/>
        <v>79.2</v>
      </c>
      <c r="DA6" s="65">
        <f t="shared" si="10"/>
        <v>62.5</v>
      </c>
      <c r="DB6" s="65">
        <f t="shared" si="10"/>
        <v>63.4</v>
      </c>
      <c r="DC6" s="65">
        <f t="shared" si="10"/>
        <v>63.4</v>
      </c>
      <c r="DD6" s="65">
        <f t="shared" si="10"/>
        <v>63.7</v>
      </c>
      <c r="DE6" s="65">
        <f t="shared" si="10"/>
        <v>63.3</v>
      </c>
      <c r="DF6" s="65" t="str">
        <f>IF(DF8="-","【-】","【"&amp;SUBSTITUTE(TEXT(DF8,"#,##0.0"),"-","△")&amp;"】")</f>
        <v>【54.6】</v>
      </c>
      <c r="DG6" s="65">
        <f>IF(DG8="-",NA(),DG8)</f>
        <v>23.5</v>
      </c>
      <c r="DH6" s="65">
        <f t="shared" ref="DH6:DP6" si="11">IF(DH8="-",NA(),DH8)</f>
        <v>22.7</v>
      </c>
      <c r="DI6" s="65">
        <f t="shared" si="11"/>
        <v>22.5</v>
      </c>
      <c r="DJ6" s="65">
        <f t="shared" si="11"/>
        <v>23.4</v>
      </c>
      <c r="DK6" s="65">
        <f t="shared" si="11"/>
        <v>25</v>
      </c>
      <c r="DL6" s="65">
        <f t="shared" si="11"/>
        <v>19</v>
      </c>
      <c r="DM6" s="65">
        <f t="shared" si="11"/>
        <v>18.7</v>
      </c>
      <c r="DN6" s="65">
        <f t="shared" si="11"/>
        <v>18.3</v>
      </c>
      <c r="DO6" s="65">
        <f t="shared" si="11"/>
        <v>17.7</v>
      </c>
      <c r="DP6" s="65">
        <f t="shared" si="11"/>
        <v>17.5</v>
      </c>
      <c r="DQ6" s="65" t="str">
        <f>IF(DQ8="-","【-】","【"&amp;SUBSTITUTE(TEXT(DQ8,"#,##0.0"),"-","△")&amp;"】")</f>
        <v>【25.0】</v>
      </c>
      <c r="DR6" s="65">
        <f>IF(DR8="-",NA(),DR8)</f>
        <v>28.2</v>
      </c>
      <c r="DS6" s="65">
        <f t="shared" ref="DS6:EA6" si="12">IF(DS8="-",NA(),DS8)</f>
        <v>35.9</v>
      </c>
      <c r="DT6" s="65">
        <f t="shared" si="12"/>
        <v>43.6</v>
      </c>
      <c r="DU6" s="65">
        <f t="shared" si="12"/>
        <v>50</v>
      </c>
      <c r="DV6" s="65">
        <f t="shared" si="12"/>
        <v>54.3</v>
      </c>
      <c r="DW6" s="65">
        <f t="shared" si="12"/>
        <v>52.4</v>
      </c>
      <c r="DX6" s="65">
        <f t="shared" si="12"/>
        <v>52.5</v>
      </c>
      <c r="DY6" s="65">
        <f t="shared" si="12"/>
        <v>53.5</v>
      </c>
      <c r="DZ6" s="65">
        <f t="shared" si="12"/>
        <v>54.1</v>
      </c>
      <c r="EA6" s="65">
        <f t="shared" si="12"/>
        <v>54.6</v>
      </c>
      <c r="EB6" s="65" t="str">
        <f>IF(EB8="-","【-】","【"&amp;SUBSTITUTE(TEXT(EB8,"#,##0.0"),"-","△")&amp;"】")</f>
        <v>【53.5】</v>
      </c>
      <c r="EC6" s="65">
        <f>IF(EC8="-",NA(),EC8)</f>
        <v>54.3</v>
      </c>
      <c r="ED6" s="65">
        <f t="shared" ref="ED6:EL6" si="13">IF(ED8="-",NA(),ED8)</f>
        <v>64</v>
      </c>
      <c r="EE6" s="65">
        <f t="shared" si="13"/>
        <v>74.900000000000006</v>
      </c>
      <c r="EF6" s="65">
        <f t="shared" si="13"/>
        <v>83.2</v>
      </c>
      <c r="EG6" s="65">
        <f t="shared" si="13"/>
        <v>83.9</v>
      </c>
      <c r="EH6" s="65">
        <f t="shared" si="13"/>
        <v>69.2</v>
      </c>
      <c r="EI6" s="65">
        <f t="shared" si="13"/>
        <v>69.7</v>
      </c>
      <c r="EJ6" s="65">
        <f t="shared" si="13"/>
        <v>71.3</v>
      </c>
      <c r="EK6" s="65">
        <f t="shared" si="13"/>
        <v>71.400000000000006</v>
      </c>
      <c r="EL6" s="65">
        <f t="shared" si="13"/>
        <v>71.7</v>
      </c>
      <c r="EM6" s="65" t="str">
        <f>IF(EM8="-","【-】","【"&amp;SUBSTITUTE(TEXT(EM8,"#,##0.0"),"-","△")&amp;"】")</f>
        <v>【70.0】</v>
      </c>
      <c r="EN6" s="66">
        <f>IF(EN8="-",NA(),EN8)</f>
        <v>54178119</v>
      </c>
      <c r="EO6" s="66">
        <f t="shared" ref="EO6:EW6" si="14">IF(EO8="-",NA(),EO8)</f>
        <v>53941511</v>
      </c>
      <c r="EP6" s="66">
        <f t="shared" si="14"/>
        <v>54389637</v>
      </c>
      <c r="EQ6" s="66">
        <f t="shared" si="14"/>
        <v>54640067</v>
      </c>
      <c r="ER6" s="66">
        <f t="shared" si="14"/>
        <v>55451822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182</v>
      </c>
      <c r="B7" s="63">
        <f t="shared" ref="B7:AG7" si="15">B8</f>
        <v>2019</v>
      </c>
      <c r="C7" s="63">
        <f t="shared" si="15"/>
        <v>12238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17</v>
      </c>
      <c r="R7" s="63" t="str">
        <f t="shared" si="15"/>
        <v>-</v>
      </c>
      <c r="S7" s="63" t="str">
        <f t="shared" si="15"/>
        <v>ド 透 訓</v>
      </c>
      <c r="T7" s="63" t="str">
        <f t="shared" si="15"/>
        <v>救 感 災</v>
      </c>
      <c r="U7" s="64">
        <f>U8</f>
        <v>25457</v>
      </c>
      <c r="V7" s="64">
        <f>V8</f>
        <v>13281</v>
      </c>
      <c r="W7" s="63" t="str">
        <f>W8</f>
        <v>第１種該当</v>
      </c>
      <c r="X7" s="63" t="str">
        <f t="shared" si="15"/>
        <v>１０：１</v>
      </c>
      <c r="Y7" s="64">
        <f t="shared" si="15"/>
        <v>131</v>
      </c>
      <c r="Z7" s="64" t="str">
        <f t="shared" si="15"/>
        <v>-</v>
      </c>
      <c r="AA7" s="64" t="str">
        <f t="shared" si="15"/>
        <v>-</v>
      </c>
      <c r="AB7" s="64" t="str">
        <f t="shared" si="15"/>
        <v>-</v>
      </c>
      <c r="AC7" s="64">
        <f t="shared" si="15"/>
        <v>4</v>
      </c>
      <c r="AD7" s="64">
        <f t="shared" si="15"/>
        <v>135</v>
      </c>
      <c r="AE7" s="64">
        <f t="shared" si="15"/>
        <v>131</v>
      </c>
      <c r="AF7" s="64" t="str">
        <f t="shared" si="15"/>
        <v>-</v>
      </c>
      <c r="AG7" s="64">
        <f t="shared" si="15"/>
        <v>131</v>
      </c>
      <c r="AH7" s="65">
        <f>AH8</f>
        <v>95.4</v>
      </c>
      <c r="AI7" s="65">
        <f t="shared" ref="AI7:AQ7" si="16">AI8</f>
        <v>97.3</v>
      </c>
      <c r="AJ7" s="65">
        <f t="shared" si="16"/>
        <v>97.6</v>
      </c>
      <c r="AK7" s="65">
        <f t="shared" si="16"/>
        <v>94.8</v>
      </c>
      <c r="AL7" s="65">
        <f t="shared" si="16"/>
        <v>96.7</v>
      </c>
      <c r="AM7" s="65">
        <f t="shared" si="16"/>
        <v>98.3</v>
      </c>
      <c r="AN7" s="65">
        <f t="shared" si="16"/>
        <v>96.7</v>
      </c>
      <c r="AO7" s="65">
        <f t="shared" si="16"/>
        <v>96.6</v>
      </c>
      <c r="AP7" s="65">
        <f t="shared" si="16"/>
        <v>97.2</v>
      </c>
      <c r="AQ7" s="65">
        <f t="shared" si="16"/>
        <v>96.9</v>
      </c>
      <c r="AR7" s="65"/>
      <c r="AS7" s="65">
        <f>AS8</f>
        <v>65.5</v>
      </c>
      <c r="AT7" s="65">
        <f t="shared" ref="AT7:BB7" si="17">AT8</f>
        <v>64.099999999999994</v>
      </c>
      <c r="AU7" s="65">
        <f t="shared" si="17"/>
        <v>66.7</v>
      </c>
      <c r="AV7" s="65">
        <f t="shared" si="17"/>
        <v>65.099999999999994</v>
      </c>
      <c r="AW7" s="65">
        <f t="shared" si="17"/>
        <v>64.900000000000006</v>
      </c>
      <c r="AX7" s="65">
        <f t="shared" si="17"/>
        <v>85.3</v>
      </c>
      <c r="AY7" s="65">
        <f t="shared" si="17"/>
        <v>84.2</v>
      </c>
      <c r="AZ7" s="65">
        <f t="shared" si="17"/>
        <v>83.9</v>
      </c>
      <c r="BA7" s="65">
        <f t="shared" si="17"/>
        <v>84</v>
      </c>
      <c r="BB7" s="65">
        <f t="shared" si="17"/>
        <v>84.3</v>
      </c>
      <c r="BC7" s="65"/>
      <c r="BD7" s="65">
        <f>BD8</f>
        <v>85.1</v>
      </c>
      <c r="BE7" s="65">
        <f t="shared" ref="BE7:BM7" si="18">BE8</f>
        <v>85.1</v>
      </c>
      <c r="BF7" s="65">
        <f t="shared" si="18"/>
        <v>81.099999999999994</v>
      </c>
      <c r="BG7" s="65">
        <f t="shared" si="18"/>
        <v>89.1</v>
      </c>
      <c r="BH7" s="65">
        <f t="shared" si="18"/>
        <v>90.7</v>
      </c>
      <c r="BI7" s="65">
        <f t="shared" si="18"/>
        <v>118.9</v>
      </c>
      <c r="BJ7" s="65">
        <f t="shared" si="18"/>
        <v>119.5</v>
      </c>
      <c r="BK7" s="65">
        <f t="shared" si="18"/>
        <v>116.9</v>
      </c>
      <c r="BL7" s="65">
        <f t="shared" si="18"/>
        <v>117.1</v>
      </c>
      <c r="BM7" s="65">
        <f t="shared" si="18"/>
        <v>120.5</v>
      </c>
      <c r="BN7" s="65"/>
      <c r="BO7" s="65">
        <f>BO8</f>
        <v>78.099999999999994</v>
      </c>
      <c r="BP7" s="65">
        <f t="shared" ref="BP7:BX7" si="19">BP8</f>
        <v>81.2</v>
      </c>
      <c r="BQ7" s="65">
        <f t="shared" si="19"/>
        <v>84</v>
      </c>
      <c r="BR7" s="65">
        <f t="shared" si="19"/>
        <v>79.400000000000006</v>
      </c>
      <c r="BS7" s="65">
        <f t="shared" si="19"/>
        <v>78.099999999999994</v>
      </c>
      <c r="BT7" s="65">
        <f t="shared" si="19"/>
        <v>67.900000000000006</v>
      </c>
      <c r="BU7" s="65">
        <f t="shared" si="19"/>
        <v>69.8</v>
      </c>
      <c r="BV7" s="65">
        <f t="shared" si="19"/>
        <v>69.7</v>
      </c>
      <c r="BW7" s="65">
        <f t="shared" si="19"/>
        <v>70.099999999999994</v>
      </c>
      <c r="BX7" s="65">
        <f t="shared" si="19"/>
        <v>70.400000000000006</v>
      </c>
      <c r="BY7" s="65"/>
      <c r="BZ7" s="66">
        <f>BZ8</f>
        <v>36849</v>
      </c>
      <c r="CA7" s="66">
        <f t="shared" ref="CA7:CI7" si="20">CA8</f>
        <v>36275</v>
      </c>
      <c r="CB7" s="66">
        <f t="shared" si="20"/>
        <v>38326</v>
      </c>
      <c r="CC7" s="66">
        <f t="shared" si="20"/>
        <v>37672</v>
      </c>
      <c r="CD7" s="66">
        <f t="shared" si="20"/>
        <v>37750</v>
      </c>
      <c r="CE7" s="66">
        <f t="shared" si="20"/>
        <v>32532</v>
      </c>
      <c r="CF7" s="66">
        <f t="shared" si="20"/>
        <v>33492</v>
      </c>
      <c r="CG7" s="66">
        <f t="shared" si="20"/>
        <v>34136</v>
      </c>
      <c r="CH7" s="66">
        <f t="shared" si="20"/>
        <v>34924</v>
      </c>
      <c r="CI7" s="66">
        <f t="shared" si="20"/>
        <v>35788</v>
      </c>
      <c r="CJ7" s="65"/>
      <c r="CK7" s="66">
        <f>CK8</f>
        <v>8675</v>
      </c>
      <c r="CL7" s="66">
        <f t="shared" ref="CL7:CT7" si="21">CL8</f>
        <v>8618</v>
      </c>
      <c r="CM7" s="66">
        <f t="shared" si="21"/>
        <v>8858</v>
      </c>
      <c r="CN7" s="66">
        <f t="shared" si="21"/>
        <v>9407</v>
      </c>
      <c r="CO7" s="66">
        <f t="shared" si="21"/>
        <v>9809</v>
      </c>
      <c r="CP7" s="66">
        <f t="shared" si="21"/>
        <v>10037</v>
      </c>
      <c r="CQ7" s="66">
        <f t="shared" si="21"/>
        <v>9976</v>
      </c>
      <c r="CR7" s="66">
        <f t="shared" si="21"/>
        <v>10130</v>
      </c>
      <c r="CS7" s="66">
        <f t="shared" si="21"/>
        <v>10244</v>
      </c>
      <c r="CT7" s="66">
        <f t="shared" si="21"/>
        <v>10602</v>
      </c>
      <c r="CU7" s="65"/>
      <c r="CV7" s="65">
        <f>CV8</f>
        <v>73.099999999999994</v>
      </c>
      <c r="CW7" s="65">
        <f t="shared" ref="CW7:DE7" si="22">CW8</f>
        <v>75</v>
      </c>
      <c r="CX7" s="65">
        <f t="shared" si="22"/>
        <v>73.3</v>
      </c>
      <c r="CY7" s="65">
        <f t="shared" si="22"/>
        <v>76.5</v>
      </c>
      <c r="CZ7" s="65">
        <f t="shared" si="22"/>
        <v>79.2</v>
      </c>
      <c r="DA7" s="65">
        <f t="shared" si="22"/>
        <v>62.5</v>
      </c>
      <c r="DB7" s="65">
        <f t="shared" si="22"/>
        <v>63.4</v>
      </c>
      <c r="DC7" s="65">
        <f t="shared" si="22"/>
        <v>63.4</v>
      </c>
      <c r="DD7" s="65">
        <f t="shared" si="22"/>
        <v>63.7</v>
      </c>
      <c r="DE7" s="65">
        <f t="shared" si="22"/>
        <v>63.3</v>
      </c>
      <c r="DF7" s="65"/>
      <c r="DG7" s="65">
        <f>DG8</f>
        <v>23.5</v>
      </c>
      <c r="DH7" s="65">
        <f t="shared" ref="DH7:DP7" si="23">DH8</f>
        <v>22.7</v>
      </c>
      <c r="DI7" s="65">
        <f t="shared" si="23"/>
        <v>22.5</v>
      </c>
      <c r="DJ7" s="65">
        <f t="shared" si="23"/>
        <v>23.4</v>
      </c>
      <c r="DK7" s="65">
        <f t="shared" si="23"/>
        <v>25</v>
      </c>
      <c r="DL7" s="65">
        <f t="shared" si="23"/>
        <v>19</v>
      </c>
      <c r="DM7" s="65">
        <f t="shared" si="23"/>
        <v>18.7</v>
      </c>
      <c r="DN7" s="65">
        <f t="shared" si="23"/>
        <v>18.3</v>
      </c>
      <c r="DO7" s="65">
        <f t="shared" si="23"/>
        <v>17.7</v>
      </c>
      <c r="DP7" s="65">
        <f t="shared" si="23"/>
        <v>17.5</v>
      </c>
      <c r="DQ7" s="65"/>
      <c r="DR7" s="65">
        <f>DR8</f>
        <v>28.2</v>
      </c>
      <c r="DS7" s="65">
        <f t="shared" ref="DS7:EA7" si="24">DS8</f>
        <v>35.9</v>
      </c>
      <c r="DT7" s="65">
        <f t="shared" si="24"/>
        <v>43.6</v>
      </c>
      <c r="DU7" s="65">
        <f t="shared" si="24"/>
        <v>50</v>
      </c>
      <c r="DV7" s="65">
        <f t="shared" si="24"/>
        <v>54.3</v>
      </c>
      <c r="DW7" s="65">
        <f t="shared" si="24"/>
        <v>52.4</v>
      </c>
      <c r="DX7" s="65">
        <f t="shared" si="24"/>
        <v>52.5</v>
      </c>
      <c r="DY7" s="65">
        <f t="shared" si="24"/>
        <v>53.5</v>
      </c>
      <c r="DZ7" s="65">
        <f t="shared" si="24"/>
        <v>54.1</v>
      </c>
      <c r="EA7" s="65">
        <f t="shared" si="24"/>
        <v>54.6</v>
      </c>
      <c r="EB7" s="65"/>
      <c r="EC7" s="65">
        <f>EC8</f>
        <v>54.3</v>
      </c>
      <c r="ED7" s="65">
        <f t="shared" ref="ED7:EL7" si="25">ED8</f>
        <v>64</v>
      </c>
      <c r="EE7" s="65">
        <f t="shared" si="25"/>
        <v>74.900000000000006</v>
      </c>
      <c r="EF7" s="65">
        <f t="shared" si="25"/>
        <v>83.2</v>
      </c>
      <c r="EG7" s="65">
        <f t="shared" si="25"/>
        <v>83.9</v>
      </c>
      <c r="EH7" s="65">
        <f t="shared" si="25"/>
        <v>69.2</v>
      </c>
      <c r="EI7" s="65">
        <f t="shared" si="25"/>
        <v>69.7</v>
      </c>
      <c r="EJ7" s="65">
        <f t="shared" si="25"/>
        <v>71.3</v>
      </c>
      <c r="EK7" s="65">
        <f t="shared" si="25"/>
        <v>71.400000000000006</v>
      </c>
      <c r="EL7" s="65">
        <f t="shared" si="25"/>
        <v>71.7</v>
      </c>
      <c r="EM7" s="65"/>
      <c r="EN7" s="66">
        <f>EN8</f>
        <v>54178119</v>
      </c>
      <c r="EO7" s="66">
        <f t="shared" ref="EO7:EW7" si="26">EO8</f>
        <v>53941511</v>
      </c>
      <c r="EP7" s="66">
        <f t="shared" si="26"/>
        <v>54389637</v>
      </c>
      <c r="EQ7" s="66">
        <f t="shared" si="26"/>
        <v>54640067</v>
      </c>
      <c r="ER7" s="66">
        <f t="shared" si="26"/>
        <v>55451822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12238</v>
      </c>
      <c r="D8" s="68">
        <v>46</v>
      </c>
      <c r="E8" s="68">
        <v>6</v>
      </c>
      <c r="F8" s="68">
        <v>0</v>
      </c>
      <c r="G8" s="68">
        <v>1</v>
      </c>
      <c r="H8" s="68" t="s">
        <v>183</v>
      </c>
      <c r="I8" s="68" t="s">
        <v>184</v>
      </c>
      <c r="J8" s="68" t="s">
        <v>185</v>
      </c>
      <c r="K8" s="68" t="s">
        <v>186</v>
      </c>
      <c r="L8" s="68" t="s">
        <v>187</v>
      </c>
      <c r="M8" s="68" t="s">
        <v>188</v>
      </c>
      <c r="N8" s="68" t="s">
        <v>189</v>
      </c>
      <c r="O8" s="68" t="s">
        <v>190</v>
      </c>
      <c r="P8" s="68" t="s">
        <v>191</v>
      </c>
      <c r="Q8" s="69">
        <v>17</v>
      </c>
      <c r="R8" s="68" t="s">
        <v>38</v>
      </c>
      <c r="S8" s="68" t="s">
        <v>192</v>
      </c>
      <c r="T8" s="68" t="s">
        <v>193</v>
      </c>
      <c r="U8" s="69">
        <v>25457</v>
      </c>
      <c r="V8" s="69">
        <v>13281</v>
      </c>
      <c r="W8" s="68" t="s">
        <v>194</v>
      </c>
      <c r="X8" s="70" t="s">
        <v>195</v>
      </c>
      <c r="Y8" s="69">
        <v>131</v>
      </c>
      <c r="Z8" s="69" t="s">
        <v>38</v>
      </c>
      <c r="AA8" s="69" t="s">
        <v>38</v>
      </c>
      <c r="AB8" s="69" t="s">
        <v>38</v>
      </c>
      <c r="AC8" s="69">
        <v>4</v>
      </c>
      <c r="AD8" s="69">
        <v>135</v>
      </c>
      <c r="AE8" s="69">
        <v>131</v>
      </c>
      <c r="AF8" s="69" t="s">
        <v>38</v>
      </c>
      <c r="AG8" s="69">
        <v>131</v>
      </c>
      <c r="AH8" s="71">
        <v>95.4</v>
      </c>
      <c r="AI8" s="71">
        <v>97.3</v>
      </c>
      <c r="AJ8" s="71">
        <v>97.6</v>
      </c>
      <c r="AK8" s="71">
        <v>94.8</v>
      </c>
      <c r="AL8" s="71">
        <v>96.7</v>
      </c>
      <c r="AM8" s="71">
        <v>98.3</v>
      </c>
      <c r="AN8" s="71">
        <v>96.7</v>
      </c>
      <c r="AO8" s="71">
        <v>96.6</v>
      </c>
      <c r="AP8" s="71">
        <v>97.2</v>
      </c>
      <c r="AQ8" s="71">
        <v>96.9</v>
      </c>
      <c r="AR8" s="71">
        <v>98.2</v>
      </c>
      <c r="AS8" s="71">
        <v>65.5</v>
      </c>
      <c r="AT8" s="71">
        <v>64.099999999999994</v>
      </c>
      <c r="AU8" s="71">
        <v>66.7</v>
      </c>
      <c r="AV8" s="71">
        <v>65.099999999999994</v>
      </c>
      <c r="AW8" s="71">
        <v>64.900000000000006</v>
      </c>
      <c r="AX8" s="71">
        <v>85.3</v>
      </c>
      <c r="AY8" s="71">
        <v>84.2</v>
      </c>
      <c r="AZ8" s="71">
        <v>83.9</v>
      </c>
      <c r="BA8" s="71">
        <v>84</v>
      </c>
      <c r="BB8" s="71">
        <v>84.3</v>
      </c>
      <c r="BC8" s="71">
        <v>89.5</v>
      </c>
      <c r="BD8" s="72">
        <v>85.1</v>
      </c>
      <c r="BE8" s="72">
        <v>85.1</v>
      </c>
      <c r="BF8" s="72">
        <v>81.099999999999994</v>
      </c>
      <c r="BG8" s="72">
        <v>89.1</v>
      </c>
      <c r="BH8" s="72">
        <v>90.7</v>
      </c>
      <c r="BI8" s="72">
        <v>118.9</v>
      </c>
      <c r="BJ8" s="72">
        <v>119.5</v>
      </c>
      <c r="BK8" s="72">
        <v>116.9</v>
      </c>
      <c r="BL8" s="72">
        <v>117.1</v>
      </c>
      <c r="BM8" s="72">
        <v>120.5</v>
      </c>
      <c r="BN8" s="72">
        <v>59.6</v>
      </c>
      <c r="BO8" s="71">
        <v>78.099999999999994</v>
      </c>
      <c r="BP8" s="71">
        <v>81.2</v>
      </c>
      <c r="BQ8" s="71">
        <v>84</v>
      </c>
      <c r="BR8" s="71">
        <v>79.400000000000006</v>
      </c>
      <c r="BS8" s="71">
        <v>78.099999999999994</v>
      </c>
      <c r="BT8" s="71">
        <v>67.900000000000006</v>
      </c>
      <c r="BU8" s="71">
        <v>69.8</v>
      </c>
      <c r="BV8" s="71">
        <v>69.7</v>
      </c>
      <c r="BW8" s="71">
        <v>70.099999999999994</v>
      </c>
      <c r="BX8" s="71">
        <v>70.400000000000006</v>
      </c>
      <c r="BY8" s="71">
        <v>74.7</v>
      </c>
      <c r="BZ8" s="72">
        <v>36849</v>
      </c>
      <c r="CA8" s="72">
        <v>36275</v>
      </c>
      <c r="CB8" s="72">
        <v>38326</v>
      </c>
      <c r="CC8" s="72">
        <v>37672</v>
      </c>
      <c r="CD8" s="72">
        <v>37750</v>
      </c>
      <c r="CE8" s="72">
        <v>32532</v>
      </c>
      <c r="CF8" s="72">
        <v>33492</v>
      </c>
      <c r="CG8" s="72">
        <v>34136</v>
      </c>
      <c r="CH8" s="72">
        <v>34924</v>
      </c>
      <c r="CI8" s="72">
        <v>35788</v>
      </c>
      <c r="CJ8" s="71">
        <v>53621</v>
      </c>
      <c r="CK8" s="72">
        <v>8675</v>
      </c>
      <c r="CL8" s="72">
        <v>8618</v>
      </c>
      <c r="CM8" s="72">
        <v>8858</v>
      </c>
      <c r="CN8" s="72">
        <v>9407</v>
      </c>
      <c r="CO8" s="72">
        <v>9809</v>
      </c>
      <c r="CP8" s="72">
        <v>10037</v>
      </c>
      <c r="CQ8" s="72">
        <v>9976</v>
      </c>
      <c r="CR8" s="72">
        <v>10130</v>
      </c>
      <c r="CS8" s="72">
        <v>10244</v>
      </c>
      <c r="CT8" s="72">
        <v>10602</v>
      </c>
      <c r="CU8" s="71">
        <v>15586</v>
      </c>
      <c r="CV8" s="72">
        <v>73.099999999999994</v>
      </c>
      <c r="CW8" s="72">
        <v>75</v>
      </c>
      <c r="CX8" s="72">
        <v>73.3</v>
      </c>
      <c r="CY8" s="72">
        <v>76.5</v>
      </c>
      <c r="CZ8" s="72">
        <v>79.2</v>
      </c>
      <c r="DA8" s="72">
        <v>62.5</v>
      </c>
      <c r="DB8" s="72">
        <v>63.4</v>
      </c>
      <c r="DC8" s="72">
        <v>63.4</v>
      </c>
      <c r="DD8" s="72">
        <v>63.7</v>
      </c>
      <c r="DE8" s="72">
        <v>63.3</v>
      </c>
      <c r="DF8" s="72">
        <v>54.6</v>
      </c>
      <c r="DG8" s="72">
        <v>23.5</v>
      </c>
      <c r="DH8" s="72">
        <v>22.7</v>
      </c>
      <c r="DI8" s="72">
        <v>22.5</v>
      </c>
      <c r="DJ8" s="72">
        <v>23.4</v>
      </c>
      <c r="DK8" s="72">
        <v>25</v>
      </c>
      <c r="DL8" s="72">
        <v>19</v>
      </c>
      <c r="DM8" s="72">
        <v>18.7</v>
      </c>
      <c r="DN8" s="72">
        <v>18.3</v>
      </c>
      <c r="DO8" s="72">
        <v>17.7</v>
      </c>
      <c r="DP8" s="72">
        <v>17.5</v>
      </c>
      <c r="DQ8" s="72">
        <v>25</v>
      </c>
      <c r="DR8" s="71">
        <v>28.2</v>
      </c>
      <c r="DS8" s="71">
        <v>35.9</v>
      </c>
      <c r="DT8" s="71">
        <v>43.6</v>
      </c>
      <c r="DU8" s="71">
        <v>50</v>
      </c>
      <c r="DV8" s="71">
        <v>54.3</v>
      </c>
      <c r="DW8" s="71">
        <v>52.4</v>
      </c>
      <c r="DX8" s="71">
        <v>52.5</v>
      </c>
      <c r="DY8" s="71">
        <v>53.5</v>
      </c>
      <c r="DZ8" s="71">
        <v>54.1</v>
      </c>
      <c r="EA8" s="71">
        <v>54.6</v>
      </c>
      <c r="EB8" s="71">
        <v>53.5</v>
      </c>
      <c r="EC8" s="71">
        <v>54.3</v>
      </c>
      <c r="ED8" s="71">
        <v>64</v>
      </c>
      <c r="EE8" s="71">
        <v>74.900000000000006</v>
      </c>
      <c r="EF8" s="71">
        <v>83.2</v>
      </c>
      <c r="EG8" s="71">
        <v>83.9</v>
      </c>
      <c r="EH8" s="71">
        <v>69.2</v>
      </c>
      <c r="EI8" s="71">
        <v>69.7</v>
      </c>
      <c r="EJ8" s="71">
        <v>71.3</v>
      </c>
      <c r="EK8" s="71">
        <v>71.400000000000006</v>
      </c>
      <c r="EL8" s="71">
        <v>71.7</v>
      </c>
      <c r="EM8" s="71">
        <v>70</v>
      </c>
      <c r="EN8" s="72">
        <v>54178119</v>
      </c>
      <c r="EO8" s="72">
        <v>53941511</v>
      </c>
      <c r="EP8" s="72">
        <v>54389637</v>
      </c>
      <c r="EQ8" s="72">
        <v>54640067</v>
      </c>
      <c r="ER8" s="72">
        <v>55451822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196</v>
      </c>
      <c r="C10" s="77" t="s">
        <v>197</v>
      </c>
      <c r="D10" s="77" t="s">
        <v>198</v>
      </c>
      <c r="E10" s="77" t="s">
        <v>199</v>
      </c>
      <c r="F10" s="77" t="s">
        <v>200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b-keiri-2</cp:lastModifiedBy>
  <dcterms:created xsi:type="dcterms:W3CDTF">2020-12-15T03:49:17Z</dcterms:created>
  <dcterms:modified xsi:type="dcterms:W3CDTF">2021-01-25T05:07:36Z</dcterms:modified>
  <cp:category/>
</cp:coreProperties>
</file>