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E:\"/>
    </mc:Choice>
  </mc:AlternateContent>
  <xr:revisionPtr revIDLastSave="0" documentId="8_{885010E3-C3DB-40E2-8D97-152182B7C21A}" xr6:coauthVersionLast="36" xr6:coauthVersionMax="36" xr10:uidLastSave="{00000000-0000-0000-0000-000000000000}"/>
  <workbookProtection workbookAlgorithmName="SHA-512" workbookHashValue="6HK35b+XQ6MUxiqtkl1DELs95SGuebA6dIB9/NCJDOu7+aHmNJRVeretz6e4wtMyFywXkv9SHYwbYf/lDfOn4Q==" workbookSaltValue="B/l0M0+wcBbhKaUaS8Hf8g==" workbookSpinCount="100000" lockStructure="1"/>
  <bookViews>
    <workbookView xWindow="0" yWindow="0" windowWidth="23040" windowHeight="8964" xr2:uid="{00000000-000D-0000-FFFF-FFFF00000000}"/>
  </bookViews>
  <sheets>
    <sheet name="法適用_病院事業" sheetId="4" r:id="rId1"/>
    <sheet name="データ" sheetId="5" state="hidden" r:id="rId2"/>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O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EG12" i="4"/>
  <c r="CN12" i="4"/>
  <c r="AU12" i="4"/>
  <c r="LP10" i="4"/>
  <c r="ID10" i="4"/>
  <c r="FZ10" i="4"/>
  <c r="EG10" i="4"/>
  <c r="CN10" i="4"/>
  <c r="AU10" i="4"/>
  <c r="B10" i="4"/>
  <c r="LP8" i="4"/>
  <c r="JW8" i="4"/>
  <c r="ID8" i="4"/>
  <c r="FZ8" i="4"/>
  <c r="EG8" i="4"/>
  <c r="AU8" i="4"/>
  <c r="B8" i="4"/>
  <c r="B6" i="4"/>
  <c r="MN54" i="4" l="1"/>
  <c r="MN32" i="4"/>
  <c r="HM78" i="4"/>
  <c r="FL54" i="4"/>
  <c r="FL32" i="4"/>
  <c r="MH78" i="4"/>
  <c r="IZ32" i="4"/>
  <c r="CS78" i="4"/>
  <c r="BX54" i="4"/>
  <c r="BX32" i="4"/>
  <c r="IZ54" i="4"/>
  <c r="C11" i="5"/>
  <c r="D11" i="5"/>
  <c r="E11" i="5"/>
  <c r="B11" i="5"/>
  <c r="HG54" i="4" l="1"/>
  <c r="AN78" i="4"/>
  <c r="AE54" i="4"/>
  <c r="AE32" i="4"/>
  <c r="DS54" i="4"/>
  <c r="KU54" i="4"/>
  <c r="KU32" i="4"/>
  <c r="KC78" i="4"/>
  <c r="HG32" i="4"/>
  <c r="FH78" i="4"/>
  <c r="DS32" i="4"/>
  <c r="JJ78" i="4"/>
  <c r="GR54" i="4"/>
  <c r="GR32" i="4"/>
  <c r="EO78" i="4"/>
  <c r="DD54" i="4"/>
  <c r="DD32" i="4"/>
  <c r="U78" i="4"/>
  <c r="P54" i="4"/>
  <c r="P32" i="4"/>
  <c r="KF54" i="4"/>
  <c r="KF32" i="4"/>
  <c r="BZ78" i="4"/>
  <c r="BI54" i="4"/>
  <c r="LY32" i="4"/>
  <c r="LO78" i="4"/>
  <c r="IK54" i="4"/>
  <c r="IK32" i="4"/>
  <c r="LY54" i="4"/>
  <c r="GT78" i="4"/>
  <c r="EW54" i="4"/>
  <c r="EW32" i="4"/>
  <c r="BI32" i="4"/>
  <c r="EH32" i="4"/>
  <c r="LJ54" i="4"/>
  <c r="LJ32" i="4"/>
  <c r="BG78" i="4"/>
  <c r="AT32" i="4"/>
  <c r="KV78" i="4"/>
  <c r="HV54" i="4"/>
  <c r="HV32" i="4"/>
  <c r="GA78" i="4"/>
  <c r="EH54" i="4"/>
  <c r="AT54" i="4"/>
</calcChain>
</file>

<file path=xl/sharedStrings.xml><?xml version="1.0" encoding="utf-8"?>
<sst xmlns="http://schemas.openxmlformats.org/spreadsheetml/2006/main" count="321" uniqueCount="183">
  <si>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</si>
  <si>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</si>
  <si>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</si>
  <si>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</si>
  <si>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</si>
  <si>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</si>
  <si>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</si>
  <si>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</si>
  <si>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</si>
  <si>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</si>
  <si>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</si>
  <si>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</si>
  <si>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</si>
  <si>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</si>
  <si>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</si>
  <si>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</si>
  <si>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</si>
  <si>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</si>
  <si>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</si>
  <si>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</si>
  <si>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</si>
  <si>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</si>
  <si>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</si>
  <si>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</si>
  <si>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</si>
  <si>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</si>
  <si>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</si>
  <si>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</si>
  <si>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</si>
  <si>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</si>
  <si>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</si>
  <si>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</si>
  <si>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</si>
  <si>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</si>
  <si>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</si>
  <si>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</si>
  <si>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</si>
  <si>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</si>
  <si>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</si>
  <si>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</si>
  <si>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</si>
  <si>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</si>
  <si>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</si>
  <si>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</si>
  <si>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</si>
  <si>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</si>
  <si>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</si>
  <si>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</si>
  <si>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</si>
  <si>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</si>
  <si>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</si>
  <si>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</si>
  <si>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</si>
  <si>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</si>
  <si>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</si>
  <si>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</si>
  <si>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</si>
  <si>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</si>
  <si>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</si>
  <si>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</si>
  <si>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</si>
  <si>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</si>
  <si>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</si>
  <si>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</si>
  <si>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</si>
  <si>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</si>
  <si>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</si>
  <si>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</si>
  <si>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</si>
  <si>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</si>
  <si>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</si>
  <si>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</si>
  <si>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</si>
  <si>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</si>
  <si>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</si>
  <si>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</si>
  <si>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</si>
  <si>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</si>
  <si>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</si>
  <si>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</si>
  <si>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</si>
  <si>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</si>
  <si>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</si>
  <si>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</si>
  <si>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</si>
  <si>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</si>
  <si>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</si>
  <si>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</si>
  <si>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</si>
  <si>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</si>
  <si>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</si>
  <si>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</si>
  <si>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</si>
  <si>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</si>
  <si>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</si>
  <si>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</si>
  <si>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</si>
  <si>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</si>
  <si>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</si>
  <si>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</si>
  <si>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</si>
  <si>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</si>
  <si>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</si>
  <si>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</si>
  <si>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</si>
  <si>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</si>
  <si>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</si>
  <si>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</si>
  <si>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</si>
  <si>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</si>
  <si>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</si>
  <si>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</si>
  <si>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</si>
  <si>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</si>
  <si>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</si>
  <si>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</si>
  <si>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</si>
  <si>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</si>
  <si>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</si>
  <si>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</si>
  <si>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</si>
  <si>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</si>
  <si>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</si>
  <si>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</si>
  <si>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</si>
  <si>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</si>
  <si>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</si>
  <si>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</si>
  <si>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</si>
  <si>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</si>
  <si>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</si>
  <si>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</si>
  <si>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</si>
  <si>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</si>
  <si>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</si>
  <si>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</si>
  <si>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</si>
  <si>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</si>
  <si>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</si>
  <si>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</si>
  <si>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</si>
  <si>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</si>
  <si>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</si>
  <si>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</si>
  <si>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</si>
  <si>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</si>
  <si>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</si>
  <si>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</si>
  <si>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</si>
  <si>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</si>
  <si>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当該値(N-1)</t>
    <phoneticPr fontId="5"/>
  </si>
  <si>
    <t>当該値(N-4)</t>
    <phoneticPr fontId="5"/>
  </si>
  <si>
    <t>当該値(N)</t>
    <phoneticPr fontId="5"/>
  </si>
  <si>
    <t>当該値(N-4)</t>
    <phoneticPr fontId="5"/>
  </si>
  <si>
    <t>当該値(N-3)</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</si>
  <si>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</si>
  <si>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</si>
  <si>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</si>
  <si>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</si>
  <si>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</si>
  <si>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</si>
  <si>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根室市</t>
  </si>
  <si>
    <t>根室病院</t>
  </si>
  <si>
    <t>条例全部</t>
  </si>
  <si>
    <t>病院事業</t>
  </si>
  <si>
    <t>一般病院</t>
  </si>
  <si>
    <t>100床以上～200床未満</t>
  </si>
  <si>
    <t>自治体職員 民間企業出身 学術・研究機関出身</t>
  </si>
  <si>
    <t>直営</t>
  </si>
  <si>
    <t>ド 透 訓</t>
  </si>
  <si>
    <t>救 感 災</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</si>
  <si>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</si>
  <si>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</si>
  <si>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</si>
  <si>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</si>
  <si>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</si>
  <si>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</si>
  <si>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</si>
  <si>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</si>
  <si>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根室市をはじめ管内４町を含む第２次保健医療圏の中で地域センター病院として比較的高度で専門性の高い医療サービスを提供しており、救急告示病院や災害拠点病院の役割も担っている。</t>
    <rPh sb="0" eb="3">
      <t>ネムロシ</t>
    </rPh>
    <rPh sb="7" eb="9">
      <t>カンナイ</t>
    </rPh>
    <rPh sb="10" eb="11">
      <t>チョウ</t>
    </rPh>
    <rPh sb="12" eb="13">
      <t>フク</t>
    </rPh>
    <rPh sb="14" eb="15">
      <t>ダイ</t>
    </rPh>
    <rPh sb="16" eb="17">
      <t>ジ</t>
    </rPh>
    <rPh sb="17" eb="19">
      <t>ホケン</t>
    </rPh>
    <rPh sb="19" eb="21">
      <t>イリョウ</t>
    </rPh>
    <rPh sb="21" eb="22">
      <t>ケン</t>
    </rPh>
    <rPh sb="23" eb="24">
      <t>ナカ</t>
    </rPh>
    <rPh sb="25" eb="27">
      <t>チイキ</t>
    </rPh>
    <rPh sb="31" eb="33">
      <t>ビョウイン</t>
    </rPh>
    <rPh sb="36" eb="39">
      <t>ヒカクテキ</t>
    </rPh>
    <rPh sb="39" eb="41">
      <t>コウド</t>
    </rPh>
    <rPh sb="42" eb="45">
      <t>センモンセイ</t>
    </rPh>
    <rPh sb="46" eb="47">
      <t>タカ</t>
    </rPh>
    <rPh sb="48" eb="50">
      <t>イリョウ</t>
    </rPh>
    <rPh sb="55" eb="57">
      <t>テイキョウ</t>
    </rPh>
    <rPh sb="62" eb="64">
      <t>キュウキュウ</t>
    </rPh>
    <rPh sb="64" eb="66">
      <t>コクジ</t>
    </rPh>
    <rPh sb="66" eb="68">
      <t>ビョウイン</t>
    </rPh>
    <rPh sb="69" eb="71">
      <t>サイガイ</t>
    </rPh>
    <rPh sb="71" eb="73">
      <t>キョテン</t>
    </rPh>
    <rPh sb="73" eb="75">
      <t>ビョウイン</t>
    </rPh>
    <rPh sb="76" eb="78">
      <t>ヤクワリ</t>
    </rPh>
    <rPh sb="79" eb="80">
      <t>ニナ</t>
    </rPh>
    <phoneticPr fontId="5"/>
  </si>
  <si>
    <t>①有形固定資産減価償却率は平成２４年度の新病院建設及び医療機器等整備により、全国・類似病院平均より低いが、年数の経過とともに増加している。
②器械備品減価償却率は①と同様、年数の経過とともに増加している。
③１床当たり有形固定資産は新病院建設及び医療機器整備により全国・類似病院平均より高く、今後も一定程度同水準での推移が予測される。</t>
    <rPh sb="1" eb="3">
      <t>ユウケイ</t>
    </rPh>
    <rPh sb="3" eb="5">
      <t>コテイ</t>
    </rPh>
    <rPh sb="5" eb="7">
      <t>シサン</t>
    </rPh>
    <rPh sb="7" eb="9">
      <t>ゲンカ</t>
    </rPh>
    <rPh sb="9" eb="11">
      <t>ショウキャク</t>
    </rPh>
    <rPh sb="11" eb="12">
      <t>リツ</t>
    </rPh>
    <rPh sb="13" eb="15">
      <t>ヘイセイ</t>
    </rPh>
    <rPh sb="17" eb="19">
      <t>ネンド</t>
    </rPh>
    <rPh sb="20" eb="23">
      <t>シンビョウイン</t>
    </rPh>
    <rPh sb="23" eb="25">
      <t>ケンセツ</t>
    </rPh>
    <rPh sb="25" eb="26">
      <t>オヨ</t>
    </rPh>
    <rPh sb="27" eb="29">
      <t>イリョウ</t>
    </rPh>
    <rPh sb="29" eb="31">
      <t>キキ</t>
    </rPh>
    <rPh sb="31" eb="32">
      <t>トウ</t>
    </rPh>
    <rPh sb="32" eb="34">
      <t>セイビ</t>
    </rPh>
    <rPh sb="38" eb="40">
      <t>ゼンコク</t>
    </rPh>
    <rPh sb="41" eb="43">
      <t>ルイジ</t>
    </rPh>
    <rPh sb="43" eb="45">
      <t>ビョウイン</t>
    </rPh>
    <rPh sb="45" eb="47">
      <t>ヘイキン</t>
    </rPh>
    <rPh sb="49" eb="50">
      <t>ヒク</t>
    </rPh>
    <rPh sb="53" eb="55">
      <t>ネンスウ</t>
    </rPh>
    <rPh sb="56" eb="58">
      <t>ケイカ</t>
    </rPh>
    <rPh sb="62" eb="64">
      <t>ゾウカ</t>
    </rPh>
    <rPh sb="71" eb="73">
      <t>キカイ</t>
    </rPh>
    <rPh sb="73" eb="75">
      <t>ビヒン</t>
    </rPh>
    <rPh sb="75" eb="77">
      <t>ゲンカ</t>
    </rPh>
    <rPh sb="77" eb="79">
      <t>ショウキャク</t>
    </rPh>
    <rPh sb="79" eb="80">
      <t>リツ</t>
    </rPh>
    <rPh sb="83" eb="85">
      <t>ドウヨウ</t>
    </rPh>
    <rPh sb="86" eb="88">
      <t>ネンスウ</t>
    </rPh>
    <rPh sb="89" eb="91">
      <t>ケイカ</t>
    </rPh>
    <rPh sb="95" eb="97">
      <t>ゾウカ</t>
    </rPh>
    <rPh sb="105" eb="106">
      <t>ユカ</t>
    </rPh>
    <rPh sb="106" eb="107">
      <t>ア</t>
    </rPh>
    <rPh sb="109" eb="111">
      <t>ユウケイ</t>
    </rPh>
    <rPh sb="111" eb="113">
      <t>コテイ</t>
    </rPh>
    <rPh sb="113" eb="115">
      <t>シサン</t>
    </rPh>
    <rPh sb="116" eb="119">
      <t>シンビョウイン</t>
    </rPh>
    <rPh sb="119" eb="121">
      <t>ケンセツ</t>
    </rPh>
    <rPh sb="121" eb="122">
      <t>オヨ</t>
    </rPh>
    <rPh sb="123" eb="125">
      <t>イリョウ</t>
    </rPh>
    <rPh sb="125" eb="127">
      <t>キキ</t>
    </rPh>
    <rPh sb="127" eb="129">
      <t>セイビ</t>
    </rPh>
    <rPh sb="132" eb="134">
      <t>ゼンコク</t>
    </rPh>
    <rPh sb="135" eb="137">
      <t>ルイジ</t>
    </rPh>
    <rPh sb="137" eb="139">
      <t>ビョウイン</t>
    </rPh>
    <rPh sb="139" eb="141">
      <t>ヘイキン</t>
    </rPh>
    <rPh sb="143" eb="144">
      <t>タカ</t>
    </rPh>
    <rPh sb="146" eb="148">
      <t>コンゴ</t>
    </rPh>
    <rPh sb="149" eb="151">
      <t>イッテイ</t>
    </rPh>
    <rPh sb="151" eb="153">
      <t>テイド</t>
    </rPh>
    <rPh sb="153" eb="156">
      <t>ドウスイジュン</t>
    </rPh>
    <rPh sb="158" eb="160">
      <t>スイイ</t>
    </rPh>
    <rPh sb="161" eb="163">
      <t>ヨソク</t>
    </rPh>
    <phoneticPr fontId="5"/>
  </si>
  <si>
    <t>安定的な医師確保が全国的に難しい中で、教員枠派遣事業や個人招へいにより常勤医の確保を進めていることなどから、安定的な医療の確保に結びつき、病床利用率の上昇につながっている。
一方で、給与費、材料費等については全国平均・類似病院平均と比較しても高水準で推移しており、医療機器の購入等の老朽化に伴う費用負担は継続的に発生する見込であり、一般会計からの繰入についても増加傾向にある。しかし、今後においても地域医療の安定的な確保が必要であるため、医業収益の増加と経費の削減を図り、経営改善に取り組み、基準外繰入の圧縮に努め安定的な運営を目指す。</t>
    <rPh sb="0" eb="3">
      <t>アンテイテキ</t>
    </rPh>
    <rPh sb="4" eb="6">
      <t>イシ</t>
    </rPh>
    <rPh sb="6" eb="8">
      <t>カクホ</t>
    </rPh>
    <rPh sb="9" eb="12">
      <t>ゼンコクテキ</t>
    </rPh>
    <rPh sb="13" eb="14">
      <t>ムズカ</t>
    </rPh>
    <rPh sb="16" eb="17">
      <t>ナカ</t>
    </rPh>
    <rPh sb="19" eb="21">
      <t>キョウイン</t>
    </rPh>
    <rPh sb="21" eb="22">
      <t>ワク</t>
    </rPh>
    <rPh sb="22" eb="24">
      <t>ハケン</t>
    </rPh>
    <rPh sb="24" eb="26">
      <t>ジギョウ</t>
    </rPh>
    <rPh sb="27" eb="29">
      <t>コジン</t>
    </rPh>
    <rPh sb="29" eb="30">
      <t>ショウ</t>
    </rPh>
    <rPh sb="35" eb="37">
      <t>ジョウキン</t>
    </rPh>
    <rPh sb="37" eb="38">
      <t>イ</t>
    </rPh>
    <rPh sb="39" eb="41">
      <t>カクホ</t>
    </rPh>
    <rPh sb="42" eb="43">
      <t>スス</t>
    </rPh>
    <rPh sb="54" eb="57">
      <t>アンテイテキ</t>
    </rPh>
    <rPh sb="58" eb="60">
      <t>イリョウ</t>
    </rPh>
    <rPh sb="61" eb="63">
      <t>カクホ</t>
    </rPh>
    <rPh sb="64" eb="65">
      <t>ムス</t>
    </rPh>
    <rPh sb="69" eb="71">
      <t>ビョウショウ</t>
    </rPh>
    <rPh sb="71" eb="73">
      <t>リヨウ</t>
    </rPh>
    <rPh sb="73" eb="74">
      <t>リツ</t>
    </rPh>
    <rPh sb="75" eb="77">
      <t>ジョウショウ</t>
    </rPh>
    <rPh sb="87" eb="89">
      <t>イッポウ</t>
    </rPh>
    <rPh sb="91" eb="93">
      <t>キュウヨ</t>
    </rPh>
    <rPh sb="93" eb="94">
      <t>ヒ</t>
    </rPh>
    <rPh sb="95" eb="97">
      <t>ザイリョウ</t>
    </rPh>
    <rPh sb="97" eb="98">
      <t>ヒ</t>
    </rPh>
    <rPh sb="98" eb="99">
      <t>トウ</t>
    </rPh>
    <rPh sb="104" eb="106">
      <t>ゼンコク</t>
    </rPh>
    <rPh sb="106" eb="108">
      <t>ヘイキン</t>
    </rPh>
    <rPh sb="109" eb="111">
      <t>ルイジ</t>
    </rPh>
    <rPh sb="111" eb="113">
      <t>ビョウイン</t>
    </rPh>
    <rPh sb="113" eb="115">
      <t>ヘイキン</t>
    </rPh>
    <rPh sb="116" eb="118">
      <t>ヒカク</t>
    </rPh>
    <rPh sb="121" eb="124">
      <t>コウスイジュン</t>
    </rPh>
    <rPh sb="125" eb="127">
      <t>スイイ</t>
    </rPh>
    <rPh sb="132" eb="134">
      <t>イリョウ</t>
    </rPh>
    <rPh sb="134" eb="136">
      <t>キキ</t>
    </rPh>
    <rPh sb="137" eb="139">
      <t>コウニュウ</t>
    </rPh>
    <rPh sb="139" eb="140">
      <t>トウ</t>
    </rPh>
    <rPh sb="141" eb="144">
      <t>ロウキュウカ</t>
    </rPh>
    <rPh sb="145" eb="146">
      <t>トモナ</t>
    </rPh>
    <rPh sb="147" eb="149">
      <t>ヒヨウ</t>
    </rPh>
    <rPh sb="149" eb="151">
      <t>フタン</t>
    </rPh>
    <rPh sb="152" eb="155">
      <t>ケイゾクテキ</t>
    </rPh>
    <rPh sb="156" eb="158">
      <t>ハッセイ</t>
    </rPh>
    <rPh sb="160" eb="162">
      <t>ミコ</t>
    </rPh>
    <rPh sb="166" eb="168">
      <t>イッパン</t>
    </rPh>
    <rPh sb="168" eb="170">
      <t>カイケイ</t>
    </rPh>
    <rPh sb="173" eb="175">
      <t>クリイ</t>
    </rPh>
    <rPh sb="180" eb="182">
      <t>ゾウカ</t>
    </rPh>
    <rPh sb="182" eb="184">
      <t>ケイコウ</t>
    </rPh>
    <rPh sb="192" eb="194">
      <t>コンゴ</t>
    </rPh>
    <rPh sb="199" eb="201">
      <t>チイキ</t>
    </rPh>
    <rPh sb="201" eb="203">
      <t>イリョウ</t>
    </rPh>
    <rPh sb="204" eb="207">
      <t>アンテイテキ</t>
    </rPh>
    <rPh sb="208" eb="210">
      <t>カクホ</t>
    </rPh>
    <rPh sb="211" eb="213">
      <t>ヒツヨウ</t>
    </rPh>
    <rPh sb="219" eb="221">
      <t>イギョウ</t>
    </rPh>
    <rPh sb="221" eb="223">
      <t>シュウエキ</t>
    </rPh>
    <rPh sb="224" eb="226">
      <t>ゾウカ</t>
    </rPh>
    <rPh sb="227" eb="229">
      <t>ケイヒ</t>
    </rPh>
    <rPh sb="230" eb="232">
      <t>サクゲン</t>
    </rPh>
    <rPh sb="233" eb="234">
      <t>ハカ</t>
    </rPh>
    <rPh sb="236" eb="238">
      <t>ケイエイ</t>
    </rPh>
    <rPh sb="238" eb="240">
      <t>カイゼン</t>
    </rPh>
    <rPh sb="241" eb="242">
      <t>ト</t>
    </rPh>
    <rPh sb="243" eb="244">
      <t>ク</t>
    </rPh>
    <rPh sb="246" eb="248">
      <t>キジュン</t>
    </rPh>
    <rPh sb="248" eb="249">
      <t>ガイ</t>
    </rPh>
    <rPh sb="249" eb="251">
      <t>クリイレ</t>
    </rPh>
    <rPh sb="252" eb="254">
      <t>アッシュク</t>
    </rPh>
    <rPh sb="255" eb="256">
      <t>ツト</t>
    </rPh>
    <rPh sb="257" eb="260">
      <t>アンテイテキ</t>
    </rPh>
    <rPh sb="261" eb="263">
      <t>ウンエイ</t>
    </rPh>
    <rPh sb="264" eb="266">
      <t>メザ</t>
    </rPh>
    <phoneticPr fontId="5"/>
  </si>
  <si>
    <t>①経常収支比率については、全国・類似病院平均より低く１００％を下回っている状況にある。
②医業収支比率については、同水準で推移しているが、全国・類似病院平均を下回っている状況にある。
③累積欠損金比率は平成２６年度の会計制度改正から、平成２５年度をピークに減少し、８０％台で推移している。
④病床利用率は平成２４年度の新病院建設以後も高水準で推移している。
⑤入院患者の単価は類似病院平均を上回っている。
⑥外来患者の単価は上昇傾向にあるが、全国・類似病院平均を下回っている。
⑦職員給与費は同水準で推移しているものの、全国・類似病院平均を上回っている。
⑧材料費は全国平均を下回っているものの、類似病院よりも高い水準で推移している。</t>
    <rPh sb="1" eb="3">
      <t>ケイジョウ</t>
    </rPh>
    <rPh sb="3" eb="5">
      <t>シュウシ</t>
    </rPh>
    <rPh sb="5" eb="7">
      <t>ヒリツ</t>
    </rPh>
    <rPh sb="13" eb="15">
      <t>ゼンコク</t>
    </rPh>
    <rPh sb="16" eb="18">
      <t>ルイジ</t>
    </rPh>
    <rPh sb="18" eb="20">
      <t>ビョウイン</t>
    </rPh>
    <rPh sb="20" eb="22">
      <t>ヘイキン</t>
    </rPh>
    <rPh sb="24" eb="25">
      <t>ヒク</t>
    </rPh>
    <rPh sb="31" eb="33">
      <t>シタマワ</t>
    </rPh>
    <rPh sb="37" eb="39">
      <t>ジョウキョウ</t>
    </rPh>
    <rPh sb="45" eb="47">
      <t>イギョウ</t>
    </rPh>
    <rPh sb="47" eb="49">
      <t>シュウシ</t>
    </rPh>
    <rPh sb="49" eb="51">
      <t>ヒリツ</t>
    </rPh>
    <rPh sb="57" eb="60">
      <t>ドウスイジュン</t>
    </rPh>
    <rPh sb="61" eb="63">
      <t>スイイ</t>
    </rPh>
    <rPh sb="69" eb="71">
      <t>ゼンコク</t>
    </rPh>
    <rPh sb="72" eb="74">
      <t>ルイジ</t>
    </rPh>
    <rPh sb="74" eb="76">
      <t>ビョウイン</t>
    </rPh>
    <rPh sb="76" eb="78">
      <t>ヘイキン</t>
    </rPh>
    <rPh sb="79" eb="81">
      <t>シタマワ</t>
    </rPh>
    <rPh sb="85" eb="87">
      <t>ジョウキョウ</t>
    </rPh>
    <rPh sb="93" eb="95">
      <t>ルイセキ</t>
    </rPh>
    <rPh sb="95" eb="97">
      <t>ケッソン</t>
    </rPh>
    <rPh sb="97" eb="98">
      <t>キン</t>
    </rPh>
    <rPh sb="98" eb="100">
      <t>ヒリツ</t>
    </rPh>
    <rPh sb="101" eb="103">
      <t>ヘイセイ</t>
    </rPh>
    <rPh sb="105" eb="107">
      <t>ネンド</t>
    </rPh>
    <rPh sb="108" eb="110">
      <t>カイケイ</t>
    </rPh>
    <rPh sb="110" eb="112">
      <t>セイド</t>
    </rPh>
    <rPh sb="112" eb="114">
      <t>カイセイ</t>
    </rPh>
    <rPh sb="117" eb="119">
      <t>ヘイセイ</t>
    </rPh>
    <rPh sb="121" eb="123">
      <t>ネンド</t>
    </rPh>
    <rPh sb="128" eb="130">
      <t>ゲンショウ</t>
    </rPh>
    <rPh sb="135" eb="136">
      <t>ダイ</t>
    </rPh>
    <rPh sb="137" eb="139">
      <t>スイイ</t>
    </rPh>
    <rPh sb="146" eb="150">
      <t>ビョウショウリヨウ</t>
    </rPh>
    <rPh sb="150" eb="151">
      <t>リツ</t>
    </rPh>
    <rPh sb="152" eb="154">
      <t>ヘイセイ</t>
    </rPh>
    <rPh sb="156" eb="157">
      <t>ネン</t>
    </rPh>
    <rPh sb="157" eb="158">
      <t>ド</t>
    </rPh>
    <rPh sb="159" eb="162">
      <t>シンビョウイン</t>
    </rPh>
    <rPh sb="162" eb="164">
      <t>ケンセツ</t>
    </rPh>
    <rPh sb="164" eb="166">
      <t>イゴ</t>
    </rPh>
    <rPh sb="167" eb="170">
      <t>コウスイジュン</t>
    </rPh>
    <rPh sb="171" eb="173">
      <t>スイイ</t>
    </rPh>
    <rPh sb="180" eb="182">
      <t>ニュウイン</t>
    </rPh>
    <rPh sb="182" eb="184">
      <t>カンジャ</t>
    </rPh>
    <rPh sb="185" eb="187">
      <t>タンカ</t>
    </rPh>
    <rPh sb="188" eb="190">
      <t>ルイジ</t>
    </rPh>
    <rPh sb="190" eb="192">
      <t>ビョウイン</t>
    </rPh>
    <rPh sb="192" eb="194">
      <t>ヘイキン</t>
    </rPh>
    <rPh sb="195" eb="197">
      <t>ウワマワ</t>
    </rPh>
    <rPh sb="204" eb="206">
      <t>ガイライ</t>
    </rPh>
    <rPh sb="206" eb="208">
      <t>カンジャ</t>
    </rPh>
    <rPh sb="209" eb="211">
      <t>タンカ</t>
    </rPh>
    <rPh sb="212" eb="214">
      <t>ジョウショウ</t>
    </rPh>
    <rPh sb="214" eb="216">
      <t>ケイコウ</t>
    </rPh>
    <rPh sb="221" eb="223">
      <t>ゼンコク</t>
    </rPh>
    <rPh sb="224" eb="226">
      <t>ルイジ</t>
    </rPh>
    <rPh sb="226" eb="228">
      <t>ビョウイン</t>
    </rPh>
    <rPh sb="228" eb="230">
      <t>ヘイキン</t>
    </rPh>
    <rPh sb="231" eb="233">
      <t>シタマワ</t>
    </rPh>
    <rPh sb="240" eb="242">
      <t>ショクイン</t>
    </rPh>
    <rPh sb="242" eb="244">
      <t>キュウヨ</t>
    </rPh>
    <rPh sb="244" eb="245">
      <t>ヒ</t>
    </rPh>
    <rPh sb="246" eb="249">
      <t>ドウスイジュン</t>
    </rPh>
    <rPh sb="250" eb="252">
      <t>スイイ</t>
    </rPh>
    <rPh sb="260" eb="262">
      <t>ゼンコク</t>
    </rPh>
    <rPh sb="263" eb="265">
      <t>ルイジ</t>
    </rPh>
    <rPh sb="265" eb="267">
      <t>ビョウイン</t>
    </rPh>
    <rPh sb="267" eb="269">
      <t>ヘイキン</t>
    </rPh>
    <rPh sb="270" eb="272">
      <t>ウワマワ</t>
    </rPh>
    <rPh sb="279" eb="282">
      <t>ザイリョウヒ</t>
    </rPh>
    <rPh sb="283" eb="285">
      <t>ゼンコク</t>
    </rPh>
    <rPh sb="285" eb="287">
      <t>ヘイキン</t>
    </rPh>
    <rPh sb="288" eb="290">
      <t>シタマワ</t>
    </rPh>
    <rPh sb="298" eb="300">
      <t>ルイジ</t>
    </rPh>
    <rPh sb="300" eb="302">
      <t>ビョウイン</t>
    </rPh>
    <rPh sb="305" eb="306">
      <t>タカ</t>
    </rPh>
    <rPh sb="307" eb="309">
      <t>スイジュン</t>
    </rPh>
    <rPh sb="310" eb="312">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</si>
</sst>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11" xfId="0" applyFont="1" applyBorder="1" applyAlignment="1">
      <alignment horizontal="left" vertical="center" shrinkToFit="1"/>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75.5</c:v>
                </c:pt>
                <c:pt idx="1">
                  <c:v>78.099999999999994</c:v>
                </c:pt>
                <c:pt idx="2">
                  <c:v>81.2</c:v>
                </c:pt>
                <c:pt idx="3">
                  <c:v>84</c:v>
                </c:pt>
                <c:pt idx="4">
                  <c:v>79.400000000000006</c:v>
                </c:pt>
              </c:numCache>
            </c:numRef>
          </c:val>
          <c:extLst>
            <c:ext xmlns:c16="http://schemas.microsoft.com/office/drawing/2014/chart" uri="{C3380CC4-5D6E-409C-BE32-E72D297353CC}">
              <c16:uniqueId val="{00000000-6113-46E0-A7C3-C186490A24A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6113-46E0-A7C3-C186490A24A4}"/>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8524</c:v>
                </c:pt>
                <c:pt idx="1">
                  <c:v>8675</c:v>
                </c:pt>
                <c:pt idx="2">
                  <c:v>8618</c:v>
                </c:pt>
                <c:pt idx="3">
                  <c:v>8858</c:v>
                </c:pt>
                <c:pt idx="4">
                  <c:v>9407</c:v>
                </c:pt>
              </c:numCache>
            </c:numRef>
          </c:val>
          <c:extLst>
            <c:ext xmlns:c16="http://schemas.microsoft.com/office/drawing/2014/chart" uri="{C3380CC4-5D6E-409C-BE32-E72D297353CC}">
              <c16:uniqueId val="{00000000-4FCF-437E-A334-28C368FD94D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4FCF-437E-A334-28C368FD94D4}"/>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37007</c:v>
                </c:pt>
                <c:pt idx="1">
                  <c:v>36849</c:v>
                </c:pt>
                <c:pt idx="2">
                  <c:v>36275</c:v>
                </c:pt>
                <c:pt idx="3">
                  <c:v>38326</c:v>
                </c:pt>
                <c:pt idx="4">
                  <c:v>37672</c:v>
                </c:pt>
              </c:numCache>
            </c:numRef>
          </c:val>
          <c:extLst>
            <c:ext xmlns:c16="http://schemas.microsoft.com/office/drawing/2014/chart" uri="{C3380CC4-5D6E-409C-BE32-E72D297353CC}">
              <c16:uniqueId val="{00000000-E82C-400D-9C1F-49C282B3A6B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E82C-400D-9C1F-49C282B3A6B7}"/>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86.7</c:v>
                </c:pt>
                <c:pt idx="1">
                  <c:v>85.1</c:v>
                </c:pt>
                <c:pt idx="2">
                  <c:v>85.1</c:v>
                </c:pt>
                <c:pt idx="3">
                  <c:v>81.099999999999994</c:v>
                </c:pt>
                <c:pt idx="4">
                  <c:v>89.1</c:v>
                </c:pt>
              </c:numCache>
            </c:numRef>
          </c:val>
          <c:extLst>
            <c:ext xmlns:c16="http://schemas.microsoft.com/office/drawing/2014/chart" uri="{C3380CC4-5D6E-409C-BE32-E72D297353CC}">
              <c16:uniqueId val="{00000000-6D42-4138-B5F8-565A1645E63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6D42-4138-B5F8-565A1645E633}"/>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64.2</c:v>
                </c:pt>
                <c:pt idx="1">
                  <c:v>65.5</c:v>
                </c:pt>
                <c:pt idx="2">
                  <c:v>64.099999999999994</c:v>
                </c:pt>
                <c:pt idx="3">
                  <c:v>66.7</c:v>
                </c:pt>
                <c:pt idx="4">
                  <c:v>65.099999999999994</c:v>
                </c:pt>
              </c:numCache>
            </c:numRef>
          </c:val>
          <c:extLst>
            <c:ext xmlns:c16="http://schemas.microsoft.com/office/drawing/2014/chart" uri="{C3380CC4-5D6E-409C-BE32-E72D297353CC}">
              <c16:uniqueId val="{00000000-8D6B-428E-A05D-7C4B5CFAED5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8D6B-428E-A05D-7C4B5CFAED5A}"/>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95</c:v>
                </c:pt>
                <c:pt idx="1">
                  <c:v>95.4</c:v>
                </c:pt>
                <c:pt idx="2">
                  <c:v>97.3</c:v>
                </c:pt>
                <c:pt idx="3">
                  <c:v>97.6</c:v>
                </c:pt>
                <c:pt idx="4">
                  <c:v>94.8</c:v>
                </c:pt>
              </c:numCache>
            </c:numRef>
          </c:val>
          <c:extLst>
            <c:ext xmlns:c16="http://schemas.microsoft.com/office/drawing/2014/chart" uri="{C3380CC4-5D6E-409C-BE32-E72D297353CC}">
              <c16:uniqueId val="{00000000-B7AB-43D6-8C45-00AD5D459A1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B7AB-43D6-8C45-00AD5D459A18}"/>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21.6</c:v>
                </c:pt>
                <c:pt idx="1">
                  <c:v>28.2</c:v>
                </c:pt>
                <c:pt idx="2">
                  <c:v>35.9</c:v>
                </c:pt>
                <c:pt idx="3">
                  <c:v>43.6</c:v>
                </c:pt>
                <c:pt idx="4">
                  <c:v>50</c:v>
                </c:pt>
              </c:numCache>
            </c:numRef>
          </c:val>
          <c:extLst>
            <c:ext xmlns:c16="http://schemas.microsoft.com/office/drawing/2014/chart" uri="{C3380CC4-5D6E-409C-BE32-E72D297353CC}">
              <c16:uniqueId val="{00000000-29E9-4EE7-8336-8F9D282E314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29E9-4EE7-8336-8F9D282E314C}"/>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45</c:v>
                </c:pt>
                <c:pt idx="1">
                  <c:v>54.3</c:v>
                </c:pt>
                <c:pt idx="2">
                  <c:v>64</c:v>
                </c:pt>
                <c:pt idx="3">
                  <c:v>74.900000000000006</c:v>
                </c:pt>
                <c:pt idx="4">
                  <c:v>83.2</c:v>
                </c:pt>
              </c:numCache>
            </c:numRef>
          </c:val>
          <c:extLst>
            <c:ext xmlns:c16="http://schemas.microsoft.com/office/drawing/2014/chart" uri="{C3380CC4-5D6E-409C-BE32-E72D297353CC}">
              <c16:uniqueId val="{00000000-7427-47A4-A968-01A5253F586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7427-47A4-A968-01A5253F5861}"/>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52736215</c:v>
                </c:pt>
                <c:pt idx="1">
                  <c:v>54178119</c:v>
                </c:pt>
                <c:pt idx="2">
                  <c:v>53941511</c:v>
                </c:pt>
                <c:pt idx="3">
                  <c:v>54389637</c:v>
                </c:pt>
                <c:pt idx="4">
                  <c:v>54640067</c:v>
                </c:pt>
              </c:numCache>
            </c:numRef>
          </c:val>
          <c:extLst>
            <c:ext xmlns:c16="http://schemas.microsoft.com/office/drawing/2014/chart" uri="{C3380CC4-5D6E-409C-BE32-E72D297353CC}">
              <c16:uniqueId val="{00000000-ED6A-4E6C-8476-956A803D8A4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ED6A-4E6C-8476-956A803D8A4C}"/>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23.4</c:v>
                </c:pt>
                <c:pt idx="1">
                  <c:v>23.5</c:v>
                </c:pt>
                <c:pt idx="2">
                  <c:v>22.7</c:v>
                </c:pt>
                <c:pt idx="3">
                  <c:v>22.5</c:v>
                </c:pt>
                <c:pt idx="4">
                  <c:v>23.4</c:v>
                </c:pt>
              </c:numCache>
            </c:numRef>
          </c:val>
          <c:extLst>
            <c:ext xmlns:c16="http://schemas.microsoft.com/office/drawing/2014/chart" uri="{C3380CC4-5D6E-409C-BE32-E72D297353CC}">
              <c16:uniqueId val="{00000000-BFFA-4ADE-9972-33410B9E1CF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BFFA-4ADE-9972-33410B9E1CFC}"/>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74.599999999999994</c:v>
                </c:pt>
                <c:pt idx="1">
                  <c:v>73.099999999999994</c:v>
                </c:pt>
                <c:pt idx="2">
                  <c:v>75</c:v>
                </c:pt>
                <c:pt idx="3">
                  <c:v>73.3</c:v>
                </c:pt>
                <c:pt idx="4">
                  <c:v>76.5</c:v>
                </c:pt>
              </c:numCache>
            </c:numRef>
          </c:val>
          <c:extLst>
            <c:ext xmlns:c16="http://schemas.microsoft.com/office/drawing/2014/chart" uri="{C3380CC4-5D6E-409C-BE32-E72D297353CC}">
              <c16:uniqueId val="{00000000-1FD8-475F-A063-D384DAEE2A1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1FD8-475F-A063-D384DAEE2A10}"/>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zoomScaleNormal="100" zoomScaleSheetLayoutView="7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0" hidden="1" customWidth="1"/>
    <col min="395" max="395" width="3.2187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x14ac:dyDescent="0.2">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x14ac:dyDescent="0.2">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4" t="str">
        <f>データ!H6</f>
        <v>北海道根室市　根室病院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x14ac:dyDescent="0.2">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100床以上～200床未満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自治体職員 民間企業出身 学術・研究機関出身</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131</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x14ac:dyDescent="0.2">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x14ac:dyDescent="0.2">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17</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訓</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感 災</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f>データ!AC6</f>
        <v>4</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135</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x14ac:dyDescent="0.2">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x14ac:dyDescent="0.2">
      <c r="A12" s="2"/>
      <c r="B12" s="130">
        <f>データ!U6</f>
        <v>25953</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13281</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第１種該当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131</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131</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x14ac:dyDescent="0.2">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x14ac:dyDescent="0.2">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x14ac:dyDescent="0.2">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x14ac:dyDescent="0.2">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178</v>
      </c>
      <c r="NN18" s="124"/>
      <c r="NO18" s="119" t="s">
        <v>38</v>
      </c>
      <c r="NP18" s="120"/>
      <c r="NQ18" s="120"/>
      <c r="NR18" s="123" t="s">
        <v>178</v>
      </c>
      <c r="NS18" s="124"/>
      <c r="NT18" s="119" t="s">
        <v>38</v>
      </c>
      <c r="NU18" s="120"/>
      <c r="NV18" s="120"/>
      <c r="NW18" s="123" t="s">
        <v>178</v>
      </c>
      <c r="NX18" s="124"/>
      <c r="OC18" s="2" t="s">
        <v>39</v>
      </c>
      <c r="OE18" s="2" t="s">
        <v>40</v>
      </c>
    </row>
    <row r="19" spans="1:395"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179</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46</v>
      </c>
      <c r="OD23" s="29"/>
      <c r="OE23" s="28">
        <v>5</v>
      </c>
    </row>
    <row r="24" spans="1:395"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47</v>
      </c>
      <c r="OD24" s="29"/>
      <c r="OE24" s="28">
        <v>6</v>
      </c>
    </row>
    <row r="25" spans="1:395"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48</v>
      </c>
      <c r="OD25" s="29"/>
      <c r="OE25" s="28">
        <v>7</v>
      </c>
    </row>
    <row r="26" spans="1:395"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49</v>
      </c>
      <c r="OD26" s="29"/>
      <c r="OE26" s="28">
        <v>8</v>
      </c>
    </row>
    <row r="27" spans="1:395"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50</v>
      </c>
      <c r="OD27" s="29"/>
      <c r="OE27" s="28">
        <v>9</v>
      </c>
    </row>
    <row r="28" spans="1:395"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51</v>
      </c>
      <c r="OD28" s="29"/>
      <c r="OE28" s="28">
        <v>10</v>
      </c>
    </row>
    <row r="29" spans="1:395"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52</v>
      </c>
      <c r="OD29" s="29"/>
      <c r="OE29" s="28">
        <v>11</v>
      </c>
    </row>
    <row r="30" spans="1:395"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53</v>
      </c>
      <c r="OD30" s="29"/>
      <c r="OE30" s="28">
        <v>12</v>
      </c>
    </row>
    <row r="31" spans="1:395"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54</v>
      </c>
      <c r="OD31" s="29"/>
      <c r="OE31" s="29"/>
    </row>
    <row r="32" spans="1:395" ht="13.5" customHeight="1" x14ac:dyDescent="0.2">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55</v>
      </c>
      <c r="OD32" s="29"/>
      <c r="OE32" s="29"/>
    </row>
    <row r="33" spans="1:395" ht="13.5" customHeight="1" x14ac:dyDescent="0.2">
      <c r="A33" s="2"/>
      <c r="B33" s="25"/>
      <c r="D33" s="5"/>
      <c r="E33" s="5"/>
      <c r="F33" s="5"/>
      <c r="G33" s="104" t="s">
        <v>56</v>
      </c>
      <c r="H33" s="104"/>
      <c r="I33" s="104"/>
      <c r="J33" s="104"/>
      <c r="K33" s="104"/>
      <c r="L33" s="104"/>
      <c r="M33" s="104"/>
      <c r="N33" s="104"/>
      <c r="O33" s="104"/>
      <c r="P33" s="87">
        <f>データ!AH7</f>
        <v>95</v>
      </c>
      <c r="Q33" s="88"/>
      <c r="R33" s="88"/>
      <c r="S33" s="88"/>
      <c r="T33" s="88"/>
      <c r="U33" s="88"/>
      <c r="V33" s="88"/>
      <c r="W33" s="88"/>
      <c r="X33" s="88"/>
      <c r="Y33" s="88"/>
      <c r="Z33" s="88"/>
      <c r="AA33" s="88"/>
      <c r="AB33" s="88"/>
      <c r="AC33" s="88"/>
      <c r="AD33" s="89"/>
      <c r="AE33" s="87">
        <f>データ!AI7</f>
        <v>95.4</v>
      </c>
      <c r="AF33" s="88"/>
      <c r="AG33" s="88"/>
      <c r="AH33" s="88"/>
      <c r="AI33" s="88"/>
      <c r="AJ33" s="88"/>
      <c r="AK33" s="88"/>
      <c r="AL33" s="88"/>
      <c r="AM33" s="88"/>
      <c r="AN33" s="88"/>
      <c r="AO33" s="88"/>
      <c r="AP33" s="88"/>
      <c r="AQ33" s="88"/>
      <c r="AR33" s="88"/>
      <c r="AS33" s="89"/>
      <c r="AT33" s="87">
        <f>データ!AJ7</f>
        <v>97.3</v>
      </c>
      <c r="AU33" s="88"/>
      <c r="AV33" s="88"/>
      <c r="AW33" s="88"/>
      <c r="AX33" s="88"/>
      <c r="AY33" s="88"/>
      <c r="AZ33" s="88"/>
      <c r="BA33" s="88"/>
      <c r="BB33" s="88"/>
      <c r="BC33" s="88"/>
      <c r="BD33" s="88"/>
      <c r="BE33" s="88"/>
      <c r="BF33" s="88"/>
      <c r="BG33" s="88"/>
      <c r="BH33" s="89"/>
      <c r="BI33" s="87">
        <f>データ!AK7</f>
        <v>97.6</v>
      </c>
      <c r="BJ33" s="88"/>
      <c r="BK33" s="88"/>
      <c r="BL33" s="88"/>
      <c r="BM33" s="88"/>
      <c r="BN33" s="88"/>
      <c r="BO33" s="88"/>
      <c r="BP33" s="88"/>
      <c r="BQ33" s="88"/>
      <c r="BR33" s="88"/>
      <c r="BS33" s="88"/>
      <c r="BT33" s="88"/>
      <c r="BU33" s="88"/>
      <c r="BV33" s="88"/>
      <c r="BW33" s="89"/>
      <c r="BX33" s="87">
        <f>データ!AL7</f>
        <v>94.8</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64.2</v>
      </c>
      <c r="DE33" s="88"/>
      <c r="DF33" s="88"/>
      <c r="DG33" s="88"/>
      <c r="DH33" s="88"/>
      <c r="DI33" s="88"/>
      <c r="DJ33" s="88"/>
      <c r="DK33" s="88"/>
      <c r="DL33" s="88"/>
      <c r="DM33" s="88"/>
      <c r="DN33" s="88"/>
      <c r="DO33" s="88"/>
      <c r="DP33" s="88"/>
      <c r="DQ33" s="88"/>
      <c r="DR33" s="89"/>
      <c r="DS33" s="87">
        <f>データ!AT7</f>
        <v>65.5</v>
      </c>
      <c r="DT33" s="88"/>
      <c r="DU33" s="88"/>
      <c r="DV33" s="88"/>
      <c r="DW33" s="88"/>
      <c r="DX33" s="88"/>
      <c r="DY33" s="88"/>
      <c r="DZ33" s="88"/>
      <c r="EA33" s="88"/>
      <c r="EB33" s="88"/>
      <c r="EC33" s="88"/>
      <c r="ED33" s="88"/>
      <c r="EE33" s="88"/>
      <c r="EF33" s="88"/>
      <c r="EG33" s="89"/>
      <c r="EH33" s="87">
        <f>データ!AU7</f>
        <v>64.099999999999994</v>
      </c>
      <c r="EI33" s="88"/>
      <c r="EJ33" s="88"/>
      <c r="EK33" s="88"/>
      <c r="EL33" s="88"/>
      <c r="EM33" s="88"/>
      <c r="EN33" s="88"/>
      <c r="EO33" s="88"/>
      <c r="EP33" s="88"/>
      <c r="EQ33" s="88"/>
      <c r="ER33" s="88"/>
      <c r="ES33" s="88"/>
      <c r="ET33" s="88"/>
      <c r="EU33" s="88"/>
      <c r="EV33" s="89"/>
      <c r="EW33" s="87">
        <f>データ!AV7</f>
        <v>66.7</v>
      </c>
      <c r="EX33" s="88"/>
      <c r="EY33" s="88"/>
      <c r="EZ33" s="88"/>
      <c r="FA33" s="88"/>
      <c r="FB33" s="88"/>
      <c r="FC33" s="88"/>
      <c r="FD33" s="88"/>
      <c r="FE33" s="88"/>
      <c r="FF33" s="88"/>
      <c r="FG33" s="88"/>
      <c r="FH33" s="88"/>
      <c r="FI33" s="88"/>
      <c r="FJ33" s="88"/>
      <c r="FK33" s="89"/>
      <c r="FL33" s="87">
        <f>データ!AW7</f>
        <v>65.099999999999994</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86.7</v>
      </c>
      <c r="GS33" s="88"/>
      <c r="GT33" s="88"/>
      <c r="GU33" s="88"/>
      <c r="GV33" s="88"/>
      <c r="GW33" s="88"/>
      <c r="GX33" s="88"/>
      <c r="GY33" s="88"/>
      <c r="GZ33" s="88"/>
      <c r="HA33" s="88"/>
      <c r="HB33" s="88"/>
      <c r="HC33" s="88"/>
      <c r="HD33" s="88"/>
      <c r="HE33" s="88"/>
      <c r="HF33" s="89"/>
      <c r="HG33" s="87">
        <f>データ!BE7</f>
        <v>85.1</v>
      </c>
      <c r="HH33" s="88"/>
      <c r="HI33" s="88"/>
      <c r="HJ33" s="88"/>
      <c r="HK33" s="88"/>
      <c r="HL33" s="88"/>
      <c r="HM33" s="88"/>
      <c r="HN33" s="88"/>
      <c r="HO33" s="88"/>
      <c r="HP33" s="88"/>
      <c r="HQ33" s="88"/>
      <c r="HR33" s="88"/>
      <c r="HS33" s="88"/>
      <c r="HT33" s="88"/>
      <c r="HU33" s="89"/>
      <c r="HV33" s="87">
        <f>データ!BF7</f>
        <v>85.1</v>
      </c>
      <c r="HW33" s="88"/>
      <c r="HX33" s="88"/>
      <c r="HY33" s="88"/>
      <c r="HZ33" s="88"/>
      <c r="IA33" s="88"/>
      <c r="IB33" s="88"/>
      <c r="IC33" s="88"/>
      <c r="ID33" s="88"/>
      <c r="IE33" s="88"/>
      <c r="IF33" s="88"/>
      <c r="IG33" s="88"/>
      <c r="IH33" s="88"/>
      <c r="II33" s="88"/>
      <c r="IJ33" s="89"/>
      <c r="IK33" s="87">
        <f>データ!BG7</f>
        <v>81.099999999999994</v>
      </c>
      <c r="IL33" s="88"/>
      <c r="IM33" s="88"/>
      <c r="IN33" s="88"/>
      <c r="IO33" s="88"/>
      <c r="IP33" s="88"/>
      <c r="IQ33" s="88"/>
      <c r="IR33" s="88"/>
      <c r="IS33" s="88"/>
      <c r="IT33" s="88"/>
      <c r="IU33" s="88"/>
      <c r="IV33" s="88"/>
      <c r="IW33" s="88"/>
      <c r="IX33" s="88"/>
      <c r="IY33" s="89"/>
      <c r="IZ33" s="87">
        <f>データ!BH7</f>
        <v>89.1</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75.5</v>
      </c>
      <c r="KG33" s="88"/>
      <c r="KH33" s="88"/>
      <c r="KI33" s="88"/>
      <c r="KJ33" s="88"/>
      <c r="KK33" s="88"/>
      <c r="KL33" s="88"/>
      <c r="KM33" s="88"/>
      <c r="KN33" s="88"/>
      <c r="KO33" s="88"/>
      <c r="KP33" s="88"/>
      <c r="KQ33" s="88"/>
      <c r="KR33" s="88"/>
      <c r="KS33" s="88"/>
      <c r="KT33" s="89"/>
      <c r="KU33" s="87">
        <f>データ!BP7</f>
        <v>78.099999999999994</v>
      </c>
      <c r="KV33" s="88"/>
      <c r="KW33" s="88"/>
      <c r="KX33" s="88"/>
      <c r="KY33" s="88"/>
      <c r="KZ33" s="88"/>
      <c r="LA33" s="88"/>
      <c r="LB33" s="88"/>
      <c r="LC33" s="88"/>
      <c r="LD33" s="88"/>
      <c r="LE33" s="88"/>
      <c r="LF33" s="88"/>
      <c r="LG33" s="88"/>
      <c r="LH33" s="88"/>
      <c r="LI33" s="89"/>
      <c r="LJ33" s="87">
        <f>データ!BQ7</f>
        <v>81.2</v>
      </c>
      <c r="LK33" s="88"/>
      <c r="LL33" s="88"/>
      <c r="LM33" s="88"/>
      <c r="LN33" s="88"/>
      <c r="LO33" s="88"/>
      <c r="LP33" s="88"/>
      <c r="LQ33" s="88"/>
      <c r="LR33" s="88"/>
      <c r="LS33" s="88"/>
      <c r="LT33" s="88"/>
      <c r="LU33" s="88"/>
      <c r="LV33" s="88"/>
      <c r="LW33" s="88"/>
      <c r="LX33" s="89"/>
      <c r="LY33" s="87">
        <f>データ!BR7</f>
        <v>84</v>
      </c>
      <c r="LZ33" s="88"/>
      <c r="MA33" s="88"/>
      <c r="MB33" s="88"/>
      <c r="MC33" s="88"/>
      <c r="MD33" s="88"/>
      <c r="ME33" s="88"/>
      <c r="MF33" s="88"/>
      <c r="MG33" s="88"/>
      <c r="MH33" s="88"/>
      <c r="MI33" s="88"/>
      <c r="MJ33" s="88"/>
      <c r="MK33" s="88"/>
      <c r="ML33" s="88"/>
      <c r="MM33" s="89"/>
      <c r="MN33" s="87">
        <f>データ!BS7</f>
        <v>79.400000000000006</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57</v>
      </c>
      <c r="OD33" s="29"/>
      <c r="OE33" s="29"/>
    </row>
    <row r="34" spans="1:395" ht="13.5" customHeight="1" x14ac:dyDescent="0.2">
      <c r="A34" s="2"/>
      <c r="B34" s="25"/>
      <c r="D34" s="5"/>
      <c r="E34" s="5"/>
      <c r="F34" s="5"/>
      <c r="G34" s="104" t="s">
        <v>58</v>
      </c>
      <c r="H34" s="104"/>
      <c r="I34" s="104"/>
      <c r="J34" s="104"/>
      <c r="K34" s="104"/>
      <c r="L34" s="104"/>
      <c r="M34" s="104"/>
      <c r="N34" s="104"/>
      <c r="O34" s="104"/>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59</v>
      </c>
      <c r="OD34" s="29"/>
      <c r="OE34" s="29"/>
    </row>
    <row r="35" spans="1:395"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182</v>
      </c>
      <c r="NK39" s="114"/>
      <c r="NL39" s="114"/>
      <c r="NM39" s="114"/>
      <c r="NN39" s="114"/>
      <c r="NO39" s="114"/>
      <c r="NP39" s="114"/>
      <c r="NQ39" s="114"/>
      <c r="NR39" s="114"/>
      <c r="NS39" s="114"/>
      <c r="NT39" s="114"/>
      <c r="NU39" s="114"/>
      <c r="NV39" s="114"/>
      <c r="NW39" s="114"/>
      <c r="NX39" s="115"/>
      <c r="OC39" s="28" t="s">
        <v>66</v>
      </c>
      <c r="OD39" s="29"/>
      <c r="OE39" s="29"/>
    </row>
    <row r="40" spans="1:395"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2">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180</v>
      </c>
      <c r="NK54" s="114"/>
      <c r="NL54" s="114"/>
      <c r="NM54" s="114"/>
      <c r="NN54" s="114"/>
      <c r="NO54" s="114"/>
      <c r="NP54" s="114"/>
      <c r="NQ54" s="114"/>
      <c r="NR54" s="114"/>
      <c r="NS54" s="114"/>
      <c r="NT54" s="114"/>
      <c r="NU54" s="114"/>
      <c r="NV54" s="114"/>
      <c r="NW54" s="114"/>
      <c r="NX54" s="115"/>
    </row>
    <row r="55" spans="1:395" ht="13.5" customHeight="1" x14ac:dyDescent="0.2">
      <c r="A55" s="2"/>
      <c r="B55" s="25"/>
      <c r="C55" s="5"/>
      <c r="D55" s="5"/>
      <c r="E55" s="5"/>
      <c r="F55" s="5"/>
      <c r="G55" s="104" t="s">
        <v>56</v>
      </c>
      <c r="H55" s="104"/>
      <c r="I55" s="104"/>
      <c r="J55" s="104"/>
      <c r="K55" s="104"/>
      <c r="L55" s="104"/>
      <c r="M55" s="104"/>
      <c r="N55" s="104"/>
      <c r="O55" s="104"/>
      <c r="P55" s="105">
        <f>データ!BZ7</f>
        <v>37007</v>
      </c>
      <c r="Q55" s="106"/>
      <c r="R55" s="106"/>
      <c r="S55" s="106"/>
      <c r="T55" s="106"/>
      <c r="U55" s="106"/>
      <c r="V55" s="106"/>
      <c r="W55" s="106"/>
      <c r="X55" s="106"/>
      <c r="Y55" s="106"/>
      <c r="Z55" s="106"/>
      <c r="AA55" s="106"/>
      <c r="AB55" s="106"/>
      <c r="AC55" s="106"/>
      <c r="AD55" s="107"/>
      <c r="AE55" s="105">
        <f>データ!CA7</f>
        <v>36849</v>
      </c>
      <c r="AF55" s="106"/>
      <c r="AG55" s="106"/>
      <c r="AH55" s="106"/>
      <c r="AI55" s="106"/>
      <c r="AJ55" s="106"/>
      <c r="AK55" s="106"/>
      <c r="AL55" s="106"/>
      <c r="AM55" s="106"/>
      <c r="AN55" s="106"/>
      <c r="AO55" s="106"/>
      <c r="AP55" s="106"/>
      <c r="AQ55" s="106"/>
      <c r="AR55" s="106"/>
      <c r="AS55" s="107"/>
      <c r="AT55" s="105">
        <f>データ!CB7</f>
        <v>36275</v>
      </c>
      <c r="AU55" s="106"/>
      <c r="AV55" s="106"/>
      <c r="AW55" s="106"/>
      <c r="AX55" s="106"/>
      <c r="AY55" s="106"/>
      <c r="AZ55" s="106"/>
      <c r="BA55" s="106"/>
      <c r="BB55" s="106"/>
      <c r="BC55" s="106"/>
      <c r="BD55" s="106"/>
      <c r="BE55" s="106"/>
      <c r="BF55" s="106"/>
      <c r="BG55" s="106"/>
      <c r="BH55" s="107"/>
      <c r="BI55" s="105">
        <f>データ!CC7</f>
        <v>38326</v>
      </c>
      <c r="BJ55" s="106"/>
      <c r="BK55" s="106"/>
      <c r="BL55" s="106"/>
      <c r="BM55" s="106"/>
      <c r="BN55" s="106"/>
      <c r="BO55" s="106"/>
      <c r="BP55" s="106"/>
      <c r="BQ55" s="106"/>
      <c r="BR55" s="106"/>
      <c r="BS55" s="106"/>
      <c r="BT55" s="106"/>
      <c r="BU55" s="106"/>
      <c r="BV55" s="106"/>
      <c r="BW55" s="107"/>
      <c r="BX55" s="105">
        <f>データ!CD7</f>
        <v>37672</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8524</v>
      </c>
      <c r="DE55" s="106"/>
      <c r="DF55" s="106"/>
      <c r="DG55" s="106"/>
      <c r="DH55" s="106"/>
      <c r="DI55" s="106"/>
      <c r="DJ55" s="106"/>
      <c r="DK55" s="106"/>
      <c r="DL55" s="106"/>
      <c r="DM55" s="106"/>
      <c r="DN55" s="106"/>
      <c r="DO55" s="106"/>
      <c r="DP55" s="106"/>
      <c r="DQ55" s="106"/>
      <c r="DR55" s="107"/>
      <c r="DS55" s="105">
        <f>データ!CL7</f>
        <v>8675</v>
      </c>
      <c r="DT55" s="106"/>
      <c r="DU55" s="106"/>
      <c r="DV55" s="106"/>
      <c r="DW55" s="106"/>
      <c r="DX55" s="106"/>
      <c r="DY55" s="106"/>
      <c r="DZ55" s="106"/>
      <c r="EA55" s="106"/>
      <c r="EB55" s="106"/>
      <c r="EC55" s="106"/>
      <c r="ED55" s="106"/>
      <c r="EE55" s="106"/>
      <c r="EF55" s="106"/>
      <c r="EG55" s="107"/>
      <c r="EH55" s="105">
        <f>データ!CM7</f>
        <v>8618</v>
      </c>
      <c r="EI55" s="106"/>
      <c r="EJ55" s="106"/>
      <c r="EK55" s="106"/>
      <c r="EL55" s="106"/>
      <c r="EM55" s="106"/>
      <c r="EN55" s="106"/>
      <c r="EO55" s="106"/>
      <c r="EP55" s="106"/>
      <c r="EQ55" s="106"/>
      <c r="ER55" s="106"/>
      <c r="ES55" s="106"/>
      <c r="ET55" s="106"/>
      <c r="EU55" s="106"/>
      <c r="EV55" s="107"/>
      <c r="EW55" s="105">
        <f>データ!CN7</f>
        <v>8858</v>
      </c>
      <c r="EX55" s="106"/>
      <c r="EY55" s="106"/>
      <c r="EZ55" s="106"/>
      <c r="FA55" s="106"/>
      <c r="FB55" s="106"/>
      <c r="FC55" s="106"/>
      <c r="FD55" s="106"/>
      <c r="FE55" s="106"/>
      <c r="FF55" s="106"/>
      <c r="FG55" s="106"/>
      <c r="FH55" s="106"/>
      <c r="FI55" s="106"/>
      <c r="FJ55" s="106"/>
      <c r="FK55" s="107"/>
      <c r="FL55" s="105">
        <f>データ!CO7</f>
        <v>9407</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74.599999999999994</v>
      </c>
      <c r="GS55" s="88"/>
      <c r="GT55" s="88"/>
      <c r="GU55" s="88"/>
      <c r="GV55" s="88"/>
      <c r="GW55" s="88"/>
      <c r="GX55" s="88"/>
      <c r="GY55" s="88"/>
      <c r="GZ55" s="88"/>
      <c r="HA55" s="88"/>
      <c r="HB55" s="88"/>
      <c r="HC55" s="88"/>
      <c r="HD55" s="88"/>
      <c r="HE55" s="88"/>
      <c r="HF55" s="89"/>
      <c r="HG55" s="87">
        <f>データ!CW7</f>
        <v>73.099999999999994</v>
      </c>
      <c r="HH55" s="88"/>
      <c r="HI55" s="88"/>
      <c r="HJ55" s="88"/>
      <c r="HK55" s="88"/>
      <c r="HL55" s="88"/>
      <c r="HM55" s="88"/>
      <c r="HN55" s="88"/>
      <c r="HO55" s="88"/>
      <c r="HP55" s="88"/>
      <c r="HQ55" s="88"/>
      <c r="HR55" s="88"/>
      <c r="HS55" s="88"/>
      <c r="HT55" s="88"/>
      <c r="HU55" s="89"/>
      <c r="HV55" s="87">
        <f>データ!CX7</f>
        <v>75</v>
      </c>
      <c r="HW55" s="88"/>
      <c r="HX55" s="88"/>
      <c r="HY55" s="88"/>
      <c r="HZ55" s="88"/>
      <c r="IA55" s="88"/>
      <c r="IB55" s="88"/>
      <c r="IC55" s="88"/>
      <c r="ID55" s="88"/>
      <c r="IE55" s="88"/>
      <c r="IF55" s="88"/>
      <c r="IG55" s="88"/>
      <c r="IH55" s="88"/>
      <c r="II55" s="88"/>
      <c r="IJ55" s="89"/>
      <c r="IK55" s="87">
        <f>データ!CY7</f>
        <v>73.3</v>
      </c>
      <c r="IL55" s="88"/>
      <c r="IM55" s="88"/>
      <c r="IN55" s="88"/>
      <c r="IO55" s="88"/>
      <c r="IP55" s="88"/>
      <c r="IQ55" s="88"/>
      <c r="IR55" s="88"/>
      <c r="IS55" s="88"/>
      <c r="IT55" s="88"/>
      <c r="IU55" s="88"/>
      <c r="IV55" s="88"/>
      <c r="IW55" s="88"/>
      <c r="IX55" s="88"/>
      <c r="IY55" s="89"/>
      <c r="IZ55" s="87">
        <f>データ!CZ7</f>
        <v>76.5</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23.4</v>
      </c>
      <c r="KG55" s="88"/>
      <c r="KH55" s="88"/>
      <c r="KI55" s="88"/>
      <c r="KJ55" s="88"/>
      <c r="KK55" s="88"/>
      <c r="KL55" s="88"/>
      <c r="KM55" s="88"/>
      <c r="KN55" s="88"/>
      <c r="KO55" s="88"/>
      <c r="KP55" s="88"/>
      <c r="KQ55" s="88"/>
      <c r="KR55" s="88"/>
      <c r="KS55" s="88"/>
      <c r="KT55" s="89"/>
      <c r="KU55" s="87">
        <f>データ!DH7</f>
        <v>23.5</v>
      </c>
      <c r="KV55" s="88"/>
      <c r="KW55" s="88"/>
      <c r="KX55" s="88"/>
      <c r="KY55" s="88"/>
      <c r="KZ55" s="88"/>
      <c r="LA55" s="88"/>
      <c r="LB55" s="88"/>
      <c r="LC55" s="88"/>
      <c r="LD55" s="88"/>
      <c r="LE55" s="88"/>
      <c r="LF55" s="88"/>
      <c r="LG55" s="88"/>
      <c r="LH55" s="88"/>
      <c r="LI55" s="89"/>
      <c r="LJ55" s="87">
        <f>データ!DI7</f>
        <v>22.7</v>
      </c>
      <c r="LK55" s="88"/>
      <c r="LL55" s="88"/>
      <c r="LM55" s="88"/>
      <c r="LN55" s="88"/>
      <c r="LO55" s="88"/>
      <c r="LP55" s="88"/>
      <c r="LQ55" s="88"/>
      <c r="LR55" s="88"/>
      <c r="LS55" s="88"/>
      <c r="LT55" s="88"/>
      <c r="LU55" s="88"/>
      <c r="LV55" s="88"/>
      <c r="LW55" s="88"/>
      <c r="LX55" s="89"/>
      <c r="LY55" s="87">
        <f>データ!DJ7</f>
        <v>22.5</v>
      </c>
      <c r="LZ55" s="88"/>
      <c r="MA55" s="88"/>
      <c r="MB55" s="88"/>
      <c r="MC55" s="88"/>
      <c r="MD55" s="88"/>
      <c r="ME55" s="88"/>
      <c r="MF55" s="88"/>
      <c r="MG55" s="88"/>
      <c r="MH55" s="88"/>
      <c r="MI55" s="88"/>
      <c r="MJ55" s="88"/>
      <c r="MK55" s="88"/>
      <c r="ML55" s="88"/>
      <c r="MM55" s="89"/>
      <c r="MN55" s="87">
        <f>データ!DK7</f>
        <v>23.4</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2">
      <c r="A56" s="2"/>
      <c r="B56" s="25"/>
      <c r="C56" s="5"/>
      <c r="D56" s="5"/>
      <c r="E56" s="5"/>
      <c r="F56" s="5"/>
      <c r="G56" s="104" t="s">
        <v>58</v>
      </c>
      <c r="H56" s="104"/>
      <c r="I56" s="104"/>
      <c r="J56" s="104"/>
      <c r="K56" s="104"/>
      <c r="L56" s="104"/>
      <c r="M56" s="104"/>
      <c r="N56" s="104"/>
      <c r="O56" s="104"/>
      <c r="P56" s="105">
        <f>データ!CE7</f>
        <v>32431</v>
      </c>
      <c r="Q56" s="106"/>
      <c r="R56" s="106"/>
      <c r="S56" s="106"/>
      <c r="T56" s="106"/>
      <c r="U56" s="106"/>
      <c r="V56" s="106"/>
      <c r="W56" s="106"/>
      <c r="X56" s="106"/>
      <c r="Y56" s="106"/>
      <c r="Z56" s="106"/>
      <c r="AA56" s="106"/>
      <c r="AB56" s="106"/>
      <c r="AC56" s="106"/>
      <c r="AD56" s="107"/>
      <c r="AE56" s="105">
        <f>データ!CF7</f>
        <v>32532</v>
      </c>
      <c r="AF56" s="106"/>
      <c r="AG56" s="106"/>
      <c r="AH56" s="106"/>
      <c r="AI56" s="106"/>
      <c r="AJ56" s="106"/>
      <c r="AK56" s="106"/>
      <c r="AL56" s="106"/>
      <c r="AM56" s="106"/>
      <c r="AN56" s="106"/>
      <c r="AO56" s="106"/>
      <c r="AP56" s="106"/>
      <c r="AQ56" s="106"/>
      <c r="AR56" s="106"/>
      <c r="AS56" s="107"/>
      <c r="AT56" s="105">
        <f>データ!CG7</f>
        <v>33492</v>
      </c>
      <c r="AU56" s="106"/>
      <c r="AV56" s="106"/>
      <c r="AW56" s="106"/>
      <c r="AX56" s="106"/>
      <c r="AY56" s="106"/>
      <c r="AZ56" s="106"/>
      <c r="BA56" s="106"/>
      <c r="BB56" s="106"/>
      <c r="BC56" s="106"/>
      <c r="BD56" s="106"/>
      <c r="BE56" s="106"/>
      <c r="BF56" s="106"/>
      <c r="BG56" s="106"/>
      <c r="BH56" s="107"/>
      <c r="BI56" s="105">
        <f>データ!CH7</f>
        <v>34136</v>
      </c>
      <c r="BJ56" s="106"/>
      <c r="BK56" s="106"/>
      <c r="BL56" s="106"/>
      <c r="BM56" s="106"/>
      <c r="BN56" s="106"/>
      <c r="BO56" s="106"/>
      <c r="BP56" s="106"/>
      <c r="BQ56" s="106"/>
      <c r="BR56" s="106"/>
      <c r="BS56" s="106"/>
      <c r="BT56" s="106"/>
      <c r="BU56" s="106"/>
      <c r="BV56" s="106"/>
      <c r="BW56" s="107"/>
      <c r="BX56" s="105">
        <f>データ!CI7</f>
        <v>34924</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9726</v>
      </c>
      <c r="DE56" s="106"/>
      <c r="DF56" s="106"/>
      <c r="DG56" s="106"/>
      <c r="DH56" s="106"/>
      <c r="DI56" s="106"/>
      <c r="DJ56" s="106"/>
      <c r="DK56" s="106"/>
      <c r="DL56" s="106"/>
      <c r="DM56" s="106"/>
      <c r="DN56" s="106"/>
      <c r="DO56" s="106"/>
      <c r="DP56" s="106"/>
      <c r="DQ56" s="106"/>
      <c r="DR56" s="107"/>
      <c r="DS56" s="105">
        <f>データ!CQ7</f>
        <v>10037</v>
      </c>
      <c r="DT56" s="106"/>
      <c r="DU56" s="106"/>
      <c r="DV56" s="106"/>
      <c r="DW56" s="106"/>
      <c r="DX56" s="106"/>
      <c r="DY56" s="106"/>
      <c r="DZ56" s="106"/>
      <c r="EA56" s="106"/>
      <c r="EB56" s="106"/>
      <c r="EC56" s="106"/>
      <c r="ED56" s="106"/>
      <c r="EE56" s="106"/>
      <c r="EF56" s="106"/>
      <c r="EG56" s="107"/>
      <c r="EH56" s="105">
        <f>データ!CR7</f>
        <v>9976</v>
      </c>
      <c r="EI56" s="106"/>
      <c r="EJ56" s="106"/>
      <c r="EK56" s="106"/>
      <c r="EL56" s="106"/>
      <c r="EM56" s="106"/>
      <c r="EN56" s="106"/>
      <c r="EO56" s="106"/>
      <c r="EP56" s="106"/>
      <c r="EQ56" s="106"/>
      <c r="ER56" s="106"/>
      <c r="ES56" s="106"/>
      <c r="ET56" s="106"/>
      <c r="EU56" s="106"/>
      <c r="EV56" s="107"/>
      <c r="EW56" s="105">
        <f>データ!CS7</f>
        <v>10130</v>
      </c>
      <c r="EX56" s="106"/>
      <c r="EY56" s="106"/>
      <c r="EZ56" s="106"/>
      <c r="FA56" s="106"/>
      <c r="FB56" s="106"/>
      <c r="FC56" s="106"/>
      <c r="FD56" s="106"/>
      <c r="FE56" s="106"/>
      <c r="FF56" s="106"/>
      <c r="FG56" s="106"/>
      <c r="FH56" s="106"/>
      <c r="FI56" s="106"/>
      <c r="FJ56" s="106"/>
      <c r="FK56" s="107"/>
      <c r="FL56" s="105">
        <f>データ!CT7</f>
        <v>10244</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2">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2">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2">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181</v>
      </c>
      <c r="NK70" s="99"/>
      <c r="NL70" s="99"/>
      <c r="NM70" s="99"/>
      <c r="NN70" s="99"/>
      <c r="NO70" s="99"/>
      <c r="NP70" s="99"/>
      <c r="NQ70" s="99"/>
      <c r="NR70" s="99"/>
      <c r="NS70" s="99"/>
      <c r="NT70" s="99"/>
      <c r="NU70" s="99"/>
      <c r="NV70" s="99"/>
      <c r="NW70" s="99"/>
      <c r="NX70" s="100"/>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2">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2">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2">
      <c r="A79" s="2"/>
      <c r="B79" s="25"/>
      <c r="C79" s="5"/>
      <c r="D79" s="5"/>
      <c r="E79" s="5"/>
      <c r="F79" s="5"/>
      <c r="G79" s="38"/>
      <c r="H79" s="38"/>
      <c r="I79" s="42"/>
      <c r="J79" s="83" t="s">
        <v>56</v>
      </c>
      <c r="K79" s="84"/>
      <c r="L79" s="84"/>
      <c r="M79" s="84"/>
      <c r="N79" s="84"/>
      <c r="O79" s="84"/>
      <c r="P79" s="84"/>
      <c r="Q79" s="84"/>
      <c r="R79" s="84"/>
      <c r="S79" s="84"/>
      <c r="T79" s="85"/>
      <c r="U79" s="82">
        <f>データ!DR7</f>
        <v>21.6</v>
      </c>
      <c r="V79" s="82"/>
      <c r="W79" s="82"/>
      <c r="X79" s="82"/>
      <c r="Y79" s="82"/>
      <c r="Z79" s="82"/>
      <c r="AA79" s="82"/>
      <c r="AB79" s="82"/>
      <c r="AC79" s="82"/>
      <c r="AD79" s="82"/>
      <c r="AE79" s="82"/>
      <c r="AF79" s="82"/>
      <c r="AG79" s="82"/>
      <c r="AH79" s="82"/>
      <c r="AI79" s="82"/>
      <c r="AJ79" s="82"/>
      <c r="AK79" s="82"/>
      <c r="AL79" s="82"/>
      <c r="AM79" s="82"/>
      <c r="AN79" s="82">
        <f>データ!DS7</f>
        <v>28.2</v>
      </c>
      <c r="AO79" s="82"/>
      <c r="AP79" s="82"/>
      <c r="AQ79" s="82"/>
      <c r="AR79" s="82"/>
      <c r="AS79" s="82"/>
      <c r="AT79" s="82"/>
      <c r="AU79" s="82"/>
      <c r="AV79" s="82"/>
      <c r="AW79" s="82"/>
      <c r="AX79" s="82"/>
      <c r="AY79" s="82"/>
      <c r="AZ79" s="82"/>
      <c r="BA79" s="82"/>
      <c r="BB79" s="82"/>
      <c r="BC79" s="82"/>
      <c r="BD79" s="82"/>
      <c r="BE79" s="82"/>
      <c r="BF79" s="82"/>
      <c r="BG79" s="82">
        <f>データ!DT7</f>
        <v>35.9</v>
      </c>
      <c r="BH79" s="82"/>
      <c r="BI79" s="82"/>
      <c r="BJ79" s="82"/>
      <c r="BK79" s="82"/>
      <c r="BL79" s="82"/>
      <c r="BM79" s="82"/>
      <c r="BN79" s="82"/>
      <c r="BO79" s="82"/>
      <c r="BP79" s="82"/>
      <c r="BQ79" s="82"/>
      <c r="BR79" s="82"/>
      <c r="BS79" s="82"/>
      <c r="BT79" s="82"/>
      <c r="BU79" s="82"/>
      <c r="BV79" s="82"/>
      <c r="BW79" s="82"/>
      <c r="BX79" s="82"/>
      <c r="BY79" s="82"/>
      <c r="BZ79" s="82">
        <f>データ!DU7</f>
        <v>43.6</v>
      </c>
      <c r="CA79" s="82"/>
      <c r="CB79" s="82"/>
      <c r="CC79" s="82"/>
      <c r="CD79" s="82"/>
      <c r="CE79" s="82"/>
      <c r="CF79" s="82"/>
      <c r="CG79" s="82"/>
      <c r="CH79" s="82"/>
      <c r="CI79" s="82"/>
      <c r="CJ79" s="82"/>
      <c r="CK79" s="82"/>
      <c r="CL79" s="82"/>
      <c r="CM79" s="82"/>
      <c r="CN79" s="82"/>
      <c r="CO79" s="82"/>
      <c r="CP79" s="82"/>
      <c r="CQ79" s="82"/>
      <c r="CR79" s="82"/>
      <c r="CS79" s="82">
        <f>データ!DV7</f>
        <v>50</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45</v>
      </c>
      <c r="EP79" s="82"/>
      <c r="EQ79" s="82"/>
      <c r="ER79" s="82"/>
      <c r="ES79" s="82"/>
      <c r="ET79" s="82"/>
      <c r="EU79" s="82"/>
      <c r="EV79" s="82"/>
      <c r="EW79" s="82"/>
      <c r="EX79" s="82"/>
      <c r="EY79" s="82"/>
      <c r="EZ79" s="82"/>
      <c r="FA79" s="82"/>
      <c r="FB79" s="82"/>
      <c r="FC79" s="82"/>
      <c r="FD79" s="82"/>
      <c r="FE79" s="82"/>
      <c r="FF79" s="82"/>
      <c r="FG79" s="82"/>
      <c r="FH79" s="82">
        <f>データ!ED7</f>
        <v>54.3</v>
      </c>
      <c r="FI79" s="82"/>
      <c r="FJ79" s="82"/>
      <c r="FK79" s="82"/>
      <c r="FL79" s="82"/>
      <c r="FM79" s="82"/>
      <c r="FN79" s="82"/>
      <c r="FO79" s="82"/>
      <c r="FP79" s="82"/>
      <c r="FQ79" s="82"/>
      <c r="FR79" s="82"/>
      <c r="FS79" s="82"/>
      <c r="FT79" s="82"/>
      <c r="FU79" s="82"/>
      <c r="FV79" s="82"/>
      <c r="FW79" s="82"/>
      <c r="FX79" s="82"/>
      <c r="FY79" s="82"/>
      <c r="FZ79" s="82"/>
      <c r="GA79" s="82">
        <f>データ!EE7</f>
        <v>64</v>
      </c>
      <c r="GB79" s="82"/>
      <c r="GC79" s="82"/>
      <c r="GD79" s="82"/>
      <c r="GE79" s="82"/>
      <c r="GF79" s="82"/>
      <c r="GG79" s="82"/>
      <c r="GH79" s="82"/>
      <c r="GI79" s="82"/>
      <c r="GJ79" s="82"/>
      <c r="GK79" s="82"/>
      <c r="GL79" s="82"/>
      <c r="GM79" s="82"/>
      <c r="GN79" s="82"/>
      <c r="GO79" s="82"/>
      <c r="GP79" s="82"/>
      <c r="GQ79" s="82"/>
      <c r="GR79" s="82"/>
      <c r="GS79" s="82"/>
      <c r="GT79" s="82">
        <f>データ!EF7</f>
        <v>74.900000000000006</v>
      </c>
      <c r="GU79" s="82"/>
      <c r="GV79" s="82"/>
      <c r="GW79" s="82"/>
      <c r="GX79" s="82"/>
      <c r="GY79" s="82"/>
      <c r="GZ79" s="82"/>
      <c r="HA79" s="82"/>
      <c r="HB79" s="82"/>
      <c r="HC79" s="82"/>
      <c r="HD79" s="82"/>
      <c r="HE79" s="82"/>
      <c r="HF79" s="82"/>
      <c r="HG79" s="82"/>
      <c r="HH79" s="82"/>
      <c r="HI79" s="82"/>
      <c r="HJ79" s="82"/>
      <c r="HK79" s="82"/>
      <c r="HL79" s="82"/>
      <c r="HM79" s="82">
        <f>データ!EG7</f>
        <v>83.2</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52736215</v>
      </c>
      <c r="JK79" s="81"/>
      <c r="JL79" s="81"/>
      <c r="JM79" s="81"/>
      <c r="JN79" s="81"/>
      <c r="JO79" s="81"/>
      <c r="JP79" s="81"/>
      <c r="JQ79" s="81"/>
      <c r="JR79" s="81"/>
      <c r="JS79" s="81"/>
      <c r="JT79" s="81"/>
      <c r="JU79" s="81"/>
      <c r="JV79" s="81"/>
      <c r="JW79" s="81"/>
      <c r="JX79" s="81"/>
      <c r="JY79" s="81"/>
      <c r="JZ79" s="81"/>
      <c r="KA79" s="81"/>
      <c r="KB79" s="81"/>
      <c r="KC79" s="81">
        <f>データ!EO7</f>
        <v>54178119</v>
      </c>
      <c r="KD79" s="81"/>
      <c r="KE79" s="81"/>
      <c r="KF79" s="81"/>
      <c r="KG79" s="81"/>
      <c r="KH79" s="81"/>
      <c r="KI79" s="81"/>
      <c r="KJ79" s="81"/>
      <c r="KK79" s="81"/>
      <c r="KL79" s="81"/>
      <c r="KM79" s="81"/>
      <c r="KN79" s="81"/>
      <c r="KO79" s="81"/>
      <c r="KP79" s="81"/>
      <c r="KQ79" s="81"/>
      <c r="KR79" s="81"/>
      <c r="KS79" s="81"/>
      <c r="KT79" s="81"/>
      <c r="KU79" s="81"/>
      <c r="KV79" s="81">
        <f>データ!EP7</f>
        <v>53941511</v>
      </c>
      <c r="KW79" s="81"/>
      <c r="KX79" s="81"/>
      <c r="KY79" s="81"/>
      <c r="KZ79" s="81"/>
      <c r="LA79" s="81"/>
      <c r="LB79" s="81"/>
      <c r="LC79" s="81"/>
      <c r="LD79" s="81"/>
      <c r="LE79" s="81"/>
      <c r="LF79" s="81"/>
      <c r="LG79" s="81"/>
      <c r="LH79" s="81"/>
      <c r="LI79" s="81"/>
      <c r="LJ79" s="81"/>
      <c r="LK79" s="81"/>
      <c r="LL79" s="81"/>
      <c r="LM79" s="81"/>
      <c r="LN79" s="81"/>
      <c r="LO79" s="81">
        <f>データ!EQ7</f>
        <v>54389637</v>
      </c>
      <c r="LP79" s="81"/>
      <c r="LQ79" s="81"/>
      <c r="LR79" s="81"/>
      <c r="LS79" s="81"/>
      <c r="LT79" s="81"/>
      <c r="LU79" s="81"/>
      <c r="LV79" s="81"/>
      <c r="LW79" s="81"/>
      <c r="LX79" s="81"/>
      <c r="LY79" s="81"/>
      <c r="LZ79" s="81"/>
      <c r="MA79" s="81"/>
      <c r="MB79" s="81"/>
      <c r="MC79" s="81"/>
      <c r="MD79" s="81"/>
      <c r="ME79" s="81"/>
      <c r="MF79" s="81"/>
      <c r="MG79" s="81"/>
      <c r="MH79" s="81">
        <f>データ!ER7</f>
        <v>54640067</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2">
      <c r="A80" s="2"/>
      <c r="B80" s="25"/>
      <c r="C80" s="5"/>
      <c r="D80" s="5"/>
      <c r="E80" s="5"/>
      <c r="F80" s="5"/>
      <c r="G80" s="5"/>
      <c r="H80" s="5"/>
      <c r="I80" s="42"/>
      <c r="J80" s="83" t="s">
        <v>58</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2">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2">
      <c r="B85" t="s">
        <v>82</v>
      </c>
      <c r="C85" s="2"/>
      <c r="BH85" s="2"/>
      <c r="GR85" s="2"/>
      <c r="IV85" s="2"/>
      <c r="LD85" s="2"/>
    </row>
    <row r="86" spans="1:388" x14ac:dyDescent="0.2">
      <c r="C86" s="2"/>
      <c r="BH86" s="2"/>
      <c r="GR86" s="2"/>
      <c r="IV86" s="2"/>
      <c r="LD86" s="2"/>
    </row>
    <row r="87" spans="1:388" x14ac:dyDescent="0.2">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2">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2">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2">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2">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CwFmF8y3RRvB3YRJXa559bHuIoNZGGAEk8cnXnYIAhDo42Mn6WiEmiSZW3zGSbNOFvUBD6gQLfT12iO8hOczkg==" saltValue="5j8T+RtNVQpz9hBIWiqvG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9" scale="49"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2">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2" customHeight="1" x14ac:dyDescent="0.2">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2">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104</v>
      </c>
      <c r="AI4" s="157"/>
      <c r="AJ4" s="157"/>
      <c r="AK4" s="157"/>
      <c r="AL4" s="157"/>
      <c r="AM4" s="157"/>
      <c r="AN4" s="157"/>
      <c r="AO4" s="157"/>
      <c r="AP4" s="157"/>
      <c r="AQ4" s="157"/>
      <c r="AR4" s="158"/>
      <c r="AS4" s="159" t="s">
        <v>105</v>
      </c>
      <c r="AT4" s="155"/>
      <c r="AU4" s="155"/>
      <c r="AV4" s="155"/>
      <c r="AW4" s="155"/>
      <c r="AX4" s="155"/>
      <c r="AY4" s="155"/>
      <c r="AZ4" s="155"/>
      <c r="BA4" s="155"/>
      <c r="BB4" s="155"/>
      <c r="BC4" s="155"/>
      <c r="BD4" s="159" t="s">
        <v>106</v>
      </c>
      <c r="BE4" s="155"/>
      <c r="BF4" s="155"/>
      <c r="BG4" s="155"/>
      <c r="BH4" s="155"/>
      <c r="BI4" s="155"/>
      <c r="BJ4" s="155"/>
      <c r="BK4" s="155"/>
      <c r="BL4" s="155"/>
      <c r="BM4" s="155"/>
      <c r="BN4" s="155"/>
      <c r="BO4" s="156" t="s">
        <v>107</v>
      </c>
      <c r="BP4" s="157"/>
      <c r="BQ4" s="157"/>
      <c r="BR4" s="157"/>
      <c r="BS4" s="157"/>
      <c r="BT4" s="157"/>
      <c r="BU4" s="157"/>
      <c r="BV4" s="157"/>
      <c r="BW4" s="157"/>
      <c r="BX4" s="157"/>
      <c r="BY4" s="158"/>
      <c r="BZ4" s="155" t="s">
        <v>108</v>
      </c>
      <c r="CA4" s="155"/>
      <c r="CB4" s="155"/>
      <c r="CC4" s="155"/>
      <c r="CD4" s="155"/>
      <c r="CE4" s="155"/>
      <c r="CF4" s="155"/>
      <c r="CG4" s="155"/>
      <c r="CH4" s="155"/>
      <c r="CI4" s="155"/>
      <c r="CJ4" s="155"/>
      <c r="CK4" s="159"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56" t="s">
        <v>112</v>
      </c>
      <c r="DS4" s="157"/>
      <c r="DT4" s="157"/>
      <c r="DU4" s="157"/>
      <c r="DV4" s="157"/>
      <c r="DW4" s="157"/>
      <c r="DX4" s="157"/>
      <c r="DY4" s="157"/>
      <c r="DZ4" s="157"/>
      <c r="EA4" s="157"/>
      <c r="EB4" s="158"/>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x14ac:dyDescent="0.2">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139</v>
      </c>
      <c r="AU5" s="64" t="s">
        <v>140</v>
      </c>
      <c r="AV5" s="64" t="s">
        <v>141</v>
      </c>
      <c r="AW5" s="64" t="s">
        <v>142</v>
      </c>
      <c r="AX5" s="64" t="s">
        <v>143</v>
      </c>
      <c r="AY5" s="64" t="s">
        <v>144</v>
      </c>
      <c r="AZ5" s="64" t="s">
        <v>145</v>
      </c>
      <c r="BA5" s="64" t="s">
        <v>146</v>
      </c>
      <c r="BB5" s="64" t="s">
        <v>147</v>
      </c>
      <c r="BC5" s="64" t="s">
        <v>148</v>
      </c>
      <c r="BD5" s="64" t="s">
        <v>138</v>
      </c>
      <c r="BE5" s="64" t="s">
        <v>139</v>
      </c>
      <c r="BF5" s="64" t="s">
        <v>140</v>
      </c>
      <c r="BG5" s="64" t="s">
        <v>141</v>
      </c>
      <c r="BH5" s="64" t="s">
        <v>142</v>
      </c>
      <c r="BI5" s="64" t="s">
        <v>143</v>
      </c>
      <c r="BJ5" s="64" t="s">
        <v>144</v>
      </c>
      <c r="BK5" s="64" t="s">
        <v>145</v>
      </c>
      <c r="BL5" s="64" t="s">
        <v>146</v>
      </c>
      <c r="BM5" s="64" t="s">
        <v>147</v>
      </c>
      <c r="BN5" s="64" t="s">
        <v>148</v>
      </c>
      <c r="BO5" s="64" t="s">
        <v>138</v>
      </c>
      <c r="BP5" s="64" t="s">
        <v>139</v>
      </c>
      <c r="BQ5" s="64" t="s">
        <v>140</v>
      </c>
      <c r="BR5" s="64" t="s">
        <v>141</v>
      </c>
      <c r="BS5" s="64" t="s">
        <v>149</v>
      </c>
      <c r="BT5" s="64" t="s">
        <v>143</v>
      </c>
      <c r="BU5" s="64" t="s">
        <v>144</v>
      </c>
      <c r="BV5" s="64" t="s">
        <v>145</v>
      </c>
      <c r="BW5" s="64" t="s">
        <v>146</v>
      </c>
      <c r="BX5" s="64" t="s">
        <v>147</v>
      </c>
      <c r="BY5" s="64" t="s">
        <v>148</v>
      </c>
      <c r="BZ5" s="64" t="s">
        <v>138</v>
      </c>
      <c r="CA5" s="64" t="s">
        <v>139</v>
      </c>
      <c r="CB5" s="64" t="s">
        <v>140</v>
      </c>
      <c r="CC5" s="64" t="s">
        <v>150</v>
      </c>
      <c r="CD5" s="64" t="s">
        <v>142</v>
      </c>
      <c r="CE5" s="64" t="s">
        <v>143</v>
      </c>
      <c r="CF5" s="64" t="s">
        <v>144</v>
      </c>
      <c r="CG5" s="64" t="s">
        <v>145</v>
      </c>
      <c r="CH5" s="64" t="s">
        <v>146</v>
      </c>
      <c r="CI5" s="64" t="s">
        <v>147</v>
      </c>
      <c r="CJ5" s="64" t="s">
        <v>148</v>
      </c>
      <c r="CK5" s="64" t="s">
        <v>138</v>
      </c>
      <c r="CL5" s="64" t="s">
        <v>139</v>
      </c>
      <c r="CM5" s="64" t="s">
        <v>140</v>
      </c>
      <c r="CN5" s="64" t="s">
        <v>141</v>
      </c>
      <c r="CO5" s="64" t="s">
        <v>142</v>
      </c>
      <c r="CP5" s="64" t="s">
        <v>143</v>
      </c>
      <c r="CQ5" s="64" t="s">
        <v>144</v>
      </c>
      <c r="CR5" s="64" t="s">
        <v>145</v>
      </c>
      <c r="CS5" s="64" t="s">
        <v>146</v>
      </c>
      <c r="CT5" s="64" t="s">
        <v>147</v>
      </c>
      <c r="CU5" s="64" t="s">
        <v>148</v>
      </c>
      <c r="CV5" s="64" t="s">
        <v>138</v>
      </c>
      <c r="CW5" s="64" t="s">
        <v>139</v>
      </c>
      <c r="CX5" s="64" t="s">
        <v>140</v>
      </c>
      <c r="CY5" s="64" t="s">
        <v>141</v>
      </c>
      <c r="CZ5" s="64" t="s">
        <v>142</v>
      </c>
      <c r="DA5" s="64" t="s">
        <v>143</v>
      </c>
      <c r="DB5" s="64" t="s">
        <v>144</v>
      </c>
      <c r="DC5" s="64" t="s">
        <v>145</v>
      </c>
      <c r="DD5" s="64" t="s">
        <v>146</v>
      </c>
      <c r="DE5" s="64" t="s">
        <v>147</v>
      </c>
      <c r="DF5" s="64" t="s">
        <v>148</v>
      </c>
      <c r="DG5" s="64" t="s">
        <v>151</v>
      </c>
      <c r="DH5" s="64" t="s">
        <v>139</v>
      </c>
      <c r="DI5" s="64" t="s">
        <v>140</v>
      </c>
      <c r="DJ5" s="64" t="s">
        <v>141</v>
      </c>
      <c r="DK5" s="64" t="s">
        <v>152</v>
      </c>
      <c r="DL5" s="64" t="s">
        <v>143</v>
      </c>
      <c r="DM5" s="64" t="s">
        <v>144</v>
      </c>
      <c r="DN5" s="64" t="s">
        <v>145</v>
      </c>
      <c r="DO5" s="64" t="s">
        <v>146</v>
      </c>
      <c r="DP5" s="64" t="s">
        <v>147</v>
      </c>
      <c r="DQ5" s="64" t="s">
        <v>148</v>
      </c>
      <c r="DR5" s="64" t="s">
        <v>153</v>
      </c>
      <c r="DS5" s="64" t="s">
        <v>154</v>
      </c>
      <c r="DT5" s="64" t="s">
        <v>155</v>
      </c>
      <c r="DU5" s="64" t="s">
        <v>141</v>
      </c>
      <c r="DV5" s="64" t="s">
        <v>142</v>
      </c>
      <c r="DW5" s="64" t="s">
        <v>143</v>
      </c>
      <c r="DX5" s="64" t="s">
        <v>144</v>
      </c>
      <c r="DY5" s="64" t="s">
        <v>145</v>
      </c>
      <c r="DZ5" s="64" t="s">
        <v>146</v>
      </c>
      <c r="EA5" s="64" t="s">
        <v>147</v>
      </c>
      <c r="EB5" s="64" t="s">
        <v>148</v>
      </c>
      <c r="EC5" s="64" t="s">
        <v>138</v>
      </c>
      <c r="ED5" s="64" t="s">
        <v>139</v>
      </c>
      <c r="EE5" s="64" t="s">
        <v>140</v>
      </c>
      <c r="EF5" s="64" t="s">
        <v>156</v>
      </c>
      <c r="EG5" s="64" t="s">
        <v>142</v>
      </c>
      <c r="EH5" s="64" t="s">
        <v>143</v>
      </c>
      <c r="EI5" s="64" t="s">
        <v>144</v>
      </c>
      <c r="EJ5" s="64" t="s">
        <v>145</v>
      </c>
      <c r="EK5" s="64" t="s">
        <v>146</v>
      </c>
      <c r="EL5" s="64" t="s">
        <v>147</v>
      </c>
      <c r="EM5" s="64" t="s">
        <v>157</v>
      </c>
      <c r="EN5" s="64" t="s">
        <v>138</v>
      </c>
      <c r="EO5" s="64" t="s">
        <v>154</v>
      </c>
      <c r="EP5" s="64" t="s">
        <v>140</v>
      </c>
      <c r="EQ5" s="64" t="s">
        <v>141</v>
      </c>
      <c r="ER5" s="64" t="s">
        <v>142</v>
      </c>
      <c r="ES5" s="64" t="s">
        <v>143</v>
      </c>
      <c r="ET5" s="64" t="s">
        <v>144</v>
      </c>
      <c r="EU5" s="64" t="s">
        <v>145</v>
      </c>
      <c r="EV5" s="64" t="s">
        <v>146</v>
      </c>
      <c r="EW5" s="64" t="s">
        <v>147</v>
      </c>
      <c r="EX5" s="64" t="s">
        <v>148</v>
      </c>
    </row>
    <row r="6" spans="1:154" s="69" customFormat="1" x14ac:dyDescent="0.2">
      <c r="A6" s="50" t="s">
        <v>158</v>
      </c>
      <c r="B6" s="65">
        <f>B8</f>
        <v>2018</v>
      </c>
      <c r="C6" s="65">
        <f t="shared" ref="C6:M6" si="2">C8</f>
        <v>12238</v>
      </c>
      <c r="D6" s="65">
        <f t="shared" si="2"/>
        <v>46</v>
      </c>
      <c r="E6" s="65">
        <f t="shared" si="2"/>
        <v>6</v>
      </c>
      <c r="F6" s="65">
        <f t="shared" si="2"/>
        <v>0</v>
      </c>
      <c r="G6" s="65">
        <f t="shared" si="2"/>
        <v>1</v>
      </c>
      <c r="H6" s="160" t="str">
        <f>IF(H8&lt;&gt;I8,H8,"")&amp;IF(I8&lt;&gt;J8,I8,"")&amp;"　"&amp;J8</f>
        <v>北海道根室市　根室病院</v>
      </c>
      <c r="I6" s="161"/>
      <c r="J6" s="162"/>
      <c r="K6" s="65" t="str">
        <f t="shared" si="2"/>
        <v>条例全部</v>
      </c>
      <c r="L6" s="65" t="str">
        <f t="shared" si="2"/>
        <v>病院事業</v>
      </c>
      <c r="M6" s="65" t="str">
        <f t="shared" si="2"/>
        <v>一般病院</v>
      </c>
      <c r="N6" s="65" t="str">
        <f>N8</f>
        <v>100床以上～200床未満</v>
      </c>
      <c r="O6" s="65" t="str">
        <f>O8</f>
        <v>自治体職員 民間企業出身 学術・研究機関出身</v>
      </c>
      <c r="P6" s="65" t="str">
        <f>P8</f>
        <v>直営</v>
      </c>
      <c r="Q6" s="66">
        <f t="shared" ref="Q6:AG6" si="3">Q8</f>
        <v>17</v>
      </c>
      <c r="R6" s="65" t="str">
        <f t="shared" si="3"/>
        <v>-</v>
      </c>
      <c r="S6" s="65" t="str">
        <f t="shared" si="3"/>
        <v>ド 透 訓</v>
      </c>
      <c r="T6" s="65" t="str">
        <f t="shared" si="3"/>
        <v>救 感 災</v>
      </c>
      <c r="U6" s="66">
        <f>U8</f>
        <v>25953</v>
      </c>
      <c r="V6" s="66">
        <f>V8</f>
        <v>13281</v>
      </c>
      <c r="W6" s="65" t="str">
        <f>W8</f>
        <v>第１種該当</v>
      </c>
      <c r="X6" s="65" t="str">
        <f t="shared" si="3"/>
        <v>１０：１</v>
      </c>
      <c r="Y6" s="66">
        <f t="shared" si="3"/>
        <v>131</v>
      </c>
      <c r="Z6" s="66" t="str">
        <f t="shared" si="3"/>
        <v>-</v>
      </c>
      <c r="AA6" s="66" t="str">
        <f t="shared" si="3"/>
        <v>-</v>
      </c>
      <c r="AB6" s="66" t="str">
        <f t="shared" si="3"/>
        <v>-</v>
      </c>
      <c r="AC6" s="66">
        <f t="shared" si="3"/>
        <v>4</v>
      </c>
      <c r="AD6" s="66">
        <f t="shared" si="3"/>
        <v>135</v>
      </c>
      <c r="AE6" s="66">
        <f t="shared" si="3"/>
        <v>131</v>
      </c>
      <c r="AF6" s="66" t="str">
        <f t="shared" si="3"/>
        <v>-</v>
      </c>
      <c r="AG6" s="66">
        <f t="shared" si="3"/>
        <v>131</v>
      </c>
      <c r="AH6" s="67">
        <f>IF(AH8="-",NA(),AH8)</f>
        <v>95</v>
      </c>
      <c r="AI6" s="67">
        <f t="shared" ref="AI6:AQ6" si="4">IF(AI8="-",NA(),AI8)</f>
        <v>95.4</v>
      </c>
      <c r="AJ6" s="67">
        <f t="shared" si="4"/>
        <v>97.3</v>
      </c>
      <c r="AK6" s="67">
        <f t="shared" si="4"/>
        <v>97.6</v>
      </c>
      <c r="AL6" s="67">
        <f t="shared" si="4"/>
        <v>94.8</v>
      </c>
      <c r="AM6" s="67">
        <f t="shared" si="4"/>
        <v>96.9</v>
      </c>
      <c r="AN6" s="67">
        <f t="shared" si="4"/>
        <v>98.3</v>
      </c>
      <c r="AO6" s="67">
        <f t="shared" si="4"/>
        <v>96.7</v>
      </c>
      <c r="AP6" s="67">
        <f t="shared" si="4"/>
        <v>96.6</v>
      </c>
      <c r="AQ6" s="67">
        <f t="shared" si="4"/>
        <v>97.2</v>
      </c>
      <c r="AR6" s="67" t="str">
        <f>IF(AR8="-","【-】","【"&amp;SUBSTITUTE(TEXT(AR8,"#,##0.0"),"-","△")&amp;"】")</f>
        <v>【98.8】</v>
      </c>
      <c r="AS6" s="67">
        <f>IF(AS8="-",NA(),AS8)</f>
        <v>64.2</v>
      </c>
      <c r="AT6" s="67">
        <f t="shared" ref="AT6:BB6" si="5">IF(AT8="-",NA(),AT8)</f>
        <v>65.5</v>
      </c>
      <c r="AU6" s="67">
        <f t="shared" si="5"/>
        <v>64.099999999999994</v>
      </c>
      <c r="AV6" s="67">
        <f t="shared" si="5"/>
        <v>66.7</v>
      </c>
      <c r="AW6" s="67">
        <f t="shared" si="5"/>
        <v>65.099999999999994</v>
      </c>
      <c r="AX6" s="67">
        <f t="shared" si="5"/>
        <v>85.4</v>
      </c>
      <c r="AY6" s="67">
        <f t="shared" si="5"/>
        <v>85.3</v>
      </c>
      <c r="AZ6" s="67">
        <f t="shared" si="5"/>
        <v>84.2</v>
      </c>
      <c r="BA6" s="67">
        <f t="shared" si="5"/>
        <v>83.9</v>
      </c>
      <c r="BB6" s="67">
        <f t="shared" si="5"/>
        <v>84</v>
      </c>
      <c r="BC6" s="67" t="str">
        <f>IF(BC8="-","【-】","【"&amp;SUBSTITUTE(TEXT(BC8,"#,##0.0"),"-","△")&amp;"】")</f>
        <v>【89.7】</v>
      </c>
      <c r="BD6" s="67">
        <f>IF(BD8="-",NA(),BD8)</f>
        <v>86.7</v>
      </c>
      <c r="BE6" s="67">
        <f t="shared" ref="BE6:BM6" si="6">IF(BE8="-",NA(),BE8)</f>
        <v>85.1</v>
      </c>
      <c r="BF6" s="67">
        <f t="shared" si="6"/>
        <v>85.1</v>
      </c>
      <c r="BG6" s="67">
        <f t="shared" si="6"/>
        <v>81.099999999999994</v>
      </c>
      <c r="BH6" s="67">
        <f t="shared" si="6"/>
        <v>89.1</v>
      </c>
      <c r="BI6" s="67">
        <f t="shared" si="6"/>
        <v>112.9</v>
      </c>
      <c r="BJ6" s="67">
        <f t="shared" si="6"/>
        <v>118.9</v>
      </c>
      <c r="BK6" s="67">
        <f t="shared" si="6"/>
        <v>119.5</v>
      </c>
      <c r="BL6" s="67">
        <f t="shared" si="6"/>
        <v>116.9</v>
      </c>
      <c r="BM6" s="67">
        <f t="shared" si="6"/>
        <v>117.1</v>
      </c>
      <c r="BN6" s="67" t="str">
        <f>IF(BN8="-","【-】","【"&amp;SUBSTITUTE(TEXT(BN8,"#,##0.0"),"-","△")&amp;"】")</f>
        <v>【64.1】</v>
      </c>
      <c r="BO6" s="67">
        <f>IF(BO8="-",NA(),BO8)</f>
        <v>75.5</v>
      </c>
      <c r="BP6" s="67">
        <f t="shared" ref="BP6:BX6" si="7">IF(BP8="-",NA(),BP8)</f>
        <v>78.099999999999994</v>
      </c>
      <c r="BQ6" s="67">
        <f t="shared" si="7"/>
        <v>81.2</v>
      </c>
      <c r="BR6" s="67">
        <f t="shared" si="7"/>
        <v>84</v>
      </c>
      <c r="BS6" s="67">
        <f t="shared" si="7"/>
        <v>79.400000000000006</v>
      </c>
      <c r="BT6" s="67">
        <f t="shared" si="7"/>
        <v>68.3</v>
      </c>
      <c r="BU6" s="67">
        <f t="shared" si="7"/>
        <v>67.900000000000006</v>
      </c>
      <c r="BV6" s="67">
        <f t="shared" si="7"/>
        <v>69.8</v>
      </c>
      <c r="BW6" s="67">
        <f t="shared" si="7"/>
        <v>69.7</v>
      </c>
      <c r="BX6" s="67">
        <f t="shared" si="7"/>
        <v>70.099999999999994</v>
      </c>
      <c r="BY6" s="67" t="str">
        <f>IF(BY8="-","【-】","【"&amp;SUBSTITUTE(TEXT(BY8,"#,##0.0"),"-","△")&amp;"】")</f>
        <v>【74.9】</v>
      </c>
      <c r="BZ6" s="68">
        <f>IF(BZ8="-",NA(),BZ8)</f>
        <v>37007</v>
      </c>
      <c r="CA6" s="68">
        <f t="shared" ref="CA6:CI6" si="8">IF(CA8="-",NA(),CA8)</f>
        <v>36849</v>
      </c>
      <c r="CB6" s="68">
        <f t="shared" si="8"/>
        <v>36275</v>
      </c>
      <c r="CC6" s="68">
        <f t="shared" si="8"/>
        <v>38326</v>
      </c>
      <c r="CD6" s="68">
        <f t="shared" si="8"/>
        <v>37672</v>
      </c>
      <c r="CE6" s="68">
        <f t="shared" si="8"/>
        <v>32431</v>
      </c>
      <c r="CF6" s="68">
        <f t="shared" si="8"/>
        <v>32532</v>
      </c>
      <c r="CG6" s="68">
        <f t="shared" si="8"/>
        <v>33492</v>
      </c>
      <c r="CH6" s="68">
        <f t="shared" si="8"/>
        <v>34136</v>
      </c>
      <c r="CI6" s="68">
        <f t="shared" si="8"/>
        <v>34924</v>
      </c>
      <c r="CJ6" s="67" t="str">
        <f>IF(CJ8="-","【-】","【"&amp;SUBSTITUTE(TEXT(CJ8,"#,##0"),"-","△")&amp;"】")</f>
        <v>【52,412】</v>
      </c>
      <c r="CK6" s="68">
        <f>IF(CK8="-",NA(),CK8)</f>
        <v>8524</v>
      </c>
      <c r="CL6" s="68">
        <f t="shared" ref="CL6:CT6" si="9">IF(CL8="-",NA(),CL8)</f>
        <v>8675</v>
      </c>
      <c r="CM6" s="68">
        <f t="shared" si="9"/>
        <v>8618</v>
      </c>
      <c r="CN6" s="68">
        <f t="shared" si="9"/>
        <v>8858</v>
      </c>
      <c r="CO6" s="68">
        <f t="shared" si="9"/>
        <v>9407</v>
      </c>
      <c r="CP6" s="68">
        <f t="shared" si="9"/>
        <v>9726</v>
      </c>
      <c r="CQ6" s="68">
        <f t="shared" si="9"/>
        <v>10037</v>
      </c>
      <c r="CR6" s="68">
        <f t="shared" si="9"/>
        <v>9976</v>
      </c>
      <c r="CS6" s="68">
        <f t="shared" si="9"/>
        <v>10130</v>
      </c>
      <c r="CT6" s="68">
        <f t="shared" si="9"/>
        <v>10244</v>
      </c>
      <c r="CU6" s="67" t="str">
        <f>IF(CU8="-","【-】","【"&amp;SUBSTITUTE(TEXT(CU8,"#,##0"),"-","△")&amp;"】")</f>
        <v>【14,708】</v>
      </c>
      <c r="CV6" s="67">
        <f>IF(CV8="-",NA(),CV8)</f>
        <v>74.599999999999994</v>
      </c>
      <c r="CW6" s="67">
        <f t="shared" ref="CW6:DE6" si="10">IF(CW8="-",NA(),CW8)</f>
        <v>73.099999999999994</v>
      </c>
      <c r="CX6" s="67">
        <f t="shared" si="10"/>
        <v>75</v>
      </c>
      <c r="CY6" s="67">
        <f t="shared" si="10"/>
        <v>73.3</v>
      </c>
      <c r="CZ6" s="67">
        <f t="shared" si="10"/>
        <v>76.5</v>
      </c>
      <c r="DA6" s="67">
        <f t="shared" si="10"/>
        <v>62.1</v>
      </c>
      <c r="DB6" s="67">
        <f t="shared" si="10"/>
        <v>62.5</v>
      </c>
      <c r="DC6" s="67">
        <f t="shared" si="10"/>
        <v>63.4</v>
      </c>
      <c r="DD6" s="67">
        <f t="shared" si="10"/>
        <v>63.4</v>
      </c>
      <c r="DE6" s="67">
        <f t="shared" si="10"/>
        <v>63.7</v>
      </c>
      <c r="DF6" s="67" t="str">
        <f>IF(DF8="-","【-】","【"&amp;SUBSTITUTE(TEXT(DF8,"#,##0.0"),"-","△")&amp;"】")</f>
        <v>【54.8】</v>
      </c>
      <c r="DG6" s="67">
        <f>IF(DG8="-",NA(),DG8)</f>
        <v>23.4</v>
      </c>
      <c r="DH6" s="67">
        <f t="shared" ref="DH6:DP6" si="11">IF(DH8="-",NA(),DH8)</f>
        <v>23.5</v>
      </c>
      <c r="DI6" s="67">
        <f t="shared" si="11"/>
        <v>22.7</v>
      </c>
      <c r="DJ6" s="67">
        <f t="shared" si="11"/>
        <v>22.5</v>
      </c>
      <c r="DK6" s="67">
        <f t="shared" si="11"/>
        <v>23.4</v>
      </c>
      <c r="DL6" s="67">
        <f t="shared" si="11"/>
        <v>18.899999999999999</v>
      </c>
      <c r="DM6" s="67">
        <f t="shared" si="11"/>
        <v>19</v>
      </c>
      <c r="DN6" s="67">
        <f t="shared" si="11"/>
        <v>18.7</v>
      </c>
      <c r="DO6" s="67">
        <f t="shared" si="11"/>
        <v>18.3</v>
      </c>
      <c r="DP6" s="67">
        <f t="shared" si="11"/>
        <v>17.7</v>
      </c>
      <c r="DQ6" s="67" t="str">
        <f>IF(DQ8="-","【-】","【"&amp;SUBSTITUTE(TEXT(DQ8,"#,##0.0"),"-","△")&amp;"】")</f>
        <v>【24.3】</v>
      </c>
      <c r="DR6" s="67">
        <f>IF(DR8="-",NA(),DR8)</f>
        <v>21.6</v>
      </c>
      <c r="DS6" s="67">
        <f t="shared" ref="DS6:EA6" si="12">IF(DS8="-",NA(),DS8)</f>
        <v>28.2</v>
      </c>
      <c r="DT6" s="67">
        <f t="shared" si="12"/>
        <v>35.9</v>
      </c>
      <c r="DU6" s="67">
        <f t="shared" si="12"/>
        <v>43.6</v>
      </c>
      <c r="DV6" s="67">
        <f t="shared" si="12"/>
        <v>50</v>
      </c>
      <c r="DW6" s="67">
        <f t="shared" si="12"/>
        <v>52.2</v>
      </c>
      <c r="DX6" s="67">
        <f t="shared" si="12"/>
        <v>52.4</v>
      </c>
      <c r="DY6" s="67">
        <f t="shared" si="12"/>
        <v>52.5</v>
      </c>
      <c r="DZ6" s="67">
        <f t="shared" si="12"/>
        <v>53.5</v>
      </c>
      <c r="EA6" s="67">
        <f t="shared" si="12"/>
        <v>54.1</v>
      </c>
      <c r="EB6" s="67" t="str">
        <f>IF(EB8="-","【-】","【"&amp;SUBSTITUTE(TEXT(EB8,"#,##0.0"),"-","△")&amp;"】")</f>
        <v>【52.5】</v>
      </c>
      <c r="EC6" s="67">
        <f>IF(EC8="-",NA(),EC8)</f>
        <v>45</v>
      </c>
      <c r="ED6" s="67">
        <f t="shared" ref="ED6:EL6" si="13">IF(ED8="-",NA(),ED8)</f>
        <v>54.3</v>
      </c>
      <c r="EE6" s="67">
        <f t="shared" si="13"/>
        <v>64</v>
      </c>
      <c r="EF6" s="67">
        <f t="shared" si="13"/>
        <v>74.900000000000006</v>
      </c>
      <c r="EG6" s="67">
        <f t="shared" si="13"/>
        <v>83.2</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52736215</v>
      </c>
      <c r="EO6" s="68">
        <f t="shared" ref="EO6:EW6" si="14">IF(EO8="-",NA(),EO8)</f>
        <v>54178119</v>
      </c>
      <c r="EP6" s="68">
        <f t="shared" si="14"/>
        <v>53941511</v>
      </c>
      <c r="EQ6" s="68">
        <f t="shared" si="14"/>
        <v>54389637</v>
      </c>
      <c r="ER6" s="68">
        <f t="shared" si="14"/>
        <v>54640067</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x14ac:dyDescent="0.2">
      <c r="A7" s="50" t="s">
        <v>159</v>
      </c>
      <c r="B7" s="65">
        <f t="shared" ref="B7:AG7" si="15">B8</f>
        <v>2018</v>
      </c>
      <c r="C7" s="65">
        <f t="shared" si="15"/>
        <v>12238</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100床以上～200床未満</v>
      </c>
      <c r="O7" s="65" t="str">
        <f>O8</f>
        <v>自治体職員 民間企業出身 学術・研究機関出身</v>
      </c>
      <c r="P7" s="65" t="str">
        <f>P8</f>
        <v>直営</v>
      </c>
      <c r="Q7" s="66">
        <f t="shared" si="15"/>
        <v>17</v>
      </c>
      <c r="R7" s="65" t="str">
        <f t="shared" si="15"/>
        <v>-</v>
      </c>
      <c r="S7" s="65" t="str">
        <f t="shared" si="15"/>
        <v>ド 透 訓</v>
      </c>
      <c r="T7" s="65" t="str">
        <f t="shared" si="15"/>
        <v>救 感 災</v>
      </c>
      <c r="U7" s="66">
        <f>U8</f>
        <v>25953</v>
      </c>
      <c r="V7" s="66">
        <f>V8</f>
        <v>13281</v>
      </c>
      <c r="W7" s="65" t="str">
        <f>W8</f>
        <v>第１種該当</v>
      </c>
      <c r="X7" s="65" t="str">
        <f t="shared" si="15"/>
        <v>１０：１</v>
      </c>
      <c r="Y7" s="66">
        <f t="shared" si="15"/>
        <v>131</v>
      </c>
      <c r="Z7" s="66" t="str">
        <f t="shared" si="15"/>
        <v>-</v>
      </c>
      <c r="AA7" s="66" t="str">
        <f t="shared" si="15"/>
        <v>-</v>
      </c>
      <c r="AB7" s="66" t="str">
        <f t="shared" si="15"/>
        <v>-</v>
      </c>
      <c r="AC7" s="66">
        <f t="shared" si="15"/>
        <v>4</v>
      </c>
      <c r="AD7" s="66">
        <f t="shared" si="15"/>
        <v>135</v>
      </c>
      <c r="AE7" s="66">
        <f t="shared" si="15"/>
        <v>131</v>
      </c>
      <c r="AF7" s="66" t="str">
        <f t="shared" si="15"/>
        <v>-</v>
      </c>
      <c r="AG7" s="66">
        <f t="shared" si="15"/>
        <v>131</v>
      </c>
      <c r="AH7" s="67">
        <f>AH8</f>
        <v>95</v>
      </c>
      <c r="AI7" s="67">
        <f t="shared" ref="AI7:AQ7" si="16">AI8</f>
        <v>95.4</v>
      </c>
      <c r="AJ7" s="67">
        <f t="shared" si="16"/>
        <v>97.3</v>
      </c>
      <c r="AK7" s="67">
        <f t="shared" si="16"/>
        <v>97.6</v>
      </c>
      <c r="AL7" s="67">
        <f t="shared" si="16"/>
        <v>94.8</v>
      </c>
      <c r="AM7" s="67">
        <f t="shared" si="16"/>
        <v>96.9</v>
      </c>
      <c r="AN7" s="67">
        <f t="shared" si="16"/>
        <v>98.3</v>
      </c>
      <c r="AO7" s="67">
        <f t="shared" si="16"/>
        <v>96.7</v>
      </c>
      <c r="AP7" s="67">
        <f t="shared" si="16"/>
        <v>96.6</v>
      </c>
      <c r="AQ7" s="67">
        <f t="shared" si="16"/>
        <v>97.2</v>
      </c>
      <c r="AR7" s="67"/>
      <c r="AS7" s="67">
        <f>AS8</f>
        <v>64.2</v>
      </c>
      <c r="AT7" s="67">
        <f t="shared" ref="AT7:BB7" si="17">AT8</f>
        <v>65.5</v>
      </c>
      <c r="AU7" s="67">
        <f t="shared" si="17"/>
        <v>64.099999999999994</v>
      </c>
      <c r="AV7" s="67">
        <f t="shared" si="17"/>
        <v>66.7</v>
      </c>
      <c r="AW7" s="67">
        <f t="shared" si="17"/>
        <v>65.099999999999994</v>
      </c>
      <c r="AX7" s="67">
        <f t="shared" si="17"/>
        <v>85.4</v>
      </c>
      <c r="AY7" s="67">
        <f t="shared" si="17"/>
        <v>85.3</v>
      </c>
      <c r="AZ7" s="67">
        <f t="shared" si="17"/>
        <v>84.2</v>
      </c>
      <c r="BA7" s="67">
        <f t="shared" si="17"/>
        <v>83.9</v>
      </c>
      <c r="BB7" s="67">
        <f t="shared" si="17"/>
        <v>84</v>
      </c>
      <c r="BC7" s="67"/>
      <c r="BD7" s="67">
        <f>BD8</f>
        <v>86.7</v>
      </c>
      <c r="BE7" s="67">
        <f t="shared" ref="BE7:BM7" si="18">BE8</f>
        <v>85.1</v>
      </c>
      <c r="BF7" s="67">
        <f t="shared" si="18"/>
        <v>85.1</v>
      </c>
      <c r="BG7" s="67">
        <f t="shared" si="18"/>
        <v>81.099999999999994</v>
      </c>
      <c r="BH7" s="67">
        <f t="shared" si="18"/>
        <v>89.1</v>
      </c>
      <c r="BI7" s="67">
        <f t="shared" si="18"/>
        <v>112.9</v>
      </c>
      <c r="BJ7" s="67">
        <f t="shared" si="18"/>
        <v>118.9</v>
      </c>
      <c r="BK7" s="67">
        <f t="shared" si="18"/>
        <v>119.5</v>
      </c>
      <c r="BL7" s="67">
        <f t="shared" si="18"/>
        <v>116.9</v>
      </c>
      <c r="BM7" s="67">
        <f t="shared" si="18"/>
        <v>117.1</v>
      </c>
      <c r="BN7" s="67"/>
      <c r="BO7" s="67">
        <f>BO8</f>
        <v>75.5</v>
      </c>
      <c r="BP7" s="67">
        <f t="shared" ref="BP7:BX7" si="19">BP8</f>
        <v>78.099999999999994</v>
      </c>
      <c r="BQ7" s="67">
        <f t="shared" si="19"/>
        <v>81.2</v>
      </c>
      <c r="BR7" s="67">
        <f t="shared" si="19"/>
        <v>84</v>
      </c>
      <c r="BS7" s="67">
        <f t="shared" si="19"/>
        <v>79.400000000000006</v>
      </c>
      <c r="BT7" s="67">
        <f t="shared" si="19"/>
        <v>68.3</v>
      </c>
      <c r="BU7" s="67">
        <f t="shared" si="19"/>
        <v>67.900000000000006</v>
      </c>
      <c r="BV7" s="67">
        <f t="shared" si="19"/>
        <v>69.8</v>
      </c>
      <c r="BW7" s="67">
        <f t="shared" si="19"/>
        <v>69.7</v>
      </c>
      <c r="BX7" s="67">
        <f t="shared" si="19"/>
        <v>70.099999999999994</v>
      </c>
      <c r="BY7" s="67"/>
      <c r="BZ7" s="68">
        <f>BZ8</f>
        <v>37007</v>
      </c>
      <c r="CA7" s="68">
        <f t="shared" ref="CA7:CI7" si="20">CA8</f>
        <v>36849</v>
      </c>
      <c r="CB7" s="68">
        <f t="shared" si="20"/>
        <v>36275</v>
      </c>
      <c r="CC7" s="68">
        <f t="shared" si="20"/>
        <v>38326</v>
      </c>
      <c r="CD7" s="68">
        <f t="shared" si="20"/>
        <v>37672</v>
      </c>
      <c r="CE7" s="68">
        <f t="shared" si="20"/>
        <v>32431</v>
      </c>
      <c r="CF7" s="68">
        <f t="shared" si="20"/>
        <v>32532</v>
      </c>
      <c r="CG7" s="68">
        <f t="shared" si="20"/>
        <v>33492</v>
      </c>
      <c r="CH7" s="68">
        <f t="shared" si="20"/>
        <v>34136</v>
      </c>
      <c r="CI7" s="68">
        <f t="shared" si="20"/>
        <v>34924</v>
      </c>
      <c r="CJ7" s="67"/>
      <c r="CK7" s="68">
        <f>CK8</f>
        <v>8524</v>
      </c>
      <c r="CL7" s="68">
        <f t="shared" ref="CL7:CT7" si="21">CL8</f>
        <v>8675</v>
      </c>
      <c r="CM7" s="68">
        <f t="shared" si="21"/>
        <v>8618</v>
      </c>
      <c r="CN7" s="68">
        <f t="shared" si="21"/>
        <v>8858</v>
      </c>
      <c r="CO7" s="68">
        <f t="shared" si="21"/>
        <v>9407</v>
      </c>
      <c r="CP7" s="68">
        <f t="shared" si="21"/>
        <v>9726</v>
      </c>
      <c r="CQ7" s="68">
        <f t="shared" si="21"/>
        <v>10037</v>
      </c>
      <c r="CR7" s="68">
        <f t="shared" si="21"/>
        <v>9976</v>
      </c>
      <c r="CS7" s="68">
        <f t="shared" si="21"/>
        <v>10130</v>
      </c>
      <c r="CT7" s="68">
        <f t="shared" si="21"/>
        <v>10244</v>
      </c>
      <c r="CU7" s="67"/>
      <c r="CV7" s="67">
        <f>CV8</f>
        <v>74.599999999999994</v>
      </c>
      <c r="CW7" s="67">
        <f t="shared" ref="CW7:DE7" si="22">CW8</f>
        <v>73.099999999999994</v>
      </c>
      <c r="CX7" s="67">
        <f t="shared" si="22"/>
        <v>75</v>
      </c>
      <c r="CY7" s="67">
        <f t="shared" si="22"/>
        <v>73.3</v>
      </c>
      <c r="CZ7" s="67">
        <f t="shared" si="22"/>
        <v>76.5</v>
      </c>
      <c r="DA7" s="67">
        <f t="shared" si="22"/>
        <v>62.1</v>
      </c>
      <c r="DB7" s="67">
        <f t="shared" si="22"/>
        <v>62.5</v>
      </c>
      <c r="DC7" s="67">
        <f t="shared" si="22"/>
        <v>63.4</v>
      </c>
      <c r="DD7" s="67">
        <f t="shared" si="22"/>
        <v>63.4</v>
      </c>
      <c r="DE7" s="67">
        <f t="shared" si="22"/>
        <v>63.7</v>
      </c>
      <c r="DF7" s="67"/>
      <c r="DG7" s="67">
        <f>DG8</f>
        <v>23.4</v>
      </c>
      <c r="DH7" s="67">
        <f t="shared" ref="DH7:DP7" si="23">DH8</f>
        <v>23.5</v>
      </c>
      <c r="DI7" s="67">
        <f t="shared" si="23"/>
        <v>22.7</v>
      </c>
      <c r="DJ7" s="67">
        <f t="shared" si="23"/>
        <v>22.5</v>
      </c>
      <c r="DK7" s="67">
        <f t="shared" si="23"/>
        <v>23.4</v>
      </c>
      <c r="DL7" s="67">
        <f t="shared" si="23"/>
        <v>18.899999999999999</v>
      </c>
      <c r="DM7" s="67">
        <f t="shared" si="23"/>
        <v>19</v>
      </c>
      <c r="DN7" s="67">
        <f t="shared" si="23"/>
        <v>18.7</v>
      </c>
      <c r="DO7" s="67">
        <f t="shared" si="23"/>
        <v>18.3</v>
      </c>
      <c r="DP7" s="67">
        <f t="shared" si="23"/>
        <v>17.7</v>
      </c>
      <c r="DQ7" s="67"/>
      <c r="DR7" s="67">
        <f>DR8</f>
        <v>21.6</v>
      </c>
      <c r="DS7" s="67">
        <f t="shared" ref="DS7:EA7" si="24">DS8</f>
        <v>28.2</v>
      </c>
      <c r="DT7" s="67">
        <f t="shared" si="24"/>
        <v>35.9</v>
      </c>
      <c r="DU7" s="67">
        <f t="shared" si="24"/>
        <v>43.6</v>
      </c>
      <c r="DV7" s="67">
        <f t="shared" si="24"/>
        <v>50</v>
      </c>
      <c r="DW7" s="67">
        <f t="shared" si="24"/>
        <v>52.2</v>
      </c>
      <c r="DX7" s="67">
        <f t="shared" si="24"/>
        <v>52.4</v>
      </c>
      <c r="DY7" s="67">
        <f t="shared" si="24"/>
        <v>52.5</v>
      </c>
      <c r="DZ7" s="67">
        <f t="shared" si="24"/>
        <v>53.5</v>
      </c>
      <c r="EA7" s="67">
        <f t="shared" si="24"/>
        <v>54.1</v>
      </c>
      <c r="EB7" s="67"/>
      <c r="EC7" s="67">
        <f>EC8</f>
        <v>45</v>
      </c>
      <c r="ED7" s="67">
        <f t="shared" ref="ED7:EL7" si="25">ED8</f>
        <v>54.3</v>
      </c>
      <c r="EE7" s="67">
        <f t="shared" si="25"/>
        <v>64</v>
      </c>
      <c r="EF7" s="67">
        <f t="shared" si="25"/>
        <v>74.900000000000006</v>
      </c>
      <c r="EG7" s="67">
        <f t="shared" si="25"/>
        <v>83.2</v>
      </c>
      <c r="EH7" s="67">
        <f t="shared" si="25"/>
        <v>69.599999999999994</v>
      </c>
      <c r="EI7" s="67">
        <f t="shared" si="25"/>
        <v>69.2</v>
      </c>
      <c r="EJ7" s="67">
        <f t="shared" si="25"/>
        <v>69.7</v>
      </c>
      <c r="EK7" s="67">
        <f t="shared" si="25"/>
        <v>71.3</v>
      </c>
      <c r="EL7" s="67">
        <f t="shared" si="25"/>
        <v>71.400000000000006</v>
      </c>
      <c r="EM7" s="67"/>
      <c r="EN7" s="68">
        <f>EN8</f>
        <v>52736215</v>
      </c>
      <c r="EO7" s="68">
        <f t="shared" ref="EO7:EW7" si="26">EO8</f>
        <v>54178119</v>
      </c>
      <c r="EP7" s="68">
        <f t="shared" si="26"/>
        <v>53941511</v>
      </c>
      <c r="EQ7" s="68">
        <f t="shared" si="26"/>
        <v>54389637</v>
      </c>
      <c r="ER7" s="68">
        <f t="shared" si="26"/>
        <v>54640067</v>
      </c>
      <c r="ES7" s="68">
        <f t="shared" si="26"/>
        <v>35115689</v>
      </c>
      <c r="ET7" s="68">
        <f t="shared" si="26"/>
        <v>35730958</v>
      </c>
      <c r="EU7" s="68">
        <f t="shared" si="26"/>
        <v>37752628</v>
      </c>
      <c r="EV7" s="68">
        <f t="shared" si="26"/>
        <v>39094598</v>
      </c>
      <c r="EW7" s="68">
        <f t="shared" si="26"/>
        <v>40683727</v>
      </c>
      <c r="EX7" s="68"/>
    </row>
    <row r="8" spans="1:154" s="69" customFormat="1" x14ac:dyDescent="0.2">
      <c r="A8" s="50"/>
      <c r="B8" s="70">
        <v>2018</v>
      </c>
      <c r="C8" s="70">
        <v>12238</v>
      </c>
      <c r="D8" s="70">
        <v>46</v>
      </c>
      <c r="E8" s="70">
        <v>6</v>
      </c>
      <c r="F8" s="70">
        <v>0</v>
      </c>
      <c r="G8" s="70">
        <v>1</v>
      </c>
      <c r="H8" s="70" t="s">
        <v>160</v>
      </c>
      <c r="I8" s="70" t="s">
        <v>161</v>
      </c>
      <c r="J8" s="70" t="s">
        <v>162</v>
      </c>
      <c r="K8" s="70" t="s">
        <v>163</v>
      </c>
      <c r="L8" s="70" t="s">
        <v>164</v>
      </c>
      <c r="M8" s="70" t="s">
        <v>165</v>
      </c>
      <c r="N8" s="70" t="s">
        <v>166</v>
      </c>
      <c r="O8" s="70" t="s">
        <v>167</v>
      </c>
      <c r="P8" s="70" t="s">
        <v>168</v>
      </c>
      <c r="Q8" s="71">
        <v>17</v>
      </c>
      <c r="R8" s="70" t="s">
        <v>38</v>
      </c>
      <c r="S8" s="70" t="s">
        <v>169</v>
      </c>
      <c r="T8" s="70" t="s">
        <v>170</v>
      </c>
      <c r="U8" s="71">
        <v>25953</v>
      </c>
      <c r="V8" s="71">
        <v>13281</v>
      </c>
      <c r="W8" s="70" t="s">
        <v>171</v>
      </c>
      <c r="X8" s="72" t="s">
        <v>172</v>
      </c>
      <c r="Y8" s="71">
        <v>131</v>
      </c>
      <c r="Z8" s="71" t="s">
        <v>38</v>
      </c>
      <c r="AA8" s="71" t="s">
        <v>38</v>
      </c>
      <c r="AB8" s="71" t="s">
        <v>38</v>
      </c>
      <c r="AC8" s="71">
        <v>4</v>
      </c>
      <c r="AD8" s="71">
        <v>135</v>
      </c>
      <c r="AE8" s="71">
        <v>131</v>
      </c>
      <c r="AF8" s="71" t="s">
        <v>38</v>
      </c>
      <c r="AG8" s="71">
        <v>131</v>
      </c>
      <c r="AH8" s="73">
        <v>95</v>
      </c>
      <c r="AI8" s="73">
        <v>95.4</v>
      </c>
      <c r="AJ8" s="73">
        <v>97.3</v>
      </c>
      <c r="AK8" s="73">
        <v>97.6</v>
      </c>
      <c r="AL8" s="73">
        <v>94.8</v>
      </c>
      <c r="AM8" s="73">
        <v>96.9</v>
      </c>
      <c r="AN8" s="73">
        <v>98.3</v>
      </c>
      <c r="AO8" s="73">
        <v>96.7</v>
      </c>
      <c r="AP8" s="73">
        <v>96.6</v>
      </c>
      <c r="AQ8" s="73">
        <v>97.2</v>
      </c>
      <c r="AR8" s="73">
        <v>98.8</v>
      </c>
      <c r="AS8" s="73">
        <v>64.2</v>
      </c>
      <c r="AT8" s="73">
        <v>65.5</v>
      </c>
      <c r="AU8" s="73">
        <v>64.099999999999994</v>
      </c>
      <c r="AV8" s="73">
        <v>66.7</v>
      </c>
      <c r="AW8" s="73">
        <v>65.099999999999994</v>
      </c>
      <c r="AX8" s="73">
        <v>85.4</v>
      </c>
      <c r="AY8" s="73">
        <v>85.3</v>
      </c>
      <c r="AZ8" s="73">
        <v>84.2</v>
      </c>
      <c r="BA8" s="73">
        <v>83.9</v>
      </c>
      <c r="BB8" s="73">
        <v>84</v>
      </c>
      <c r="BC8" s="73">
        <v>89.7</v>
      </c>
      <c r="BD8" s="74">
        <v>86.7</v>
      </c>
      <c r="BE8" s="74">
        <v>85.1</v>
      </c>
      <c r="BF8" s="74">
        <v>85.1</v>
      </c>
      <c r="BG8" s="74">
        <v>81.099999999999994</v>
      </c>
      <c r="BH8" s="74">
        <v>89.1</v>
      </c>
      <c r="BI8" s="74">
        <v>112.9</v>
      </c>
      <c r="BJ8" s="74">
        <v>118.9</v>
      </c>
      <c r="BK8" s="74">
        <v>119.5</v>
      </c>
      <c r="BL8" s="74">
        <v>116.9</v>
      </c>
      <c r="BM8" s="74">
        <v>117.1</v>
      </c>
      <c r="BN8" s="74">
        <v>64.099999999999994</v>
      </c>
      <c r="BO8" s="73">
        <v>75.5</v>
      </c>
      <c r="BP8" s="73">
        <v>78.099999999999994</v>
      </c>
      <c r="BQ8" s="73">
        <v>81.2</v>
      </c>
      <c r="BR8" s="73">
        <v>84</v>
      </c>
      <c r="BS8" s="73">
        <v>79.400000000000006</v>
      </c>
      <c r="BT8" s="73">
        <v>68.3</v>
      </c>
      <c r="BU8" s="73">
        <v>67.900000000000006</v>
      </c>
      <c r="BV8" s="73">
        <v>69.8</v>
      </c>
      <c r="BW8" s="73">
        <v>69.7</v>
      </c>
      <c r="BX8" s="73">
        <v>70.099999999999994</v>
      </c>
      <c r="BY8" s="73">
        <v>74.900000000000006</v>
      </c>
      <c r="BZ8" s="74">
        <v>37007</v>
      </c>
      <c r="CA8" s="74">
        <v>36849</v>
      </c>
      <c r="CB8" s="74">
        <v>36275</v>
      </c>
      <c r="CC8" s="74">
        <v>38326</v>
      </c>
      <c r="CD8" s="74">
        <v>37672</v>
      </c>
      <c r="CE8" s="74">
        <v>32431</v>
      </c>
      <c r="CF8" s="74">
        <v>32532</v>
      </c>
      <c r="CG8" s="74">
        <v>33492</v>
      </c>
      <c r="CH8" s="74">
        <v>34136</v>
      </c>
      <c r="CI8" s="74">
        <v>34924</v>
      </c>
      <c r="CJ8" s="73">
        <v>52412</v>
      </c>
      <c r="CK8" s="74">
        <v>8524</v>
      </c>
      <c r="CL8" s="74">
        <v>8675</v>
      </c>
      <c r="CM8" s="74">
        <v>8618</v>
      </c>
      <c r="CN8" s="74">
        <v>8858</v>
      </c>
      <c r="CO8" s="74">
        <v>9407</v>
      </c>
      <c r="CP8" s="74">
        <v>9726</v>
      </c>
      <c r="CQ8" s="74">
        <v>10037</v>
      </c>
      <c r="CR8" s="74">
        <v>9976</v>
      </c>
      <c r="CS8" s="74">
        <v>10130</v>
      </c>
      <c r="CT8" s="74">
        <v>10244</v>
      </c>
      <c r="CU8" s="73">
        <v>14708</v>
      </c>
      <c r="CV8" s="74">
        <v>74.599999999999994</v>
      </c>
      <c r="CW8" s="74">
        <v>73.099999999999994</v>
      </c>
      <c r="CX8" s="74">
        <v>75</v>
      </c>
      <c r="CY8" s="74">
        <v>73.3</v>
      </c>
      <c r="CZ8" s="74">
        <v>76.5</v>
      </c>
      <c r="DA8" s="74">
        <v>62.1</v>
      </c>
      <c r="DB8" s="74">
        <v>62.5</v>
      </c>
      <c r="DC8" s="74">
        <v>63.4</v>
      </c>
      <c r="DD8" s="74">
        <v>63.4</v>
      </c>
      <c r="DE8" s="74">
        <v>63.7</v>
      </c>
      <c r="DF8" s="74">
        <v>54.8</v>
      </c>
      <c r="DG8" s="74">
        <v>23.4</v>
      </c>
      <c r="DH8" s="74">
        <v>23.5</v>
      </c>
      <c r="DI8" s="74">
        <v>22.7</v>
      </c>
      <c r="DJ8" s="74">
        <v>22.5</v>
      </c>
      <c r="DK8" s="74">
        <v>23.4</v>
      </c>
      <c r="DL8" s="74">
        <v>18.899999999999999</v>
      </c>
      <c r="DM8" s="74">
        <v>19</v>
      </c>
      <c r="DN8" s="74">
        <v>18.7</v>
      </c>
      <c r="DO8" s="74">
        <v>18.3</v>
      </c>
      <c r="DP8" s="74">
        <v>17.7</v>
      </c>
      <c r="DQ8" s="74">
        <v>24.3</v>
      </c>
      <c r="DR8" s="73">
        <v>21.6</v>
      </c>
      <c r="DS8" s="73">
        <v>28.2</v>
      </c>
      <c r="DT8" s="73">
        <v>35.9</v>
      </c>
      <c r="DU8" s="73">
        <v>43.6</v>
      </c>
      <c r="DV8" s="73">
        <v>50</v>
      </c>
      <c r="DW8" s="73">
        <v>52.2</v>
      </c>
      <c r="DX8" s="73">
        <v>52.4</v>
      </c>
      <c r="DY8" s="73">
        <v>52.5</v>
      </c>
      <c r="DZ8" s="73">
        <v>53.5</v>
      </c>
      <c r="EA8" s="73">
        <v>54.1</v>
      </c>
      <c r="EB8" s="73">
        <v>52.5</v>
      </c>
      <c r="EC8" s="73">
        <v>45</v>
      </c>
      <c r="ED8" s="73">
        <v>54.3</v>
      </c>
      <c r="EE8" s="73">
        <v>64</v>
      </c>
      <c r="EF8" s="73">
        <v>74.900000000000006</v>
      </c>
      <c r="EG8" s="73">
        <v>83.2</v>
      </c>
      <c r="EH8" s="73">
        <v>69.599999999999994</v>
      </c>
      <c r="EI8" s="73">
        <v>69.2</v>
      </c>
      <c r="EJ8" s="73">
        <v>69.7</v>
      </c>
      <c r="EK8" s="73">
        <v>71.3</v>
      </c>
      <c r="EL8" s="73">
        <v>71.400000000000006</v>
      </c>
      <c r="EM8" s="73">
        <v>68.8</v>
      </c>
      <c r="EN8" s="74">
        <v>52736215</v>
      </c>
      <c r="EO8" s="74">
        <v>54178119</v>
      </c>
      <c r="EP8" s="74">
        <v>53941511</v>
      </c>
      <c r="EQ8" s="74">
        <v>54389637</v>
      </c>
      <c r="ER8" s="74">
        <v>54640067</v>
      </c>
      <c r="ES8" s="74">
        <v>35115689</v>
      </c>
      <c r="ET8" s="74">
        <v>35730958</v>
      </c>
      <c r="EU8" s="74">
        <v>37752628</v>
      </c>
      <c r="EV8" s="74">
        <v>39094598</v>
      </c>
      <c r="EW8" s="74">
        <v>40683727</v>
      </c>
      <c r="EX8" s="74">
        <v>47139449</v>
      </c>
    </row>
    <row r="9" spans="1:154" x14ac:dyDescent="0.2">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2">
      <c r="A10" s="79"/>
      <c r="B10" s="79" t="s">
        <v>173</v>
      </c>
      <c r="C10" s="79" t="s">
        <v>174</v>
      </c>
      <c r="D10" s="79" t="s">
        <v>175</v>
      </c>
      <c r="E10" s="79" t="s">
        <v>176</v>
      </c>
      <c r="F10" s="79" t="s">
        <v>177</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2">
      <c r="A11" s="79" t="s">
        <v>178</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2">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2">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2">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2">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2">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2">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2">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2">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2">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b-keiri-1</cp:lastModifiedBy>
  <cp:lastPrinted>2020-01-27T01:33:37Z</cp:lastPrinted>
  <dcterms:created xsi:type="dcterms:W3CDTF">2019-12-05T07:31:59Z</dcterms:created>
  <dcterms:modified xsi:type="dcterms:W3CDTF">2020-10-02T06:44:18Z</dcterms:modified>
  <cp:category/>
</cp:coreProperties>
</file>